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32956_Rene Gallant\"/>
    </mc:Choice>
  </mc:AlternateContent>
  <xr:revisionPtr revIDLastSave="0" documentId="13_ncr:1_{0FA5F43D-44A1-4588-A9D6-B517C9ECF4A0}"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<sst xmlns="http://schemas.openxmlformats.org/spreadsheetml/2006/main" count="24116" uniqueCount="5802">
  <si>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</si>
  <si>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</si>
  <si>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</si>
  <si>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</si>
  <si>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</si>
  <si>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</si>
  <si>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</si>
  <si>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</si>
  <si>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</si>
  <si>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</si>
  <si>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</si>
  <si>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</si>
  <si>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</si>
  <si>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</si>
  <si>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</si>
  <si>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</si>
  <si>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</si>
  <si>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</si>
  <si>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</si>
  <si>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</si>
  <si>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</si>
  <si>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</si>
  <si>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</si>
  <si>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</si>
  <si>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</si>
  <si>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</si>
  <si>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</si>
  <si>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</si>
  <si>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</si>
  <si>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</si>
  <si>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</si>
  <si>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</si>
  <si>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</si>
  <si>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</si>
  <si>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</si>
  <si>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</si>
  <si>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</si>
  <si>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</si>
  <si>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</si>
  <si>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</si>
  <si>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</si>
  <si>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</si>
  <si>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</si>
  <si>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</si>
  <si>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</si>
  <si>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</si>
  <si>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</si>
  <si>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</si>
  <si>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</si>
  <si>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</si>
  <si>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</si>
  <si>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</si>
  <si>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</si>
  <si>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</si>
  <si>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</si>
  <si>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</si>
  <si>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</si>
  <si>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</si>
  <si>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</si>
  <si>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</si>
  <si>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</si>
  <si>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</si>
  <si>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</si>
  <si>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</si>
  <si>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</si>
  <si>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</si>
  <si>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</si>
  <si>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</si>
  <si>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</si>
  <si>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</si>
  <si>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</si>
  <si>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</si>
  <si>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</si>
  <si>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</si>
  <si>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</si>
  <si>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</si>
  <si>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</si>
  <si>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</si>
  <si>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</si>
  <si>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</si>
  <si>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</si>
  <si>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</si>
  <si>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</si>
  <si>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</si>
  <si>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</si>
  <si>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</si>
  <si>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</si>
  <si>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</si>
  <si>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</si>
  <si>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</si>
  <si>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</si>
  <si>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</si>
  <si>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</si>
  <si>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</si>
  <si>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</si>
  <si>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</si>
  <si>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</si>
  <si>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</si>
  <si>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</si>
  <si>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</si>
  <si>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</si>
  <si>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</si>
  <si>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</si>
  <si>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</si>
  <si>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</si>
  <si>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</si>
  <si>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</si>
  <si>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</si>
  <si>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</si>
  <si>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</si>
  <si>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</si>
  <si>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</si>
  <si>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</si>
  <si>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</si>
  <si>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</si>
  <si>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</si>
  <si>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</si>
  <si>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</si>
  <si>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</si>
  <si>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</si>
  <si>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</si>
  <si>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</si>
  <si>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</si>
  <si>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</si>
  <si>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</si>
  <si>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</si>
  <si>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</si>
  <si>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</si>
  <si>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</si>
  <si>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</si>
  <si>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</si>
  <si>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</si>
  <si>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</si>
  <si>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</si>
  <si>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</si>
  <si>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</si>
  <si>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</si>
  <si>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</si>
  <si>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</si>
  <si>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</si>
  <si>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</si>
  <si>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</si>
  <si>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</si>
  <si>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</si>
  <si>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</si>
  <si>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</si>
  <si>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</si>
  <si>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</si>
  <si>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</si>
  <si>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</si>
  <si>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</si>
  <si>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</si>
  <si>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</si>
  <si>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</si>
  <si>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</si>
  <si>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</si>
  <si>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</si>
  <si>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</si>
  <si>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</si>
  <si>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</si>
  <si>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</si>
  <si>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</si>
  <si>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</si>
  <si>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</si>
  <si>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</si>
  <si>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</si>
  <si>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</si>
  <si>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</si>
  <si>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</si>
  <si>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</si>
  <si>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</si>
  <si>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</si>
  <si>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</si>
  <si>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</si>
  <si>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</si>
  <si>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</si>
  <si>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</si>
  <si>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</si>
  <si>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</si>
  <si>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</si>
  <si>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</si>
  <si>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</si>
  <si>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</si>
  <si>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</si>
  <si>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</si>
  <si>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</si>
  <si>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</si>
  <si>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</si>
  <si>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</si>
  <si>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</si>
  <si>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</si>
  <si>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</si>
  <si>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</si>
  <si>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</si>
  <si>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</si>
  <si>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</si>
  <si>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</si>
  <si>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</si>
  <si>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</si>
  <si>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</si>
  <si>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</si>
  <si>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</si>
  <si>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</si>
  <si>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</si>
  <si>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</si>
  <si>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</si>
  <si>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</si>
  <si>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</si>
  <si>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</si>
  <si>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</si>
  <si>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</si>
  <si>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</si>
  <si>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</si>
  <si>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</si>
  <si>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</si>
  <si>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</si>
  <si>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</si>
  <si>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</si>
  <si>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</si>
  <si>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</si>
  <si>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</si>
  <si>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</si>
  <si>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</si>
  <si>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</si>
  <si>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</si>
  <si>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</si>
  <si>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</si>
  <si>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</si>
  <si>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</si>
  <si>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</si>
  <si>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</si>
  <si>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</si>
  <si>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</si>
  <si>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</si>
  <si>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</si>
  <si>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</si>
  <si>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</si>
  <si>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</si>
  <si>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</si>
  <si>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</si>
  <si>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</si>
  <si>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</si>
  <si>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</si>
  <si>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</si>
  <si>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</si>
  <si>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</si>
  <si>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</si>
  <si>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</si>
  <si>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</si>
  <si>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</si>
  <si>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</si>
  <si>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</si>
  <si>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</si>
  <si>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</si>
  <si>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</si>
  <si>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</si>
  <si>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</si>
  <si>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</si>
  <si>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</si>
  <si>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</si>
  <si>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</si>
  <si>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</si>
  <si>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</si>
  <si>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</si>
  <si>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</si>
  <si>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</si>
  <si>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</si>
  <si>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</si>
  <si>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</si>
  <si>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</si>
  <si>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</si>
  <si>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</si>
  <si>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</si>
  <si>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</si>
  <si>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</si>
  <si>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</si>
  <si>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</si>
  <si>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</si>
  <si>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</si>
  <si>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</si>
  <si>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</si>
  <si>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</si>
  <si>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</si>
  <si>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</si>
  <si>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</si>
  <si>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</si>
  <si>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</si>
  <si>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</si>
  <si>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</si>
  <si>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</si>
  <si>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</si>
  <si>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</si>
  <si>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</si>
  <si>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</si>
  <si>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</si>
  <si>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</si>
  <si>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</si>
  <si>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</si>
  <si>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</si>
  <si>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</si>
  <si>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</si>
  <si>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</si>
  <si>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</si>
  <si>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</si>
  <si>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</si>
  <si>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</si>
  <si>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</si>
  <si>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</si>
  <si>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</si>
  <si>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</si>
  <si>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</si>
  <si>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</si>
  <si>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</si>
  <si>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</si>
  <si>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</si>
  <si>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</si>
  <si>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</si>
  <si>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</si>
  <si>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</si>
  <si>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</si>
  <si>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</si>
  <si>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</si>
  <si>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</si>
  <si>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</si>
  <si>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</si>
  <si>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</si>
  <si>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</si>
  <si>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</si>
  <si>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</si>
  <si>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</si>
  <si>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</si>
  <si>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</si>
  <si>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</si>
  <si>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</si>
  <si>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</si>
  <si>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</si>
  <si>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</si>
  <si>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</si>
  <si>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</si>
  <si>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</si>
  <si>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</si>
  <si>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</si>
  <si>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</si>
  <si>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</si>
  <si>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</si>
  <si>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</si>
  <si>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</si>
  <si>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</si>
  <si>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</si>
  <si>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</si>
  <si>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</si>
  <si>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</si>
  <si>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</si>
  <si>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</si>
  <si>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</si>
  <si>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</si>
  <si>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</si>
  <si>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</si>
  <si>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</si>
  <si>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</si>
  <si>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</si>
  <si>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</si>
  <si>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</si>
  <si>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</si>
  <si>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</si>
  <si>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</si>
  <si>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</si>
  <si>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</si>
  <si>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</si>
  <si>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</si>
  <si>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</si>
  <si>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</si>
  <si>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</si>
  <si>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</si>
  <si>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</si>
  <si>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</si>
  <si>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</si>
  <si>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</si>
  <si>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</si>
  <si>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</si>
  <si>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</si>
  <si>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</si>
  <si>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</si>
  <si>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</si>
  <si>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</si>
  <si>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</si>
  <si>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</si>
  <si>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</si>
  <si>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</si>
  <si>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</si>
  <si>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</si>
  <si>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</si>
  <si>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</si>
  <si>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</si>
  <si>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</si>
  <si>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</si>
  <si>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</si>
  <si>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</si>
  <si>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</si>
  <si>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</si>
  <si>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</si>
  <si>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</si>
  <si>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</si>
  <si>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</si>
  <si>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</si>
  <si>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</si>
  <si>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</si>
  <si>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</si>
  <si>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</si>
  <si>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</si>
  <si>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</si>
  <si>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</si>
  <si>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</si>
  <si>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</si>
  <si>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</si>
  <si>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</si>
  <si>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</si>
  <si>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</si>
  <si>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</si>
  <si>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</si>
  <si>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</si>
  <si>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</si>
  <si>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</si>
  <si>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</si>
  <si>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</si>
  <si>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</si>
  <si>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</si>
  <si>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</si>
  <si>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</si>
  <si>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</si>
  <si>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</si>
  <si>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</si>
  <si>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</si>
  <si>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</si>
  <si>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</si>
  <si>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</si>
  <si>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</si>
  <si>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</si>
  <si>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</si>
  <si>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</si>
  <si>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</si>
  <si>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</si>
  <si>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</si>
  <si>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</si>
  <si>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</si>
  <si>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</si>
  <si>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</si>
  <si>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</si>
  <si>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</si>
  <si>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</si>
  <si>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</si>
  <si>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</si>
  <si>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</si>
  <si>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</si>
  <si>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</si>
  <si>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</si>
  <si>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</si>
  <si>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</si>
  <si>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</si>
  <si>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</si>
  <si>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</si>
  <si>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</si>
  <si>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</si>
  <si>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</si>
  <si>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</si>
  <si>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</si>
  <si>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</si>
  <si>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</si>
  <si>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</si>
  <si>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</si>
  <si>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</si>
  <si>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</si>
  <si>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</si>
  <si>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</si>
  <si>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</si>
  <si>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</si>
  <si>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</si>
  <si>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</si>
  <si>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</si>
  <si>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</si>
  <si>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</si>
  <si>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</si>
  <si>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</si>
  <si>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</si>
  <si>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</si>
  <si>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</si>
  <si>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</si>
  <si>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</si>
  <si>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</si>
  <si>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</si>
  <si>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</si>
  <si>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</si>
  <si>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</si>
  <si>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</si>
  <si>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</si>
  <si>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</si>
  <si>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</si>
  <si>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</si>
  <si>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</si>
  <si>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</si>
  <si>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</si>
  <si>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</si>
  <si>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</si>
  <si>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</si>
  <si>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</si>
  <si>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</si>
  <si>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</si>
  <si>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</si>
  <si>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</si>
  <si>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</si>
  <si>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</si>
  <si>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</si>
  <si>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</si>
  <si>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</si>
  <si>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</si>
  <si>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</si>
  <si>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</si>
  <si>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</si>
  <si>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</si>
  <si>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</si>
  <si>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</si>
  <si>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</si>
  <si>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</si>
  <si>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</si>
  <si>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</si>
  <si>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</si>
  <si>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</si>
  <si>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</si>
  <si>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</si>
  <si>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</si>
  <si>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</si>
  <si>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</si>
  <si>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</si>
  <si>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</si>
  <si>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</si>
  <si>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</si>
  <si>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</si>
  <si>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</si>
  <si>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</si>
  <si>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</si>
  <si>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</si>
  <si>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</si>
  <si>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</si>
  <si>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</si>
  <si>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</si>
  <si>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</si>
  <si>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</si>
  <si>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</si>
  <si>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</si>
  <si>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</si>
  <si>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</si>
  <si>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</si>
  <si>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</si>
  <si>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</si>
  <si>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</si>
  <si>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</si>
  <si>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</si>
  <si>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</si>
  <si>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</si>
  <si>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</si>
  <si>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</si>
  <si>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</si>
  <si>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</si>
  <si>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</si>
  <si>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</si>
  <si>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</si>
  <si>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</si>
  <si>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</si>
  <si>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</si>
  <si>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</si>
  <si>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</si>
  <si>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</si>
  <si>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</si>
  <si>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</si>
  <si>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</si>
  <si>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</si>
  <si>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</si>
  <si>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</si>
  <si>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</si>
  <si>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</si>
  <si>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</si>
  <si>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</si>
  <si>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</si>
  <si>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</si>
  <si>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</si>
  <si>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</si>
  <si>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</si>
  <si>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</si>
  <si>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</si>
  <si>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</si>
  <si>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</si>
  <si>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</si>
  <si>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</si>
  <si>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</si>
  <si>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</si>
  <si>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</si>
  <si>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</si>
  <si>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</si>
  <si>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</si>
  <si>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</si>
  <si>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</si>
  <si>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</si>
  <si>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</si>
  <si>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</si>
  <si>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</si>
  <si>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</si>
  <si>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</si>
  <si>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</si>
  <si>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</si>
  <si>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</si>
  <si>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</si>
  <si>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</si>
  <si>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</si>
  <si>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</si>
  <si>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</si>
  <si>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</si>
  <si>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</si>
  <si>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</si>
  <si>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</si>
  <si>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</si>
  <si>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</si>
  <si>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</si>
  <si>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</si>
  <si>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</si>
  <si>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</si>
  <si>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</si>
  <si>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</si>
  <si>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</si>
  <si>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</si>
  <si>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</si>
  <si>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</si>
  <si>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</si>
  <si>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</si>
  <si>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</si>
  <si>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</si>
  <si>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</si>
  <si>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</si>
  <si>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</si>
  <si>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</si>
  <si>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</si>
  <si>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</si>
  <si>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</si>
  <si>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</si>
  <si>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</si>
  <si>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</si>
  <si>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</si>
  <si>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</si>
  <si>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</si>
  <si>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</si>
  <si>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</si>
  <si>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</si>
  <si>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</si>
  <si>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</si>
  <si>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</si>
  <si>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</si>
  <si>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</si>
  <si>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</si>
  <si>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</si>
  <si>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</si>
  <si>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</si>
  <si>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</si>
  <si>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</si>
  <si>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</si>
  <si>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</si>
  <si>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</si>
  <si>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</si>
  <si>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</si>
  <si>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</si>
  <si>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</si>
  <si>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</si>
  <si>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</si>
  <si>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</si>
  <si>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</si>
  <si>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</si>
  <si>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</si>
  <si>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</si>
  <si>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</si>
  <si>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</si>
  <si>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</si>
  <si>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</si>
  <si>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</si>
  <si>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</si>
  <si>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</si>
  <si>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</si>
  <si>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</si>
  <si>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</si>
  <si>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</si>
  <si>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</si>
  <si>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</si>
  <si>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</si>
  <si>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</si>
  <si>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</si>
  <si>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</si>
  <si>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</si>
  <si>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</si>
  <si>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</si>
  <si>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</si>
  <si>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</si>
  <si>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</si>
  <si>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</si>
  <si>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</si>
  <si>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</si>
  <si>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</si>
  <si>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</si>
  <si>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</si>
  <si>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</si>
  <si>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</si>
  <si>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</si>
  <si>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</si>
  <si>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</si>
  <si>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</si>
  <si>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</si>
  <si>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</si>
  <si>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</si>
  <si>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</si>
  <si>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</si>
  <si>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</si>
  <si>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</si>
  <si>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</si>
  <si>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</si>
  <si>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</si>
  <si>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</si>
  <si>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</si>
  <si>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</si>
  <si>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</si>
  <si>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</si>
  <si>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</si>
  <si>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</si>
  <si>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</si>
  <si>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</si>
  <si>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</si>
  <si>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</si>
  <si>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</si>
  <si>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</si>
  <si>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</si>
  <si>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</si>
  <si>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</si>
  <si>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</si>
  <si>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</si>
  <si>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</si>
  <si>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</si>
  <si>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</si>
  <si>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</si>
  <si>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</si>
  <si>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</si>
  <si>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</si>
  <si>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</si>
  <si>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</si>
  <si>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</si>
  <si>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</si>
  <si>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</si>
  <si>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</si>
  <si>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</si>
  <si>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</si>
  <si>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</si>
  <si>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</si>
  <si>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</si>
  <si>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</si>
  <si>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</si>
  <si>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</si>
  <si>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</si>
  <si>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</si>
  <si>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</si>
  <si>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</si>
  <si>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</si>
  <si>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</si>
  <si>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</si>
  <si>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</si>
  <si>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</si>
  <si>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</si>
  <si>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</si>
  <si>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</si>
  <si>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</si>
  <si>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</si>
  <si>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</si>
  <si>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</si>
  <si>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</si>
  <si>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</si>
  <si>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</si>
  <si>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</si>
  <si>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</si>
  <si>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</si>
  <si>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</si>
  <si>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</si>
  <si>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</si>
  <si>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</si>
  <si>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</si>
  <si>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</si>
  <si>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</si>
  <si>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</si>
  <si>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</si>
  <si>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</si>
  <si>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</si>
  <si>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</si>
  <si>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</si>
  <si>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</si>
  <si>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</si>
  <si>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</si>
  <si>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</si>
  <si>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</si>
  <si>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</si>
  <si>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</si>
  <si>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</si>
  <si>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</si>
  <si>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</si>
  <si>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</si>
  <si>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</si>
  <si>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</si>
  <si>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</si>
  <si>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</si>
  <si>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</si>
  <si>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</si>
  <si>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</si>
  <si>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</si>
  <si>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</si>
  <si>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</si>
  <si>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</si>
  <si>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</si>
  <si>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</si>
  <si>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</si>
  <si>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</si>
  <si>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</si>
  <si>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</si>
  <si>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</si>
  <si>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</si>
  <si>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</si>
  <si>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</si>
  <si>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</si>
  <si>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</si>
  <si>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</si>
  <si>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</si>
  <si>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</si>
  <si>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</si>
  <si>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</si>
  <si>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</si>
  <si>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</si>
  <si>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</si>
  <si>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</si>
  <si>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</si>
  <si>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</si>
  <si>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</si>
  <si>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</si>
  <si>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</si>
  <si>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</si>
  <si>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</si>
  <si>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</si>
  <si>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</si>
  <si>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</si>
  <si>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</si>
  <si>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</si>
  <si>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</si>
  <si>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</si>
  <si>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</si>
  <si>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</si>
  <si>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</si>
  <si>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</si>
  <si>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</si>
  <si>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</si>
  <si>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</si>
  <si>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</si>
  <si>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</si>
  <si>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</si>
  <si>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</si>
  <si>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</si>
  <si>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</si>
  <si>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</si>
  <si>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</si>
  <si>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</si>
  <si>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</si>
  <si>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</si>
  <si>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</si>
  <si>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</si>
  <si>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</si>
  <si>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</si>
  <si>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</si>
  <si>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</si>
  <si>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</si>
  <si>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</si>
  <si>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</si>
  <si>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</si>
  <si>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</si>
  <si>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</si>
  <si>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</si>
  <si>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</si>
  <si>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</si>
  <si>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</si>
  <si>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</si>
  <si>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</si>
  <si>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</si>
  <si>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</si>
  <si>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</si>
  <si>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</si>
  <si>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</si>
  <si>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</si>
  <si>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</si>
  <si>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</si>
  <si>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</si>
  <si>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</si>
  <si>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</si>
  <si>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</si>
  <si>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</si>
  <si>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</si>
  <si>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</si>
  <si>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</si>
  <si>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</si>
  <si>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</si>
  <si>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</si>
  <si>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</si>
  <si>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</si>
  <si>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</si>
  <si>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</si>
  <si>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</si>
  <si>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</si>
  <si>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</si>
  <si>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</si>
  <si>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</si>
  <si>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</si>
  <si>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</si>
  <si>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</si>
  <si>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</si>
  <si>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</si>
  <si>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</si>
  <si>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</si>
  <si>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</si>
  <si>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</si>
  <si>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</si>
  <si>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</si>
  <si>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</si>
  <si>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</si>
  <si>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</si>
  <si>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</si>
  <si>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</si>
  <si>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</si>
  <si>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</si>
  <si>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</si>
  <si>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</si>
  <si>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</si>
  <si>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</si>
  <si>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</si>
  <si>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</si>
  <si>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</si>
  <si>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</si>
  <si>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</si>
  <si>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</si>
  <si>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</si>
  <si>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</si>
  <si>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</si>
  <si>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</si>
  <si>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</si>
  <si>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</si>
  <si>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</si>
  <si>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</si>
  <si>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</si>
  <si>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</si>
  <si>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</si>
  <si>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</si>
  <si>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</si>
  <si>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</si>
  <si>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</si>
  <si>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</si>
  <si>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</si>
  <si>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</si>
  <si>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</si>
  <si>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</si>
  <si>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</si>
  <si>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</si>
  <si>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</si>
  <si>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</si>
  <si>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</si>
  <si>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</si>
  <si>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</si>
  <si>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</si>
  <si>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</si>
  <si>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</si>
  <si>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</si>
  <si>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</si>
  <si>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</si>
  <si>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</si>
  <si>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</si>
  <si>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</si>
  <si>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</si>
  <si>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</si>
  <si>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</si>
  <si>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</si>
  <si>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</si>
  <si>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</si>
  <si>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</si>
  <si>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</si>
  <si>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</si>
  <si>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</si>
  <si>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</si>
  <si>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</si>
  <si>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</si>
  <si>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</si>
  <si>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</si>
  <si>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</si>
  <si>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</si>
  <si>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</si>
  <si>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</si>
  <si>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</si>
  <si>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</si>
  <si>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</si>
  <si>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</si>
  <si>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</si>
  <si>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</si>
  <si>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</si>
  <si>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</si>
  <si>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</si>
  <si>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</si>
  <si>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</si>
  <si>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</si>
  <si>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</si>
  <si>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</si>
  <si>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</si>
  <si>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</si>
  <si>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</si>
  <si>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</si>
  <si>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</si>
  <si>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</si>
  <si>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</si>
  <si>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</si>
  <si>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</si>
  <si>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</si>
  <si>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</si>
  <si>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</si>
  <si>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</si>
  <si>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</si>
  <si>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</si>
  <si>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</si>
  <si>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</si>
  <si>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</si>
  <si>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</si>
  <si>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</si>
  <si>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</si>
  <si>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</si>
  <si>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</si>
  <si>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</si>
  <si>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</si>
  <si>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</si>
  <si>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</si>
  <si>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</si>
  <si>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</si>
  <si>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</si>
  <si>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</si>
  <si>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</si>
  <si>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</si>
  <si>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</si>
  <si>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</si>
  <si>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</si>
  <si>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</si>
  <si>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</si>
  <si>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</si>
  <si>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</si>
  <si>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</si>
  <si>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</si>
  <si>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</si>
  <si>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</si>
  <si>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</si>
  <si>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</si>
  <si>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</si>
  <si>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</si>
  <si>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</si>
  <si>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</si>
  <si>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</si>
  <si>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</si>
  <si>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</si>
  <si>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</si>
  <si>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</si>
  <si>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</si>
  <si>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</si>
  <si>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</si>
  <si>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</si>
  <si>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</si>
  <si>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</si>
  <si>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</si>
  <si>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</si>
  <si>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</si>
  <si>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</si>
  <si>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</si>
  <si>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</si>
  <si>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</si>
  <si>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</si>
  <si>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</si>
  <si>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</si>
  <si>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</si>
  <si>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</si>
  <si>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</si>
  <si>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</si>
  <si>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</si>
  <si>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</si>
  <si>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</si>
  <si>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</si>
  <si>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</si>
  <si>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</si>
  <si>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</si>
  <si>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</si>
  <si>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</si>
  <si>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</si>
  <si>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</si>
  <si>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</si>
  <si>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</si>
  <si>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</si>
  <si>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</si>
  <si>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</si>
  <si>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</si>
  <si>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</si>
  <si>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</si>
  <si>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</si>
  <si>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</si>
  <si>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</si>
  <si>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</si>
  <si>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</si>
  <si>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</si>
  <si>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</si>
  <si>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</si>
  <si>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</si>
  <si>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</si>
  <si>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</si>
  <si>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</si>
  <si>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</si>
  <si>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</si>
  <si>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</si>
  <si>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</si>
  <si>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</si>
  <si>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</si>
  <si>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</si>
  <si>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</si>
  <si>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</si>
  <si>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</si>
  <si>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</si>
  <si>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</si>
  <si>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</si>
  <si>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</si>
  <si>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</si>
  <si>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</si>
  <si>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</si>
  <si>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</si>
  <si>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</si>
  <si>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</si>
  <si>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</si>
  <si>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</si>
  <si>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</si>
  <si>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</si>
  <si>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</si>
  <si>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</si>
  <si>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</si>
  <si>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</si>
  <si>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</si>
  <si>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</si>
  <si>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</si>
  <si>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</si>
  <si>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</si>
  <si>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</si>
  <si>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</si>
  <si>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</si>
  <si>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</si>
  <si>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</si>
  <si>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</si>
  <si>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</si>
  <si>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</si>
  <si>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</si>
  <si>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</si>
  <si>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</si>
  <si>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</si>
  <si>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</si>
  <si>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</si>
  <si>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</si>
  <si>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</si>
  <si>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</si>
  <si>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</si>
  <si>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</si>
  <si>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</si>
  <si>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</si>
  <si>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</si>
  <si>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</si>
  <si>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</si>
  <si>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</si>
  <si>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</si>
  <si>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</si>
  <si>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</si>
  <si>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</si>
  <si>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</si>
  <si>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</si>
  <si>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</si>
  <si>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</si>
  <si>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</si>
  <si>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</si>
  <si>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</si>
  <si>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</si>
  <si>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</si>
  <si>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</si>
  <si>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</si>
  <si>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</si>
  <si>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</si>
  <si>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</si>
  <si>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</si>
  <si>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</si>
  <si>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</si>
  <si>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</si>
  <si>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</si>
  <si>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</si>
  <si>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</si>
  <si>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</si>
  <si>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</si>
  <si>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</si>
  <si>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</si>
  <si>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</si>
  <si>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</si>
  <si>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</si>
  <si>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</si>
  <si>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</si>
  <si>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</si>
  <si>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</si>
  <si>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</si>
  <si>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</si>
  <si>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</si>
  <si>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</si>
  <si>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</si>
  <si>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</si>
  <si>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</si>
  <si>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</si>
  <si>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</si>
  <si>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</si>
  <si>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</si>
  <si>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</si>
  <si>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</si>
  <si>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</si>
  <si>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</si>
  <si>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</si>
  <si>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</si>
  <si>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</si>
  <si>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</si>
  <si>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</si>
  <si>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</si>
  <si>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</si>
  <si>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</si>
  <si>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</si>
  <si>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</si>
  <si>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</si>
  <si>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</si>
  <si>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</si>
  <si>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</si>
  <si>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</si>
  <si>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</si>
  <si>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</si>
  <si>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</si>
  <si>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</si>
  <si>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</si>
  <si>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</si>
  <si>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</si>
  <si>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</si>
  <si>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</si>
  <si>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</si>
  <si>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</si>
  <si>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</si>
  <si>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</si>
  <si>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</si>
  <si>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</si>
  <si>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</si>
  <si>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</si>
  <si>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</si>
  <si>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</si>
  <si>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</si>
  <si>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</si>
  <si>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</si>
  <si>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</si>
  <si>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</si>
  <si>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</si>
  <si>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</si>
  <si>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</si>
  <si>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</si>
  <si>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</si>
  <si>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</si>
  <si>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</si>
  <si>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</si>
  <si>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</si>
  <si>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</si>
  <si>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</si>
  <si>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</si>
  <si>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</si>
  <si>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</si>
  <si>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</si>
  <si>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</si>
  <si>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</si>
  <si>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</si>
  <si>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</si>
  <si>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</si>
  <si>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</si>
  <si>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</si>
  <si>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</si>
  <si>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</si>
  <si>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</si>
  <si>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</si>
  <si>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</si>
  <si>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</si>
  <si>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</si>
  <si>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</si>
  <si>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</si>
  <si>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</si>
  <si>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</si>
  <si>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</si>
  <si>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</si>
  <si>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</si>
  <si>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</si>
  <si>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</si>
  <si>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</si>
  <si>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</si>
  <si>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</si>
  <si>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</si>
  <si>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</si>
  <si>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</si>
  <si>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</si>
  <si>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</si>
  <si>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</si>
  <si>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</si>
  <si>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</si>
  <si>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</si>
  <si>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</si>
  <si>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</si>
  <si>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</si>
  <si>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</si>
  <si>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</si>
  <si>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</si>
  <si>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</si>
  <si>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</si>
  <si>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</si>
  <si>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</si>
  <si>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</si>
  <si>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</si>
  <si>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</si>
  <si>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</si>
  <si>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</si>
  <si>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</si>
  <si>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</si>
  <si>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</si>
  <si>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</si>
  <si>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</si>
  <si>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</si>
  <si>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</si>
  <si>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</si>
  <si>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</si>
  <si>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</si>
  <si>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</si>
  <si>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</si>
  <si>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</si>
  <si>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</si>
  <si>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</si>
  <si>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</si>
  <si>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</si>
  <si>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</si>
  <si>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</si>
  <si>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</si>
  <si>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</si>
  <si>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</si>
  <si>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</si>
  <si>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</si>
  <si>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</si>
  <si>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</si>
  <si>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</si>
  <si>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</si>
  <si>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</si>
  <si>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</si>
  <si>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</si>
  <si>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</si>
  <si>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</si>
  <si>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</si>
  <si>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</si>
  <si>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</si>
  <si>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</si>
  <si>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</si>
  <si>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</si>
  <si>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</si>
  <si>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</si>
  <si>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</si>
  <si>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</si>
  <si>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</si>
  <si>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</si>
  <si>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</si>
  <si>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</si>
  <si>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</si>
  <si>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</si>
  <si>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</si>
  <si>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</si>
  <si>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</si>
  <si>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</si>
  <si>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</si>
  <si>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</si>
  <si>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</si>
  <si>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</si>
  <si>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</si>
  <si>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</si>
  <si>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</si>
  <si>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</si>
  <si>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</si>
  <si>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</si>
  <si>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</si>
  <si>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</si>
  <si>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</si>
  <si>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</si>
  <si>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</si>
  <si>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</si>
  <si>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</si>
  <si>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</si>
  <si>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</si>
  <si>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</si>
  <si>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</si>
  <si>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</si>
  <si>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</si>
  <si>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</si>
  <si>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</si>
  <si>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</si>
  <si>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</si>
  <si>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</si>
  <si>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</si>
  <si>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</si>
  <si>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</si>
  <si>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</si>
  <si>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</si>
  <si>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</si>
  <si>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</si>
  <si>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</si>
  <si>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</si>
  <si>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</si>
  <si>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</si>
  <si>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</si>
  <si>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</si>
  <si>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</si>
  <si>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</si>
  <si>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</si>
  <si>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</si>
  <si>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</si>
  <si>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</si>
  <si>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</si>
  <si>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</si>
  <si>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</si>
  <si>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</si>
  <si>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</si>
  <si>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</si>
  <si>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</si>
  <si>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</si>
  <si>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</si>
  <si>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</si>
  <si>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</si>
  <si>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</si>
  <si>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</si>
  <si>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</si>
  <si>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</si>
  <si>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</si>
  <si>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</si>
  <si>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</si>
  <si>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</si>
  <si>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</si>
  <si>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</si>
  <si>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</si>
  <si>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</si>
  <si>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</si>
  <si>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</si>
  <si>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</si>
  <si>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</si>
  <si>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</si>
  <si>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</si>
  <si>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</si>
  <si>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</si>
  <si>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</si>
  <si>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</si>
  <si>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</si>
  <si>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</si>
  <si>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</si>
  <si>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</si>
  <si>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</si>
  <si>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</si>
  <si>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</si>
  <si>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</si>
  <si>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</si>
  <si>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</si>
  <si>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</si>
  <si>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</si>
  <si>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</si>
  <si>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</si>
  <si>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</si>
  <si>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</si>
  <si>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</si>
  <si>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</si>
  <si>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</si>
  <si>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</si>
  <si>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</si>
  <si>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</si>
  <si>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</si>
  <si>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</si>
  <si>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</si>
  <si>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</si>
  <si>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</si>
  <si>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</si>
  <si>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</si>
  <si>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</si>
  <si>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</si>
  <si>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</si>
  <si>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</si>
  <si>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</si>
  <si>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</si>
  <si>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</si>
  <si>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</si>
  <si>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</si>
  <si>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</si>
  <si>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</si>
  <si>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</si>
  <si>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</si>
  <si>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</si>
  <si>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</si>
  <si>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</si>
  <si>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</si>
  <si>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</si>
  <si>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</si>
  <si>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</si>
  <si>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</si>
  <si>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</si>
  <si>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</si>
  <si>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</si>
  <si>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</si>
  <si>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</si>
  <si>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</si>
  <si>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</si>
  <si>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</si>
  <si>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</si>
  <si>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</si>
  <si>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</si>
  <si>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</si>
  <si>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</si>
  <si>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</si>
  <si>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</si>
  <si>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</si>
  <si>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</si>
  <si>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</si>
  <si>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</si>
  <si>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</si>
  <si>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</si>
  <si>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</si>
  <si>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</si>
  <si>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</si>
  <si>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</si>
  <si>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</si>
  <si>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</si>
  <si>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</si>
  <si>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</si>
  <si>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</si>
  <si>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</si>
  <si>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</si>
  <si>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</si>
  <si>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</si>
  <si>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</si>
  <si>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</si>
  <si>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</si>
  <si>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</si>
  <si>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</si>
  <si>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</si>
  <si>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</si>
  <si>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</si>
  <si>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</si>
  <si>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</si>
  <si>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</si>
  <si>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</si>
  <si>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</si>
  <si>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</si>
  <si>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</si>
  <si>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</si>
  <si>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</si>
  <si>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</si>
  <si>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</si>
  <si>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</si>
  <si>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</si>
  <si>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</si>
  <si>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</si>
  <si>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</si>
  <si>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</si>
  <si>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</si>
  <si>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</si>
  <si>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</si>
  <si>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</si>
  <si>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</si>
  <si>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</si>
  <si>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</si>
  <si>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</si>
  <si>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</si>
  <si>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</si>
  <si>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</si>
  <si>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</si>
  <si>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</si>
  <si>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</si>
  <si>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</si>
  <si>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</si>
  <si>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</si>
  <si>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</si>
  <si>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</si>
  <si>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</si>
  <si>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</si>
  <si>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</si>
  <si>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</si>
  <si>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</si>
  <si>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</si>
  <si>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</si>
  <si>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</si>
  <si>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</si>
  <si>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</si>
  <si>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</si>
  <si>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</si>
  <si>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</si>
  <si>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</si>
  <si>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</si>
  <si>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</si>
  <si>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</si>
  <si>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</si>
  <si>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</si>
  <si>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</si>
  <si>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</si>
  <si>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</si>
  <si>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</si>
  <si>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</si>
  <si>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</si>
  <si>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</si>
  <si>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</si>
  <si>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</si>
  <si>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</si>
  <si>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</si>
  <si>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</si>
  <si>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</si>
  <si>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</si>
  <si>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</si>
  <si>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</si>
  <si>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</si>
  <si>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</si>
  <si>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</si>
  <si>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</si>
  <si>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</si>
  <si>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</si>
  <si>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</si>
  <si>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</si>
  <si>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</si>
  <si>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</si>
  <si>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</si>
  <si>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</si>
  <si>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</si>
  <si>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</si>
  <si>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</si>
  <si>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</si>
  <si>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</si>
  <si>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</si>
  <si>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</si>
  <si>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</si>
  <si>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</si>
  <si>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</si>
  <si>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</si>
  <si>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</si>
  <si>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</si>
  <si>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</si>
  <si>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</si>
  <si>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</si>
  <si>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</si>
  <si>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</si>
  <si>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</si>
  <si>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</si>
  <si>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</si>
  <si>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</si>
  <si>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</si>
  <si>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</si>
  <si>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</si>
  <si>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</si>
  <si>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</si>
  <si>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</si>
  <si>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</si>
  <si>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</si>
  <si>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</si>
  <si>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</si>
  <si>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</si>
  <si>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</si>
  <si>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</si>
  <si>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</si>
  <si>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</si>
  <si>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</si>
  <si>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</si>
  <si>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</si>
  <si>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</si>
  <si>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</si>
  <si>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</si>
  <si>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</si>
  <si>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</si>
  <si>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</si>
  <si>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</si>
  <si>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</si>
  <si>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</si>
  <si>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</si>
  <si>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</si>
  <si>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</si>
  <si>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</si>
  <si>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</si>
  <si>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</si>
  <si>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</si>
  <si>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</si>
  <si>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</si>
  <si>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</si>
  <si>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</si>
  <si>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</si>
  <si>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</si>
  <si>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</si>
  <si>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</si>
  <si>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</si>
  <si>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</si>
  <si>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</si>
  <si>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</si>
  <si>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</si>
  <si>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</si>
  <si>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</si>
  <si>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</si>
  <si>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</si>
  <si>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</si>
  <si>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</si>
  <si>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</si>
  <si>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</si>
  <si>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</si>
  <si>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</si>
  <si>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</si>
  <si>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</si>
  <si>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</si>
  <si>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</si>
  <si>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</si>
  <si>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</si>
  <si>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</si>
  <si>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</si>
  <si>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</si>
  <si>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</si>
  <si>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</si>
  <si>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</si>
  <si>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</si>
  <si>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</si>
  <si>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</si>
  <si>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</si>
  <si>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</si>
  <si>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</si>
  <si>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</si>
  <si>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</si>
  <si>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</si>
  <si>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</si>
  <si>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</si>
  <si>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</si>
  <si>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</si>
  <si>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</si>
  <si>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</si>
  <si>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</si>
  <si>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</si>
  <si>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</si>
  <si>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</si>
  <si>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</si>
  <si>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</si>
  <si>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</si>
  <si>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</si>
  <si>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</si>
  <si>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</si>
  <si>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</si>
  <si>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</si>
  <si>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</si>
  <si>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</si>
  <si>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</si>
  <si>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</si>
  <si>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</si>
  <si>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</si>
  <si>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</si>
  <si>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</si>
  <si>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</si>
  <si>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</si>
  <si>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</si>
  <si>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</si>
  <si>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</si>
  <si>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</si>
  <si>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</si>
  <si>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</si>
  <si>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</si>
  <si>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</si>
  <si>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</si>
  <si>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</si>
  <si>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</si>
  <si>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</si>
  <si>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</si>
  <si>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</si>
  <si>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</si>
  <si>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</si>
  <si>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</si>
  <si>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</si>
  <si>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</si>
  <si>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</si>
  <si>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</si>
  <si>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</si>
  <si>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</si>
  <si>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</si>
  <si>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</si>
  <si>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</si>
  <si>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</si>
  <si>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</si>
  <si>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</si>
  <si>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</si>
  <si>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</si>
  <si>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</si>
  <si>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</si>
  <si>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</si>
  <si>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</si>
  <si>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</si>
  <si>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</si>
  <si>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</si>
  <si>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</si>
  <si>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</si>
  <si>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</si>
  <si>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</si>
  <si>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</si>
  <si>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</si>
  <si>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</si>
  <si>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</si>
  <si>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</si>
  <si>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</si>
  <si>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</si>
  <si>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</si>
  <si>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</si>
  <si>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</si>
  <si>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</si>
  <si>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</si>
  <si>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</si>
  <si>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</si>
  <si>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</si>
  <si>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</si>
  <si>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</si>
  <si>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</si>
  <si>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</si>
  <si>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</si>
  <si>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</si>
  <si>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</si>
  <si>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</si>
  <si>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</si>
  <si>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</si>
  <si>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</si>
  <si>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</si>
  <si>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</si>
  <si>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</si>
  <si>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</si>
  <si>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</si>
  <si>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</si>
  <si>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</si>
  <si>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</si>
  <si>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</si>
  <si>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</si>
  <si>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</si>
  <si>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</si>
  <si>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</si>
  <si>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</si>
  <si>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</si>
  <si>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</si>
  <si>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</si>
  <si>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</si>
  <si>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</si>
  <si>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</si>
  <si>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</si>
  <si>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</si>
  <si>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</si>
  <si>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</si>
  <si>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</si>
  <si>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</si>
  <si>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</si>
  <si>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</si>
  <si>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</si>
  <si>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</si>
  <si>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</si>
  <si>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</si>
  <si>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</si>
  <si>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</si>
  <si>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</si>
  <si>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</si>
  <si>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</si>
  <si>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</si>
  <si>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</si>
  <si>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</si>
  <si>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</si>
  <si>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</si>
  <si>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</si>
  <si>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</si>
  <si>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</si>
  <si>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</si>
  <si>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</si>
  <si>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</si>
  <si>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</si>
  <si>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</si>
  <si>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</si>
  <si>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</si>
  <si>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</si>
  <si>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</si>
  <si>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</si>
  <si>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</si>
  <si>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</si>
  <si>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</si>
  <si>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</si>
  <si>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</si>
  <si>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</si>
  <si>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</si>
  <si>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</si>
  <si>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</si>
  <si>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</si>
  <si>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</si>
  <si>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</si>
  <si>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</si>
  <si>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</si>
  <si>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</si>
  <si>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</si>
  <si>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</si>
  <si>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</si>
  <si>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</si>
  <si>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</si>
  <si>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</si>
  <si>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</si>
  <si>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</si>
  <si>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</si>
  <si>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</si>
  <si>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</si>
  <si>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</si>
  <si>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</si>
  <si>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</si>
  <si>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</si>
  <si>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</si>
  <si>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</si>
  <si>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</si>
  <si>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</si>
  <si>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</si>
  <si>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</si>
  <si>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</si>
  <si>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</si>
  <si>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</si>
  <si>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</si>
  <si>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</si>
  <si>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</si>
  <si>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</si>
  <si>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</si>
  <si>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</si>
  <si>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</si>
  <si>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</si>
  <si>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</si>
  <si>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</si>
  <si>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</si>
  <si>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</si>
  <si>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</si>
  <si>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</si>
  <si>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</si>
  <si>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</si>
  <si>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</si>
  <si>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</si>
  <si>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</si>
  <si>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</si>
  <si>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</si>
  <si>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</si>
  <si>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</si>
  <si>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</si>
  <si>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</si>
  <si>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</si>
  <si>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</si>
  <si>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</si>
  <si>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</si>
  <si>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</si>
  <si>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</si>
  <si>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</si>
  <si>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</si>
  <si>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</si>
  <si>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</si>
  <si>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</si>
  <si>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</si>
  <si>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</si>
  <si>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</si>
  <si>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</si>
  <si>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</si>
  <si>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</si>
  <si>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</si>
  <si>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</si>
  <si>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</si>
  <si>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</si>
  <si>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</si>
  <si>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</si>
  <si>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</si>
  <si>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</si>
  <si>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</si>
  <si>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</si>
  <si>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</si>
  <si>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</si>
  <si>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</si>
  <si>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</si>
  <si>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</si>
  <si>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</si>
  <si>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</si>
  <si>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</si>
  <si>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</si>
  <si>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</si>
  <si>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</si>
  <si>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</si>
  <si>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</si>
  <si>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</si>
  <si>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</si>
  <si>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</si>
  <si>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</si>
  <si>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</si>
  <si>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</si>
  <si>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</si>
  <si>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</si>
  <si>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</si>
  <si>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</si>
  <si>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</si>
  <si>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</si>
  <si>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</si>
  <si>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</si>
  <si>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</si>
  <si>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</si>
  <si>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</si>
  <si>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</si>
  <si>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</si>
  <si>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</si>
  <si>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</si>
  <si>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</si>
  <si>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</si>
  <si>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</si>
  <si>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</si>
  <si>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</si>
  <si>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</si>
  <si>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</si>
  <si>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</si>
  <si>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</si>
  <si>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</si>
  <si>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</si>
  <si>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</si>
  <si>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</si>
  <si>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</si>
  <si>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</si>
  <si>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</si>
  <si>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</si>
  <si>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</si>
  <si>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</si>
  <si>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</si>
  <si>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</si>
  <si>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</si>
  <si>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</si>
  <si>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</si>
  <si>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</si>
  <si>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</si>
  <si>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</si>
  <si>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</si>
  <si>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</si>
  <si>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</si>
  <si>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</si>
  <si>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</si>
  <si>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</si>
  <si>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</si>
  <si>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</si>
  <si>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</si>
  <si>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</si>
  <si>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</si>
  <si>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</si>
  <si>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</si>
  <si>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</si>
  <si>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</si>
  <si>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</si>
  <si>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</si>
  <si>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</si>
  <si>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</si>
  <si>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</si>
  <si>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</si>
  <si>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</si>
  <si>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</si>
  <si>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</si>
  <si>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</si>
  <si>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</si>
  <si>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</si>
  <si>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</si>
  <si>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</si>
  <si>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</si>
  <si>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</si>
  <si>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</si>
  <si>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</si>
  <si>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</si>
  <si>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</si>
  <si>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</si>
  <si>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</si>
  <si>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</si>
  <si>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</si>
  <si>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</si>
  <si>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</si>
  <si>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</si>
  <si>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</si>
  <si>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</si>
  <si>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</si>
  <si>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</si>
  <si>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</si>
  <si>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</si>
  <si>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</si>
  <si>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</si>
  <si>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</si>
  <si>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</si>
  <si>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</si>
  <si>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</si>
  <si>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</si>
  <si>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</si>
  <si>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</si>
  <si>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</si>
  <si>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</si>
  <si>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</si>
  <si>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</si>
  <si>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</si>
  <si>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</si>
  <si>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</si>
  <si>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</si>
  <si>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</si>
  <si>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</si>
  <si>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</si>
  <si>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</si>
  <si>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</si>
  <si>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</si>
  <si>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</si>
  <si>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</si>
  <si>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</si>
  <si>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</si>
  <si>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</si>
  <si>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</si>
  <si>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</si>
  <si>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</si>
  <si>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</si>
  <si>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</si>
  <si>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</si>
  <si>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</si>
  <si>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</si>
  <si>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</si>
  <si>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</si>
  <si>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</si>
  <si>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</si>
  <si>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</si>
  <si>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</si>
  <si>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</si>
  <si>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</si>
  <si>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</si>
  <si>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</si>
  <si>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</si>
  <si>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</si>
  <si>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</si>
  <si>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</si>
  <si>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</si>
  <si>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</si>
  <si>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</si>
  <si>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</si>
  <si>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</si>
  <si>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</si>
  <si>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</si>
  <si>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</si>
  <si>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</si>
  <si>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</si>
  <si>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</si>
  <si>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</si>
  <si>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</si>
  <si>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</si>
  <si>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</si>
  <si>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</si>
  <si>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</si>
  <si>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</si>
  <si>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</si>
  <si>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</si>
  <si>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</si>
  <si>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</si>
  <si>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</si>
  <si>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</si>
  <si>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</si>
  <si>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</si>
  <si>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</si>
  <si>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</si>
  <si>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</si>
  <si>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</si>
  <si>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</si>
  <si>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</si>
  <si>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</si>
  <si>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</si>
  <si>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</si>
  <si>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</si>
  <si>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</si>
  <si>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</si>
  <si>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</si>
  <si>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</si>
  <si>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</si>
  <si>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</si>
  <si>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</si>
  <si>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</si>
  <si>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</si>
  <si>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</si>
  <si>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</si>
  <si>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</si>
  <si>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</si>
  <si>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</si>
  <si>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</si>
  <si>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</si>
  <si>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</si>
  <si>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</si>
  <si>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</si>
  <si>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</si>
  <si>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</si>
  <si>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</si>
  <si>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</si>
  <si>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</si>
  <si>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</si>
  <si>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</si>
  <si>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</si>
  <si>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</si>
  <si>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</si>
  <si>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</si>
  <si>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</si>
  <si>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</si>
  <si>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</si>
  <si>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</si>
  <si>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</si>
  <si>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</si>
  <si>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</si>
  <si>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</si>
  <si>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</si>
  <si>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</si>
  <si>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</si>
  <si>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</si>
  <si>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</si>
  <si>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</si>
  <si>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</si>
  <si>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</si>
  <si>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</si>
  <si>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</si>
  <si>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</si>
  <si>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</si>
  <si>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</si>
  <si>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</si>
  <si>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</si>
  <si>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</si>
  <si>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</si>
  <si>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</si>
  <si>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</si>
  <si>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</si>
  <si>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</si>
  <si>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</si>
  <si>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</si>
  <si>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</si>
  <si>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</si>
  <si>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</si>
  <si>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</si>
  <si>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</si>
  <si>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</si>
  <si>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</si>
  <si>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</si>
  <si>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</si>
  <si>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</si>
  <si>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</si>
  <si>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</si>
  <si>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</si>
  <si>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</si>
  <si>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</si>
  <si>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</si>
  <si>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</si>
  <si>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</si>
  <si>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</si>
  <si>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</si>
  <si>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</si>
  <si>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</si>
  <si>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</si>
  <si>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</si>
  <si>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</si>
  <si>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</si>
  <si>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</si>
  <si>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</si>
  <si>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</si>
  <si>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</si>
  <si>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</si>
  <si>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</si>
  <si>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</si>
  <si>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</si>
  <si>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</si>
  <si>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</si>
  <si>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</si>
  <si>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</si>
  <si>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</si>
  <si>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</si>
  <si>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</si>
  <si>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</si>
  <si>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</si>
  <si>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</si>
  <si>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</si>
  <si>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</si>
  <si>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</si>
  <si>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</si>
  <si>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</si>
  <si>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</si>
  <si>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</si>
  <si>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</si>
  <si>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</si>
  <si>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</si>
  <si>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</si>
  <si>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</si>
  <si>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</si>
  <si>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</si>
  <si>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</si>
  <si>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</si>
  <si>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</si>
  <si>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</si>
  <si>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</si>
  <si>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</si>
  <si>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</si>
  <si>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</si>
  <si>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</si>
  <si>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</si>
  <si>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</si>
  <si>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</si>
  <si>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</si>
  <si>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</si>
  <si>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</si>
  <si>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</si>
  <si>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</si>
  <si>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</si>
  <si>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</si>
  <si>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</si>
  <si>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</si>
  <si>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</si>
  <si>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</si>
  <si>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</si>
  <si>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</si>
  <si>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</si>
  <si>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</si>
  <si>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</si>
  <si>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</si>
  <si>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</si>
  <si>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</si>
  <si>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</si>
  <si>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</si>
  <si>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</si>
  <si>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</si>
  <si>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</si>
  <si>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</si>
  <si>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</si>
  <si>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</si>
  <si>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</si>
  <si>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</si>
  <si>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</si>
  <si>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</si>
  <si>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</si>
  <si>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</si>
  <si>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</si>
  <si>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</si>
  <si>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</si>
  <si>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</si>
  <si>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</si>
  <si>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</si>
  <si>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</si>
  <si>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</si>
  <si>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</si>
  <si>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</si>
  <si>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</si>
  <si>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</si>
  <si>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</si>
  <si>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</si>
  <si>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</si>
  <si>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</si>
  <si>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</si>
  <si>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</si>
  <si>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</si>
  <si>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</si>
  <si>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</si>
  <si>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</si>
  <si>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</si>
  <si>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</si>
  <si>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</si>
  <si>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</si>
  <si>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</si>
  <si>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</si>
  <si>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</si>
  <si>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</si>
  <si>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</si>
  <si>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</si>
  <si>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</si>
  <si>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</si>
  <si>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</si>
  <si>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</si>
  <si>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</si>
  <si>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</si>
  <si>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</si>
  <si>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</si>
  <si>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</si>
  <si>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</si>
  <si>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</si>
  <si>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</si>
  <si>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</si>
  <si>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</si>
  <si>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</si>
  <si>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</si>
  <si>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</si>
  <si>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</si>
  <si>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</si>
  <si>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</si>
  <si>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</si>
  <si>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</si>
  <si>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</si>
  <si>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</si>
  <si>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</si>
  <si>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</si>
  <si>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</si>
  <si>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</si>
  <si>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</si>
  <si>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</si>
  <si>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</si>
  <si>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</si>
  <si>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</si>
  <si>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</si>
  <si>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</si>
  <si>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</si>
  <si>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</si>
  <si>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</si>
  <si>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</si>
  <si>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</si>
  <si>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</si>
  <si>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</si>
  <si>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</si>
  <si>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</si>
  <si>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</si>
  <si>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</si>
  <si>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</si>
  <si>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</si>
  <si>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</si>
  <si>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</si>
  <si>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</si>
  <si>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</si>
  <si>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</si>
  <si>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</si>
  <si>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</si>
  <si>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</si>
  <si>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</si>
  <si>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</si>
  <si>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</si>
  <si>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</si>
  <si>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</si>
  <si>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</si>
  <si>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</si>
  <si>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</si>
  <si>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</si>
  <si>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</si>
  <si>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</si>
  <si>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</si>
  <si>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</si>
  <si>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</si>
  <si>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</si>
  <si>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</si>
  <si>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</si>
  <si>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</si>
  <si>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</si>
  <si>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</si>
  <si>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</si>
  <si>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</si>
  <si>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</si>
  <si>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</si>
  <si>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</si>
  <si>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</si>
  <si>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</si>
  <si>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</si>
  <si>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</si>
  <si>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</si>
  <si>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</si>
  <si>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</si>
  <si>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</si>
  <si>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</si>
  <si>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</si>
  <si>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</si>
  <si>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</si>
  <si>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</si>
  <si>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</si>
  <si>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</si>
  <si>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</si>
  <si>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</si>
  <si>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</si>
  <si>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</si>
  <si>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</si>
  <si>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</si>
  <si>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</si>
  <si>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</si>
  <si>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</si>
  <si>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</si>
  <si>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</si>
  <si>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</si>
  <si>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</si>
  <si>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</si>
  <si>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</si>
  <si>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</si>
  <si>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</si>
  <si>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</si>
  <si>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</si>
  <si>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</si>
  <si>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</si>
  <si>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</si>
  <si>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</si>
  <si>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</si>
  <si>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</si>
  <si>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</si>
  <si>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</si>
  <si>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</si>
  <si>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</si>
  <si>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</si>
  <si>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</si>
  <si>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</si>
  <si>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</si>
  <si>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</si>
  <si>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</si>
  <si>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</si>
  <si>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</si>
  <si>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</si>
  <si>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</si>
  <si>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</si>
  <si>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</si>
  <si>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</si>
  <si>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</si>
  <si>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</si>
  <si>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</si>
  <si>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</si>
  <si>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</si>
  <si>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</si>
  <si>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</si>
  <si>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</si>
  <si>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</si>
  <si>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</si>
  <si>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</si>
  <si>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</si>
  <si>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</si>
  <si>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</si>
  <si>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</si>
  <si>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</si>
  <si>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</si>
  <si>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</si>
  <si>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</si>
  <si>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</si>
  <si>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</si>
  <si>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</si>
  <si>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</si>
  <si>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</si>
  <si>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</si>
  <si>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</si>
  <si>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</si>
  <si>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</si>
  <si>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</si>
  <si>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</si>
  <si>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</si>
  <si>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</si>
  <si>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</si>
  <si>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</si>
  <si>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</si>
  <si>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</si>
  <si>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</si>
  <si>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</si>
  <si>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</si>
  <si>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</si>
  <si>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</si>
  <si>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</si>
  <si>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</si>
  <si>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</si>
  <si>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</si>
  <si>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</si>
  <si>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</si>
  <si>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</si>
  <si>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</si>
  <si>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</si>
  <si>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</si>
  <si>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</si>
  <si>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</si>
  <si>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</si>
  <si>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</si>
  <si>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</si>
  <si>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</si>
  <si>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</si>
  <si>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</si>
  <si>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</si>
  <si>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</si>
  <si>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</si>
  <si>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</si>
  <si>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</si>
  <si>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</si>
  <si>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</si>
  <si>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</si>
  <si>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</si>
  <si>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</si>
  <si>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</si>
  <si>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</si>
  <si>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</si>
  <si>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</si>
  <si>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</si>
  <si>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</si>
  <si>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</si>
  <si>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</si>
  <si>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</si>
  <si>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</si>
  <si>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</si>
  <si>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</si>
  <si>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</si>
  <si>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</si>
  <si>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</si>
  <si>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</si>
  <si>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</si>
  <si>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</si>
  <si>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</si>
  <si>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</si>
  <si>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</si>
  <si>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</si>
  <si>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</si>
  <si>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</si>
  <si>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</si>
  <si>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</si>
  <si>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</si>
  <si>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</si>
  <si>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</si>
  <si>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</si>
  <si>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</si>
  <si>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</si>
  <si>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</si>
  <si>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</si>
  <si>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</si>
  <si>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</si>
  <si>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</si>
  <si>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</si>
  <si>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</si>
  <si>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</si>
  <si>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</si>
  <si>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</si>
  <si>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</si>
  <si>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</si>
  <si>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</si>
  <si>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</si>
  <si>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</si>
  <si>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</si>
  <si>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</si>
  <si>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</si>
  <si>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</si>
  <si>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</si>
  <si>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</si>
  <si>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</si>
  <si>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</si>
  <si>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</si>
  <si>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</si>
  <si>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</si>
  <si>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</si>
  <si>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</si>
  <si>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</si>
  <si>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</si>
  <si>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</si>
  <si>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</si>
  <si>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</si>
  <si>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</si>
  <si>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</si>
  <si>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</si>
  <si>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</si>
  <si>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</si>
  <si>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</si>
  <si>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</si>
  <si>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</si>
  <si>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</si>
  <si>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</si>
  <si>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</si>
  <si>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</si>
  <si>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</si>
  <si>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</si>
  <si>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</si>
  <si>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</si>
  <si>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</si>
  <si>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</si>
  <si>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</si>
  <si>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</si>
  <si>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</si>
  <si>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</si>
  <si>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</si>
  <si>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</si>
  <si>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</si>
  <si>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</si>
  <si>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</si>
  <si>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</si>
  <si>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</si>
  <si>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</si>
  <si>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</si>
  <si>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</si>
  <si>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</si>
  <si>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</si>
  <si>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</si>
  <si>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</si>
  <si>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</si>
  <si>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</si>
  <si>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</si>
  <si>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</si>
  <si>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</si>
  <si>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</si>
  <si>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</si>
  <si>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</si>
  <si>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</si>
  <si>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</si>
  <si>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</si>
  <si>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</si>
  <si>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</si>
  <si>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</si>
  <si>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</si>
  <si>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</si>
  <si>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</si>
  <si>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</si>
  <si>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</si>
  <si>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</si>
  <si>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</si>
  <si>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</si>
  <si>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</si>
  <si>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</si>
  <si>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</si>
  <si>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</si>
  <si>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</si>
  <si>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</si>
  <si>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</si>
  <si>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</si>
  <si>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</si>
  <si>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</si>
  <si>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</si>
  <si>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</si>
  <si>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</si>
  <si>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</si>
  <si>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</si>
  <si>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</si>
  <si>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</si>
  <si>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</si>
  <si>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</si>
  <si>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</si>
  <si>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</si>
  <si>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</si>
  <si>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</si>
  <si>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</si>
  <si>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</si>
  <si>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</si>
  <si>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</si>
  <si>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</si>
  <si>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</si>
  <si>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</si>
  <si>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</si>
  <si>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</si>
  <si>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</si>
  <si>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</si>
  <si>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</si>
  <si>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</si>
  <si>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</si>
  <si>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</si>
  <si>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</si>
  <si>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</si>
  <si>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</si>
  <si>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</si>
  <si>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</si>
  <si>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</si>
  <si>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</si>
  <si>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</si>
  <si>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</si>
  <si>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</si>
  <si>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</si>
  <si>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</si>
  <si>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</si>
  <si>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</si>
  <si>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</si>
  <si>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</si>
  <si>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</si>
  <si>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</si>
  <si>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</si>
  <si>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</si>
  <si>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</si>
  <si>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</si>
  <si>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</si>
  <si>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</si>
  <si>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</si>
  <si>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</si>
  <si>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</si>
  <si>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</si>
  <si>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</si>
  <si>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</si>
  <si>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</si>
  <si>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</si>
  <si>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</si>
  <si>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</si>
  <si>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</si>
  <si>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</si>
  <si>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</si>
  <si>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</si>
  <si>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</si>
  <si>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</si>
  <si>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</si>
  <si>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</si>
  <si>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</si>
  <si>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</si>
  <si>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</si>
  <si>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</si>
  <si>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</si>
  <si>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</si>
  <si>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</si>
  <si>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</si>
  <si>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</si>
  <si>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</si>
  <si>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</si>
  <si>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</si>
  <si>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</si>
  <si>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</si>
  <si>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</si>
  <si>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</si>
  <si>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</si>
  <si>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</si>
  <si>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</si>
  <si>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</si>
  <si>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</si>
  <si>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</si>
  <si>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</si>
  <si>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</si>
  <si>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</si>
  <si>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</si>
  <si>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</si>
  <si>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</si>
  <si>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</si>
  <si>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</si>
  <si>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</si>
  <si>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</si>
  <si>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</si>
  <si>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</si>
  <si>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</si>
  <si>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</si>
  <si>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</si>
  <si>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</si>
  <si>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</si>
  <si>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</si>
  <si>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</si>
  <si>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</si>
  <si>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</si>
  <si>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</si>
  <si>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</si>
  <si>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</si>
  <si>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</si>
  <si>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</si>
  <si>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</si>
  <si>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</si>
  <si>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</si>
  <si>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</si>
  <si>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</si>
  <si>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</si>
  <si>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</si>
  <si>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</si>
  <si>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</si>
  <si>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</si>
  <si>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</si>
  <si>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</si>
  <si>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</si>
  <si>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</si>
  <si>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</si>
  <si>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</si>
  <si>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</si>
  <si>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</si>
  <si>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</si>
  <si>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</si>
  <si>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</si>
  <si>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</si>
  <si>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</si>
  <si>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</si>
  <si>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</si>
  <si>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</si>
  <si>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</si>
  <si>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</si>
  <si>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</si>
  <si>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</si>
  <si>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</si>
  <si>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</si>
  <si>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</si>
  <si>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</si>
  <si>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</si>
  <si>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</si>
  <si>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</si>
  <si>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</si>
  <si>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</si>
  <si>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</si>
  <si>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</si>
  <si>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</si>
  <si>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</si>
  <si>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</si>
  <si>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</si>
  <si>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</si>
  <si>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</si>
  <si>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</si>
  <si>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</si>
  <si>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</si>
  <si>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</si>
  <si>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</si>
  <si>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</si>
  <si>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</si>
  <si>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</si>
  <si>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</si>
  <si>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</si>
  <si>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</si>
  <si>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</si>
  <si>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</si>
  <si>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</si>
  <si>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</si>
  <si>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</si>
  <si>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</si>
  <si>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</si>
  <si>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</si>
  <si>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</si>
  <si>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</si>
  <si>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</si>
  <si>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</si>
  <si>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</si>
  <si>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</si>
  <si>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</si>
  <si>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</si>
  <si>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</si>
  <si>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</si>
  <si>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</si>
  <si>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</si>
  <si>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</si>
  <si>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</si>
  <si>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</si>
  <si>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</si>
  <si>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</si>
  <si>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</si>
  <si>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</si>
  <si>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</si>
  <si>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</si>
  <si>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</si>
  <si>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</si>
  <si>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</si>
  <si>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</si>
  <si>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</si>
  <si>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</si>
  <si>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</si>
  <si>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</si>
  <si>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</si>
  <si>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</si>
  <si>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</si>
  <si>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</si>
  <si>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</si>
  <si>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</si>
  <si>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</si>
  <si>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</si>
  <si>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</si>
  <si>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</si>
  <si>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</si>
  <si>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</si>
  <si>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</si>
  <si>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</si>
  <si>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</si>
  <si>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</si>
  <si>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</si>
  <si>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</si>
  <si>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</si>
  <si>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</si>
  <si>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</si>
  <si>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</si>
  <si>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</si>
  <si>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</si>
  <si>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</si>
  <si>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</si>
  <si>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</si>
  <si>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</si>
  <si>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</si>
  <si>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</si>
  <si>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</si>
  <si>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</si>
  <si>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</si>
  <si>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</si>
  <si>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</si>
  <si>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</si>
  <si>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</si>
  <si>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</si>
  <si>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</si>
  <si>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</si>
  <si>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</si>
  <si>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</si>
  <si>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</si>
  <si>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</si>
  <si>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</si>
  <si>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</si>
  <si>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</si>
  <si>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</si>
  <si>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</si>
  <si>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</si>
  <si>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</si>
  <si>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</si>
  <si>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</si>
  <si>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</si>
  <si>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</si>
  <si>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</si>
  <si>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</si>
  <si>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</si>
  <si>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</si>
  <si>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</si>
  <si>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</si>
  <si>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</si>
  <si>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</si>
  <si>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</si>
  <si>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</si>
  <si>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</si>
  <si>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</si>
  <si>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</si>
  <si>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</si>
  <si>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</si>
  <si>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</si>
  <si>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</si>
  <si>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</si>
  <si>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</si>
  <si>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</si>
  <si>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</si>
  <si>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</si>
  <si>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</si>
  <si>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</si>
  <si>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</si>
  <si>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</si>
  <si>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</si>
  <si>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</si>
  <si>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</si>
  <si>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</si>
  <si>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</si>
  <si>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</si>
  <si>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</si>
  <si>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</si>
  <si>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</si>
  <si>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</si>
  <si>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</si>
  <si>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</si>
  <si>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</si>
  <si>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</si>
  <si>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</si>
  <si>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</si>
  <si>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</si>
  <si>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</si>
  <si>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</si>
  <si>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</si>
  <si>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</si>
  <si>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</si>
  <si>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</si>
  <si>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</si>
  <si>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</si>
  <si>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</si>
  <si>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</si>
  <si>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</si>
  <si>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</si>
  <si>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</si>
  <si>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</si>
  <si>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</si>
  <si>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</si>
  <si>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</si>
  <si>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</si>
  <si>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</si>
  <si>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</si>
  <si>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</si>
  <si>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</si>
  <si>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</si>
  <si>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</si>
  <si>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</si>
  <si>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</si>
  <si>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</si>
  <si>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</si>
  <si>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</si>
  <si>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</si>
  <si>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</si>
  <si>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</si>
  <si>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</si>
  <si>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</si>
  <si>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</si>
  <si>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</si>
  <si>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</si>
  <si>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</si>
  <si>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</si>
  <si>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</si>
  <si>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</si>
  <si>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</si>
  <si>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</si>
  <si>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</si>
  <si>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</si>
  <si>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</si>
  <si>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</si>
  <si>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</si>
  <si>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</si>
  <si>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</si>
  <si>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</si>
  <si>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</si>
  <si>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</si>
  <si>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</si>
  <si>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</si>
  <si>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</si>
  <si>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</si>
  <si>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</si>
  <si>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</si>
  <si>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</si>
  <si>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</si>
  <si>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</si>
  <si>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</si>
  <si>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</si>
  <si>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</si>
  <si>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</si>
  <si>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</si>
  <si>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</si>
  <si>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</si>
  <si>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</si>
  <si>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</si>
  <si>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</si>
  <si>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</si>
  <si>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</si>
  <si>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</si>
  <si>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</si>
  <si>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</si>
  <si>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</si>
  <si>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</si>
  <si>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</si>
  <si>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</si>
  <si>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</si>
  <si>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</si>
  <si>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</si>
  <si>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</si>
  <si>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</si>
  <si>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</si>
  <si>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</si>
  <si>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</si>
  <si>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</si>
  <si>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</si>
  <si>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</si>
  <si>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</si>
  <si>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</si>
  <si>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</si>
  <si>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</si>
  <si>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</si>
  <si>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</si>
  <si>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</si>
  <si>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</si>
  <si>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</si>
  <si>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</si>
  <si>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</si>
  <si>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</si>
  <si>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</si>
  <si>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</si>
  <si>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</si>
  <si>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</si>
  <si>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</si>
  <si>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</si>
  <si>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</si>
  <si>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</si>
  <si>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</si>
  <si>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</si>
  <si>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</si>
  <si>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</si>
  <si>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</si>
  <si>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</si>
  <si>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</si>
  <si>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</si>
  <si>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</si>
  <si>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</si>
  <si>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</si>
  <si>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</si>
  <si>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</si>
  <si>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</si>
  <si>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</si>
  <si>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</si>
  <si>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</si>
  <si>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</si>
  <si>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</si>
  <si>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</si>
  <si>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</si>
  <si>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</si>
  <si>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</si>
  <si>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</si>
  <si>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</si>
  <si>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</si>
  <si>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</si>
  <si>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</si>
  <si>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</si>
  <si>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</si>
  <si>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</si>
  <si>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</si>
  <si>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</si>
  <si>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</si>
  <si>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</si>
  <si>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</si>
  <si>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</si>
  <si>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</si>
  <si>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</si>
  <si>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</si>
  <si>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</si>
  <si>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</si>
  <si>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</si>
  <si>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</si>
  <si>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</si>
  <si>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</si>
  <si>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</si>
  <si>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</si>
  <si>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</si>
  <si>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</si>
  <si>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</si>
  <si>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</si>
  <si>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</si>
  <si>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</si>
  <si>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</si>
  <si>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</si>
  <si>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</si>
  <si>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</si>
  <si>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</si>
  <si>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</si>
  <si>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</si>
  <si>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</si>
  <si>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</si>
  <si>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</si>
  <si>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</si>
  <si>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</si>
  <si>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</si>
  <si>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</si>
  <si>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</si>
  <si>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</si>
  <si>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</si>
  <si>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</si>
  <si>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</si>
  <si>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</si>
  <si>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</si>
  <si>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</si>
  <si>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</si>
  <si>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</si>
  <si>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</si>
  <si>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</si>
  <si>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</si>
  <si>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</si>
  <si>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</si>
  <si>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</si>
  <si>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</si>
  <si>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</si>
  <si>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</si>
  <si>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</si>
  <si>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</si>
  <si>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</si>
  <si>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</si>
  <si>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</si>
  <si>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</si>
  <si>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</si>
  <si>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</si>
  <si>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</si>
  <si>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</si>
  <si>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</si>
  <si>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</si>
  <si>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</si>
  <si>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</si>
  <si>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</si>
  <si>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</si>
  <si>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</si>
  <si>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</si>
  <si>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</si>
  <si>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</si>
  <si>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</si>
  <si>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</si>
  <si>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</si>
  <si>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</si>
  <si>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</si>
  <si>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</si>
  <si>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</si>
  <si>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</si>
  <si>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</si>
  <si>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</si>
  <si>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</si>
  <si>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</si>
  <si>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</si>
  <si>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</si>
  <si>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</si>
  <si>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</si>
  <si>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</si>
  <si>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</si>
  <si>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</si>
  <si>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</si>
  <si>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</si>
  <si>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</si>
  <si>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</si>
  <si>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</si>
  <si>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</si>
  <si>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</si>
  <si>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</si>
  <si>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</si>
  <si>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</si>
  <si>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</si>
  <si>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</si>
  <si>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</si>
  <si>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</si>
  <si>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</si>
  <si>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</si>
  <si>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</si>
  <si>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</si>
  <si>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</si>
  <si>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</si>
  <si>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</si>
  <si>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</si>
  <si>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</si>
  <si>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</si>
  <si>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</si>
  <si>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</si>
  <si>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</si>
  <si>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</si>
  <si>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</si>
  <si>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</si>
  <si>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</si>
  <si>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</si>
  <si>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</si>
  <si>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</si>
  <si>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</si>
  <si>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</si>
  <si>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</si>
  <si>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</si>
  <si>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</si>
  <si>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</si>
  <si>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</si>
  <si>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</si>
  <si>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</si>
  <si>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</si>
  <si>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</si>
  <si>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</si>
  <si>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</si>
  <si>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</si>
  <si>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</si>
  <si>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</si>
  <si>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</si>
  <si>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</si>
  <si>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</si>
  <si>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</si>
  <si>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</si>
  <si>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</si>
  <si>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</si>
  <si>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</si>
  <si>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</si>
  <si>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</si>
  <si>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</si>
  <si>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</si>
  <si>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</si>
  <si>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</si>
  <si>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</si>
  <si>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</si>
  <si>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</si>
  <si>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</si>
  <si>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</si>
  <si>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</si>
  <si>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</si>
  <si>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</si>
  <si>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</si>
  <si>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</si>
  <si>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</si>
  <si>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</si>
  <si>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</si>
  <si>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</si>
  <si>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</si>
  <si>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</si>
  <si>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</si>
  <si>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</si>
  <si>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</si>
  <si>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</si>
  <si>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</si>
  <si>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</si>
  <si>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</si>
  <si>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</si>
  <si>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</si>
  <si>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</si>
  <si>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</si>
  <si>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</si>
  <si>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</si>
  <si>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</si>
  <si>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</si>
  <si>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</si>
  <si>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</si>
  <si>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</si>
  <si>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</si>
  <si>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</si>
  <si>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</si>
  <si>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</si>
  <si>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</si>
  <si>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</si>
  <si>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</si>
  <si>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</si>
  <si>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</si>
  <si>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</si>
  <si>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</si>
  <si>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</si>
  <si>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</si>
  <si>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</si>
  <si>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</si>
  <si>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</si>
  <si>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</si>
  <si>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</si>
  <si>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</si>
  <si>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</si>
  <si>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</si>
  <si>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</si>
  <si>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</si>
  <si>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</si>
  <si>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</si>
  <si>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</si>
  <si>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</si>
  <si>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</si>
  <si>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</si>
  <si>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</si>
  <si>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</si>
  <si>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</si>
  <si>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</si>
  <si>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</si>
  <si>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</si>
  <si>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</si>
  <si>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</si>
  <si>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</si>
  <si>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</si>
  <si>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</si>
  <si>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</si>
  <si>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</si>
  <si>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</si>
  <si>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</si>
  <si>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</si>
  <si>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</si>
  <si>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</si>
  <si>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</si>
  <si>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</si>
  <si>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</si>
  <si>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</si>
  <si>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</si>
  <si>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</si>
  <si>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</si>
  <si>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</si>
  <si>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</si>
  <si>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</si>
  <si>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</si>
  <si>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</si>
  <si>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</si>
  <si>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</si>
  <si>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</si>
  <si>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</si>
  <si>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</si>
  <si>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</si>
  <si>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</si>
  <si>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</si>
  <si>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</si>
  <si>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</si>
  <si>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</si>
  <si>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</si>
  <si>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</si>
  <si>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</si>
  <si>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</si>
  <si>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</si>
  <si>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</si>
  <si>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</si>
  <si>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</si>
  <si>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</si>
  <si>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</si>
  <si>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</si>
  <si>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</si>
  <si>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</si>
  <si>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</si>
  <si>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</si>
  <si>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</si>
  <si>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</si>
  <si>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</si>
  <si>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</si>
  <si>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</si>
  <si>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</si>
  <si>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</si>
  <si>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</si>
  <si>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</si>
  <si>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</si>
  <si>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</si>
  <si>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</si>
  <si>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</si>
  <si>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</si>
  <si>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</si>
  <si>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</si>
  <si>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</si>
  <si>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</si>
  <si>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</si>
  <si>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</si>
  <si>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</si>
  <si>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</si>
  <si>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</si>
  <si>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</si>
  <si>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</si>
  <si>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</si>
  <si>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</si>
  <si>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</si>
  <si>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</si>
  <si>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</si>
  <si>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</si>
  <si>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</si>
  <si>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</si>
  <si>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</si>
  <si>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</si>
  <si>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</si>
  <si>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</si>
  <si>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</si>
  <si>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</si>
  <si>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</si>
  <si>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</si>
  <si>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</si>
  <si>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</si>
  <si>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</si>
  <si>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</si>
  <si>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</si>
  <si>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</si>
  <si>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</si>
  <si>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</si>
  <si>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</si>
  <si>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</si>
  <si>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</si>
  <si>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</si>
  <si>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</si>
  <si>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</si>
  <si>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</si>
  <si>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</si>
  <si>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</si>
  <si>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</si>
  <si>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</si>
  <si>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</si>
  <si>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</si>
  <si>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</si>
  <si>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</si>
  <si>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</si>
  <si>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</si>
  <si>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</si>
  <si>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</si>
  <si>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</si>
  <si>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</si>
  <si>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</si>
  <si>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</si>
  <si>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</si>
  <si>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</si>
  <si>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</si>
  <si>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</si>
  <si>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</si>
  <si>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</si>
  <si>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</si>
  <si>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</si>
  <si>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</si>
  <si>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</si>
  <si>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</si>
  <si>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</si>
  <si>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</si>
  <si>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</si>
  <si>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</si>
  <si>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</si>
  <si>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</si>
  <si>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</si>
  <si>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</si>
  <si>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</si>
  <si>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</si>
  <si>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</si>
  <si>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</si>
  <si>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</si>
  <si>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</si>
  <si>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</si>
  <si>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</si>
  <si>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</si>
  <si>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</si>
  <si>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</si>
  <si>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</si>
  <si>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</si>
  <si>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</si>
  <si>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</si>
  <si>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</si>
  <si>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</si>
  <si>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</si>
  <si>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</si>
  <si>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</si>
  <si>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</si>
  <si>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</si>
  <si>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</si>
  <si>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</si>
  <si>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</si>
  <si>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</si>
  <si>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</si>
  <si>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</si>
  <si>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</si>
  <si>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</si>
  <si>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</si>
  <si>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</si>
  <si>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</si>
  <si>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</si>
  <si>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</si>
  <si>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</si>
  <si>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</si>
  <si>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</si>
  <si>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</si>
  <si>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</si>
  <si>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</si>
  <si>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</si>
  <si>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</si>
  <si>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</si>
  <si>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</si>
  <si>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</si>
  <si>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</si>
  <si>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</si>
  <si>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</si>
  <si>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</si>
  <si>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</si>
  <si>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</si>
  <si>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</si>
  <si>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</si>
  <si>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</si>
  <si>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</si>
  <si>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</si>
  <si>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</si>
  <si>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</si>
  <si>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</si>
  <si>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</si>
  <si>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</si>
  <si>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</si>
  <si>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</si>
  <si>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</si>
  <si>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</si>
  <si>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</si>
  <si>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</si>
  <si>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</si>
  <si>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</si>
  <si>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</si>
  <si>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</si>
  <si>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</si>
  <si>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</si>
  <si>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</si>
  <si>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</si>
  <si>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</si>
  <si>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</si>
  <si>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</si>
  <si>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</si>
  <si>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</si>
  <si>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</si>
  <si>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</si>
  <si>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</si>
  <si>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</si>
  <si>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</si>
  <si>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</si>
  <si>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</si>
  <si>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</si>
  <si>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</si>
  <si>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</si>
  <si>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</si>
  <si>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</si>
  <si>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</si>
  <si>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</si>
  <si>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</si>
  <si>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</si>
  <si>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</si>
  <si>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</si>
  <si>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</si>
  <si>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</si>
  <si>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</si>
  <si>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</si>
  <si>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</si>
  <si>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</si>
  <si>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</si>
  <si>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</si>
  <si>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</si>
  <si>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</si>
  <si>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</si>
  <si>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</si>
  <si>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</si>
  <si>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</si>
  <si>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</si>
  <si>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</si>
  <si>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</si>
  <si>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</si>
  <si>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</si>
  <si>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</si>
  <si>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</si>
  <si>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</si>
  <si>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</si>
  <si>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</si>
  <si>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</si>
  <si>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</si>
  <si>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</si>
  <si>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</si>
  <si>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</si>
  <si>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</si>
  <si>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</si>
  <si>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</si>
  <si>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</si>
  <si>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</si>
  <si>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</si>
  <si>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</si>
  <si>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</si>
  <si>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</si>
  <si>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</si>
  <si>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</si>
  <si>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</si>
  <si>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</si>
  <si>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</si>
  <si>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</si>
  <si>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</si>
  <si>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</si>
  <si>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</si>
  <si>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</si>
  <si>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</si>
  <si>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</si>
  <si>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</si>
  <si>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</si>
  <si>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</si>
  <si>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</si>
  <si>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</si>
  <si>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</si>
  <si>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</si>
  <si>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</si>
  <si>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</si>
  <si>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</si>
  <si>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</si>
  <si>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</si>
  <si>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</si>
  <si>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</si>
  <si>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</si>
  <si>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</si>
  <si>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</si>
  <si>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</si>
  <si>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</si>
  <si>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</si>
  <si>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</si>
  <si>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</si>
  <si>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</si>
  <si>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</si>
  <si>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</si>
  <si>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</si>
  <si>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</si>
  <si>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</si>
  <si>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</si>
  <si>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</si>
  <si>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</si>
  <si>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</si>
  <si>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</si>
  <si>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</si>
  <si>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</si>
  <si>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</si>
  <si>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</si>
  <si>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</si>
  <si>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</si>
  <si>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</si>
  <si>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</si>
  <si>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</si>
  <si>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</si>
  <si>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</si>
  <si>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</si>
  <si>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</si>
  <si>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</si>
  <si>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</si>
  <si>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</si>
  <si>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</si>
  <si>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</si>
  <si>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</si>
  <si>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</si>
  <si>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</si>
  <si>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</si>
  <si>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</si>
  <si>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</si>
  <si>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</si>
  <si>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</si>
  <si>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</si>
  <si>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</si>
  <si>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</si>
  <si>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</si>
  <si>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</si>
  <si>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</si>
  <si>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</si>
  <si>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</si>
  <si>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</si>
  <si>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</si>
  <si>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</si>
  <si>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</si>
  <si>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</si>
  <si>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</si>
  <si>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</si>
  <si>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</si>
  <si>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</si>
  <si>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</si>
  <si>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</si>
  <si>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</si>
  <si>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</si>
  <si>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</si>
  <si>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</si>
  <si>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</si>
  <si>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</si>
  <si>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</si>
  <si>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</si>
  <si>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</si>
  <si>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</si>
  <si>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</si>
  <si>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</si>
  <si>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</si>
  <si>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</si>
  <si>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</si>
  <si>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</si>
  <si>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</si>
  <si>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</si>
  <si>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</si>
  <si>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</si>
  <si>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</si>
  <si>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</si>
  <si>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</si>
  <si>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</si>
  <si>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</si>
  <si>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</si>
  <si>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</si>
  <si>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</si>
  <si>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</si>
  <si>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</si>
  <si>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</si>
  <si>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</si>
  <si>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</si>
  <si>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</si>
  <si>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</si>
  <si>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</si>
  <si>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</si>
  <si>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</si>
  <si>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</si>
  <si>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</si>
  <si>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</si>
  <si>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</si>
  <si>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</si>
  <si>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</si>
  <si>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</si>
  <si>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</si>
  <si>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</si>
  <si>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</si>
  <si>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</si>
  <si>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</si>
  <si>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</si>
  <si>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</si>
  <si>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</si>
  <si>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</si>
  <si>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</si>
  <si>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</si>
  <si>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</si>
  <si>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</si>
  <si>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</si>
  <si>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</si>
  <si>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</si>
  <si>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</si>
  <si>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</si>
  <si>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</si>
  <si>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</si>
  <si>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</si>
  <si>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</si>
  <si>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</si>
  <si>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</si>
  <si>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</si>
  <si>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</si>
  <si>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</si>
  <si>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</si>
  <si>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</si>
  <si>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</si>
  <si>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</si>
  <si>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</si>
  <si>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</si>
  <si>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</si>
  <si>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</si>
  <si>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</si>
  <si>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</si>
  <si>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</si>
  <si>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</si>
  <si>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</si>
  <si>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</si>
  <si>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</si>
  <si>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</si>
  <si>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</si>
  <si>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</si>
  <si>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</si>
  <si>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</si>
  <si>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</si>
  <si>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</si>
  <si>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</si>
  <si>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</si>
  <si>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</si>
  <si>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</si>
  <si>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</si>
  <si>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</si>
  <si>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</si>
  <si>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</si>
  <si>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</si>
  <si>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</si>
  <si>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</si>
  <si>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</si>
  <si>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</si>
  <si>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</si>
  <si>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</si>
  <si>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</si>
  <si>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</si>
  <si>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</si>
  <si>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</si>
  <si>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</si>
  <si>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</si>
  <si>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</si>
  <si>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</si>
  <si>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</si>
  <si>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</si>
  <si>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</si>
  <si>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</si>
  <si>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</si>
  <si>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</si>
  <si>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</si>
  <si>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</si>
  <si>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</si>
  <si>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</si>
  <si>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</si>
  <si>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</si>
  <si>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</si>
  <si>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</si>
  <si>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</si>
  <si>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</si>
  <si>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</si>
  <si>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</si>
  <si>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</si>
  <si>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</si>
  <si>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</si>
  <si>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</si>
  <si>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</si>
  <si>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</si>
  <si>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</si>
  <si>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</si>
  <si>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</si>
  <si>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</si>
  <si>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</si>
  <si>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</si>
  <si>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</si>
  <si>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</si>
  <si>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</si>
  <si>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</si>
  <si>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</si>
  <si>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</si>
  <si>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</si>
  <si>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</si>
  <si>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</si>
  <si>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</si>
  <si>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</si>
  <si>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</si>
  <si>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</si>
  <si>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</si>
  <si>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</si>
  <si>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</si>
  <si>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</si>
  <si>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</si>
  <si>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</si>
  <si>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</si>
  <si>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</si>
  <si>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</si>
  <si>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</si>
  <si>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</si>
  <si>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</si>
  <si>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</si>
  <si>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</si>
  <si>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</si>
  <si>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</si>
  <si>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</si>
  <si>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</si>
  <si>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</si>
  <si>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</si>
  <si>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</si>
  <si>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</si>
  <si>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</si>
  <si>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</si>
  <si>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</si>
  <si>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</si>
  <si>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</si>
  <si>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</si>
  <si>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</si>
  <si>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</si>
  <si>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</si>
  <si>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</si>
  <si>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</si>
  <si>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</si>
  <si>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</si>
  <si>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</si>
  <si>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</si>
  <si>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</si>
  <si>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</si>
  <si>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</si>
  <si>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</si>
  <si>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</si>
  <si>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</si>
  <si>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</si>
  <si>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</si>
  <si>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</si>
  <si>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</si>
  <si>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</si>
  <si>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</si>
  <si>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</si>
  <si>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</si>
  <si>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</si>
  <si>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</si>
  <si>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</si>
  <si>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</si>
  <si>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</si>
  <si>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</si>
  <si>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</si>
  <si>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</si>
  <si>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</si>
  <si>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</si>
  <si>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</si>
  <si>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</si>
  <si>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</si>
  <si>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</si>
  <si>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</si>
  <si>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</si>
  <si>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</si>
  <si>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</si>
  <si>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</si>
  <si>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</si>
  <si>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</si>
  <si>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</si>
  <si>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</si>
  <si>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</si>
  <si>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</si>
  <si>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</si>
  <si>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</si>
  <si>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</si>
  <si>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</si>
  <si>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</si>
  <si>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</si>
  <si>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</si>
  <si>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</si>
  <si>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</si>
  <si>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</si>
  <si>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</si>
  <si>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</si>
  <si>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</si>
  <si>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</si>
  <si>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</si>
  <si>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</si>
  <si>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</si>
  <si>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</si>
  <si>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</si>
  <si>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</si>
  <si>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</si>
  <si>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</si>
  <si>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</si>
  <si>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</si>
  <si>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</si>
  <si>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</si>
  <si>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</si>
  <si>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</si>
  <si>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</si>
  <si>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</si>
  <si>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</si>
  <si>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</si>
  <si>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</si>
  <si>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</si>
  <si>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</si>
  <si>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</si>
  <si>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</si>
  <si>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</si>
  <si>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</si>
  <si>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</si>
  <si>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</si>
  <si>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</si>
  <si>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</si>
  <si>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</si>
  <si>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</si>
  <si>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</si>
  <si>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</si>
  <si>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</si>
  <si>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</si>
  <si>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</si>
  <si>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</si>
  <si>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</si>
  <si>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</si>
  <si>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</si>
  <si>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</si>
  <si>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</si>
  <si>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</si>
  <si>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</si>
  <si>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</si>
  <si>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</si>
  <si>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</si>
  <si>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</si>
  <si>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</si>
  <si>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</si>
  <si>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</si>
  <si>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</si>
  <si>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</si>
  <si>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</si>
  <si>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</si>
  <si>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</si>
  <si>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</si>
  <si>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</si>
  <si>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</si>
  <si>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</si>
  <si>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</si>
  <si>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</si>
  <si>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</si>
  <si>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</si>
  <si>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</si>
  <si>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</si>
  <si>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</si>
  <si>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</si>
  <si>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</si>
  <si>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</si>
  <si>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</si>
  <si>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</si>
  <si>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</si>
  <si>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</si>
  <si>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</si>
  <si>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</si>
  <si>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</si>
  <si>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</si>
  <si>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</si>
  <si>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</si>
  <si>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</si>
  <si>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</si>
  <si>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</si>
  <si>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</si>
  <si>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</si>
  <si>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</si>
  <si>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</si>
  <si>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</si>
  <si>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</si>
  <si>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</si>
  <si>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</si>
  <si>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</si>
  <si>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</si>
  <si>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</si>
  <si>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</si>
  <si>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</si>
  <si>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</si>
  <si>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</si>
  <si>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</si>
  <si>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</si>
  <si>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</si>
  <si>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</si>
  <si>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</si>
  <si>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</si>
  <si>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</si>
  <si>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</si>
  <si>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</si>
  <si>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</si>
  <si>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</si>
  <si>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</si>
  <si>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</si>
  <si>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</si>
  <si>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</si>
  <si>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</si>
  <si>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</si>
  <si>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</si>
  <si>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</si>
  <si>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</si>
  <si>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</si>
  <si>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</si>
  <si>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</si>
  <si>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</si>
  <si>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</si>
  <si>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</si>
  <si>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</si>
  <si>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</si>
  <si>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</si>
  <si>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</si>
  <si>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</si>
  <si>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</si>
  <si>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</si>
  <si>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</si>
  <si>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</si>
  <si>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</si>
  <si>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</si>
  <si>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</si>
  <si>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</si>
  <si>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</si>
  <si>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</si>
  <si>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</si>
  <si>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</si>
  <si>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</si>
  <si>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</si>
  <si>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</si>
  <si>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</si>
  <si>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</si>
  <si>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</si>
  <si>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</si>
  <si>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</si>
  <si>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</si>
  <si>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</si>
  <si>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</si>
  <si>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</si>
  <si>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</si>
  <si>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</si>
  <si>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</si>
  <si>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</si>
  <si>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</si>
  <si>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</si>
  <si>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</si>
  <si>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</si>
  <si>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</si>
  <si>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</si>
  <si>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</si>
  <si>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</si>
  <si>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</si>
  <si>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</si>
  <si>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</si>
  <si>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</si>
  <si>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</si>
  <si>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</si>
  <si>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</si>
  <si>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</si>
  <si>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</si>
  <si>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</si>
  <si>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</si>
  <si>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</si>
  <si>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</si>
  <si>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</si>
  <si>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</si>
  <si>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</si>
  <si>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</si>
  <si>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</si>
  <si>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</si>
  <si>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</si>
  <si>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</si>
  <si>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</si>
  <si>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</si>
  <si>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</si>
  <si>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</si>
  <si>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</si>
  <si>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</si>
  <si>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</si>
  <si>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</si>
  <si>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</si>
  <si>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</si>
  <si>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</si>
  <si>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</si>
  <si>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</si>
  <si>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</si>
  <si>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</si>
  <si>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</si>
  <si>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</si>
  <si>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</si>
  <si>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</si>
  <si>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</si>
  <si>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</si>
  <si>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</si>
  <si>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</si>
  <si>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</si>
  <si>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</si>
  <si>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</si>
  <si>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</si>
  <si>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</si>
  <si>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</si>
  <si>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</si>
  <si>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</si>
  <si>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</si>
  <si>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</si>
  <si>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</si>
  <si>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</si>
  <si>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</si>
  <si>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</si>
  <si>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</si>
  <si>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</si>
  <si>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</si>
  <si>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</si>
  <si>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</si>
  <si>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</si>
  <si>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</si>
  <si>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</si>
  <si>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</si>
  <si>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</si>
  <si>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</si>
  <si>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</si>
  <si>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</si>
  <si>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</si>
  <si>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</si>
  <si>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</si>
  <si>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</si>
  <si>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</si>
  <si>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</si>
  <si>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</si>
  <si>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</si>
  <si>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</si>
  <si>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</si>
  <si>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</si>
  <si>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</si>
  <si>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</si>
  <si>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</si>
  <si>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</si>
  <si>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</si>
  <si>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</si>
  <si>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</si>
  <si>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</si>
  <si>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</si>
  <si>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</si>
  <si>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</si>
  <si>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</si>
  <si>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</si>
  <si>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</si>
  <si>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</si>
  <si>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</si>
  <si>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</si>
  <si>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</si>
  <si>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</si>
  <si>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</si>
  <si>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</si>
  <si>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</si>
  <si>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</si>
  <si>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</si>
  <si>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</si>
  <si>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</si>
  <si>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</si>
  <si>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</si>
  <si>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</si>
  <si>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</si>
  <si>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</si>
  <si>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</si>
  <si>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</si>
  <si>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</si>
  <si>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</si>
  <si>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</si>
  <si>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</si>
  <si>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</si>
  <si>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</si>
  <si>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</si>
  <si>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</si>
  <si>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</si>
  <si>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</si>
  <si>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</si>
  <si>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</si>
  <si>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</si>
  <si>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</si>
  <si>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</si>
  <si>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</si>
  <si>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</si>
  <si>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</si>
  <si>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</si>
  <si>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</si>
  <si>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</si>
  <si>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</si>
  <si>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</si>
  <si>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</si>
  <si>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</si>
  <si>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</si>
  <si>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</si>
  <si>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</si>
  <si>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</si>
  <si>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</si>
  <si>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</si>
  <si>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</si>
  <si>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</si>
  <si>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</si>
  <si>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</si>
  <si>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</si>
  <si>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</si>
  <si>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</si>
  <si>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</si>
  <si>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</si>
  <si>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</si>
  <si>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</si>
  <si>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</si>
  <si>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</si>
  <si>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</si>
  <si>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</si>
  <si>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</si>
  <si>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</si>
  <si>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</si>
  <si>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</si>
  <si>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</si>
  <si>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</si>
  <si>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</si>
  <si>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</si>
  <si>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</si>
  <si>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</si>
  <si>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</si>
  <si>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</si>
  <si>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</si>
  <si>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</si>
  <si>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</si>
  <si>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</si>
  <si>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</si>
  <si>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</si>
  <si>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</si>
  <si>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</si>
  <si>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</si>
  <si>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</si>
  <si>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</si>
  <si>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</si>
  <si>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</si>
  <si>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</si>
  <si>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</si>
  <si>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</si>
  <si>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</si>
  <si>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</si>
  <si>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</si>
  <si>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</si>
  <si>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</si>
  <si>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</si>
  <si>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</si>
  <si>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</si>
  <si>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</si>
  <si>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</si>
  <si>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</si>
  <si>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</si>
  <si>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</si>
  <si>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</si>
  <si>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</si>
  <si>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</si>
  <si>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</si>
  <si>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</si>
  <si>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</si>
  <si>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</si>
  <si>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</si>
  <si>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</si>
  <si>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</si>
  <si>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</si>
  <si>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</si>
  <si>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</si>
  <si>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</si>
  <si>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</si>
  <si>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</si>
  <si>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</si>
  <si>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</si>
  <si>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</si>
  <si>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</si>
  <si>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</si>
  <si>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</si>
  <si>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</si>
  <si>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</si>
  <si>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</si>
  <si>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</si>
  <si>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</si>
  <si>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</si>
  <si>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</si>
  <si>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</si>
  <si>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</si>
  <si>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</si>
  <si>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</si>
  <si>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</si>
  <si>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</si>
  <si>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</si>
  <si>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</si>
  <si>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</si>
  <si>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</si>
  <si>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</si>
  <si>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</si>
  <si>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</si>
  <si>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</si>
  <si>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</si>
  <si>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</si>
  <si>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</si>
  <si>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</si>
  <si>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</si>
  <si>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</si>
  <si>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</si>
  <si>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</si>
  <si>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</si>
  <si>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</si>
  <si>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</si>
  <si>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</si>
  <si>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</si>
  <si>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</si>
  <si>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</si>
  <si>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</si>
  <si>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</si>
  <si>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</si>
  <si>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</si>
  <si>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</si>
  <si>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</si>
  <si>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</si>
  <si>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</si>
  <si>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</si>
  <si>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</si>
  <si>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</si>
  <si>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</si>
  <si>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</si>
  <si>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</si>
  <si>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</si>
  <si>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</si>
  <si>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</si>
  <si>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</si>
  <si>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</si>
  <si>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</si>
  <si>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</si>
  <si>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</si>
  <si>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</si>
  <si>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</si>
  <si>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</si>
  <si>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</si>
  <si>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</si>
  <si>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</si>
  <si>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</si>
  <si>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</si>
  <si>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</si>
  <si>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</si>
  <si>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</si>
  <si>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</si>
  <si>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</si>
  <si>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</si>
  <si>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</si>
  <si>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</si>
  <si>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</si>
  <si>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</si>
  <si>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</si>
  <si>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</si>
  <si>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</si>
  <si>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</si>
  <si>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</si>
  <si>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</si>
  <si>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</si>
  <si>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</si>
  <si>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</si>
  <si>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</si>
  <si>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</si>
  <si>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</si>
  <si>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</si>
  <si>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</si>
  <si>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</si>
  <si>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</si>
  <si>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</si>
  <si>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</si>
  <si>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</si>
  <si>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</si>
  <si>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</si>
  <si>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</si>
  <si>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</si>
  <si>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</si>
  <si>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</si>
  <si>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</si>
  <si>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</si>
  <si>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</si>
  <si>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</si>
  <si>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</si>
  <si>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</si>
  <si>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</si>
  <si>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</si>
  <si>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</si>
  <si>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</si>
  <si>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</si>
  <si>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</si>
  <si>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</si>
  <si>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</si>
  <si>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</si>
  <si>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</si>
  <si>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</si>
  <si>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</si>
  <si>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</si>
  <si>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</si>
  <si>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</si>
  <si>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</si>
  <si>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</si>
  <si>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</si>
  <si>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</si>
  <si>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</si>
  <si>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</si>
  <si>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</si>
  <si>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</si>
  <si>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</si>
  <si>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</si>
  <si>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</si>
  <si>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</si>
  <si>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</si>
  <si>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</si>
  <si>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</si>
  <si>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</si>
  <si>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</si>
  <si>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</si>
  <si>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</si>
  <si>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</si>
  <si>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</si>
  <si>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</si>
  <si>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</si>
  <si>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</si>
  <si>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</si>
  <si>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</si>
  <si>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</si>
  <si>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</si>
  <si>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</si>
  <si>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</si>
  <si>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</si>
  <si>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</si>
  <si>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</si>
  <si>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</si>
  <si>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</si>
  <si>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</si>
  <si>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</si>
  <si>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</si>
  <si>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</si>
  <si>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</si>
  <si>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</si>
  <si>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</si>
  <si>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</si>
  <si>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</si>
  <si>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</si>
  <si>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</si>
  <si>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</si>
  <si>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</si>
  <si>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</si>
  <si>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</si>
  <si>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</si>
  <si>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</si>
  <si>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</si>
  <si>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</si>
  <si>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</si>
  <si>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</si>
  <si>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</si>
  <si>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</si>
  <si>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</si>
  <si>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</si>
  <si>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</si>
  <si>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</si>
  <si>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</si>
  <si>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</si>
  <si>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</si>
  <si>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</si>
  <si>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</si>
  <si>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</si>
  <si>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</si>
  <si>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</si>
  <si>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</si>
  <si>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</si>
  <si>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</si>
  <si>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</si>
  <si>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</si>
  <si>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</si>
  <si>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</si>
  <si>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</si>
  <si>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</si>
  <si>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</si>
  <si>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</si>
  <si>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</si>
  <si>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</si>
  <si>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</si>
  <si>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</si>
  <si>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</si>
  <si>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</si>
  <si>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</si>
  <si>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</si>
  <si>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</si>
  <si>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</si>
  <si>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</si>
  <si>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</si>
  <si>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</si>
  <si>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</si>
  <si>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</si>
  <si>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</si>
  <si>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</si>
  <si>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</si>
  <si>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</si>
  <si>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</si>
  <si>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</si>
  <si>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</si>
  <si>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</si>
  <si>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</si>
  <si>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</si>
  <si>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</si>
  <si>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</si>
  <si>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</si>
  <si>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</si>
  <si>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</si>
  <si>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</si>
  <si>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</si>
  <si>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</si>
  <si>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</si>
  <si>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</si>
  <si>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</si>
  <si>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</si>
  <si>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</si>
  <si>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</si>
  <si>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</si>
  <si>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</si>
  <si>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</si>
  <si>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</si>
  <si>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</si>
  <si>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</si>
  <si>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</si>
  <si>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</si>
  <si>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</si>
  <si>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</si>
  <si>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</si>
  <si>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</si>
  <si>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</si>
  <si>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</si>
  <si>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</si>
  <si>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</si>
  <si>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</si>
  <si>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</si>
  <si>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</si>
  <si>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</si>
  <si>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</si>
  <si>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</si>
  <si>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</si>
  <si>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</si>
  <si>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</si>
  <si>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</si>
  <si>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</si>
  <si>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</si>
  <si>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</si>
  <si>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</si>
  <si>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</si>
  <si>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</si>
  <si>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</si>
  <si>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</si>
  <si>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</si>
  <si>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</si>
  <si>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</si>
  <si>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</si>
  <si>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</si>
  <si>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</si>
  <si>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</si>
  <si>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</si>
  <si>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</si>
  <si>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</si>
  <si>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</si>
  <si>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</si>
  <si>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</si>
  <si>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</si>
  <si>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</si>
  <si>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</si>
  <si>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</si>
  <si>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</si>
  <si>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</si>
  <si>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</si>
  <si>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</si>
  <si>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</si>
  <si>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</si>
  <si>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</si>
  <si>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</si>
  <si>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</si>
  <si>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</si>
  <si>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</si>
  <si>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</si>
  <si>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</si>
  <si>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</si>
  <si>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</si>
  <si>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</si>
  <si>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</si>
  <si>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</si>
  <si>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</si>
  <si>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</si>
  <si>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</si>
  <si>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</si>
  <si>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</si>
  <si>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</si>
  <si>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</si>
  <si>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</si>
  <si>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</si>
  <si>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</si>
  <si>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</si>
  <si>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</si>
  <si>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</si>
  <si>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</si>
  <si>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</si>
  <si>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</si>
  <si>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</si>
  <si>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</si>
  <si>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</si>
  <si>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</si>
  <si>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</si>
  <si>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</si>
  <si>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</si>
  <si>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</si>
  <si>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</si>
  <si>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</si>
  <si>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</si>
  <si>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</si>
  <si>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</si>
  <si>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</si>
  <si>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</si>
  <si>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</si>
  <si>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</si>
  <si>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</si>
  <si>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</si>
  <si>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</si>
  <si>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</si>
  <si>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</si>
  <si>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</si>
  <si>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</si>
  <si>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</si>
  <si>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</si>
  <si>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</si>
  <si>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</si>
  <si>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</si>
  <si>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</si>
  <si>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</si>
  <si>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</si>
  <si>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</si>
  <si>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</si>
  <si>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</si>
  <si>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</si>
  <si>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</si>
  <si>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</si>
  <si>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</si>
  <si>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</si>
  <si>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</si>
  <si>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</si>
  <si>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</si>
  <si>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</si>
  <si>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</si>
  <si>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</si>
  <si>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</si>
  <si>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</si>
  <si>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</si>
  <si>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</si>
  <si>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</si>
  <si>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</si>
  <si>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</si>
  <si>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</si>
  <si>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</si>
  <si>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</si>
  <si>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</si>
  <si>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</si>
  <si>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</si>
  <si>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</si>
  <si>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</si>
  <si>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</si>
  <si>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</si>
  <si>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</si>
  <si>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</si>
  <si>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</si>
  <si>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</si>
  <si>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</si>
  <si>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</si>
  <si>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</si>
  <si>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</si>
  <si>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</si>
  <si>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</si>
  <si>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</si>
  <si>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</si>
  <si>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</si>
  <si>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</si>
  <si>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</si>
  <si>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</si>
  <si>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</si>
  <si>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</si>
  <si>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</si>
  <si>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</si>
  <si>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</si>
  <si>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</si>
  <si>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</si>
  <si>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</si>
  <si>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</si>
  <si>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</si>
  <si>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</si>
  <si>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</si>
  <si>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</si>
  <si>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</si>
  <si>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</si>
  <si>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</si>
  <si>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</si>
  <si>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</si>
  <si>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</si>
  <si>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</si>
  <si>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</si>
  <si>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</si>
  <si>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</si>
  <si>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</si>
  <si>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</si>
  <si>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</si>
  <si>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</si>
  <si>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</si>
  <si>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</si>
  <si>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</si>
  <si>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</si>
  <si>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</si>
  <si>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</si>
  <si>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</si>
  <si>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</si>
  <si>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</si>
  <si>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</si>
  <si>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</si>
  <si>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</si>
  <si>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</si>
  <si>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</si>
  <si>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</si>
  <si>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</si>
  <si>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</si>
  <si>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</si>
  <si>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</si>
  <si>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</si>
  <si>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</si>
  <si>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</si>
  <si>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</si>
  <si>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</si>
  <si>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</si>
  <si>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</si>
  <si>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</si>
  <si>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</si>
  <si>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</si>
  <si>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</si>
  <si>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</si>
  <si>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</si>
  <si>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</si>
  <si>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</si>
  <si>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</si>
  <si>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</si>
  <si>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</si>
  <si>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</si>
  <si>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</si>
  <si>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</si>
  <si>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</si>
  <si>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</si>
  <si>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</si>
  <si>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</si>
  <si>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</si>
  <si>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</si>
  <si>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</si>
  <si>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</si>
  <si>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</si>
  <si>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</si>
  <si>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</si>
  <si>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</si>
  <si>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</si>
  <si>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</si>
  <si>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</si>
  <si>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</si>
  <si>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</si>
  <si>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</si>
  <si>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</si>
  <si>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</si>
  <si>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</si>
  <si>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</si>
  <si>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</si>
  <si>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</si>
  <si>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</si>
  <si>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</si>
  <si>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</si>
  <si>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</si>
  <si>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</si>
  <si>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</si>
  <si>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</si>
  <si>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</si>
  <si>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</si>
  <si>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</si>
  <si>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</si>
  <si>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</si>
  <si>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</si>
  <si>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</si>
  <si>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</si>
  <si>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</si>
  <si>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</si>
  <si>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</si>
  <si>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</si>
  <si>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</si>
  <si>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</si>
  <si>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</si>
  <si>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</si>
  <si>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</si>
  <si>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</si>
  <si>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</si>
  <si>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</si>
  <si>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</si>
  <si>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</si>
  <si>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</si>
  <si>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</si>
  <si>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</si>
  <si>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</si>
  <si>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</si>
  <si>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</si>
  <si>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</si>
  <si>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</si>
  <si>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</si>
  <si>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</si>
  <si>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</si>
  <si>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</si>
  <si>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</si>
  <si>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</si>
  <si>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</si>
  <si>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</si>
  <si>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</si>
  <si>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</si>
  <si>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</si>
  <si>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</si>
  <si>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</si>
  <si>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</si>
  <si>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</si>
  <si>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</si>
  <si>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</si>
  <si>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</si>
  <si>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</si>
  <si>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</si>
  <si>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</si>
  <si>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</si>
  <si>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</si>
  <si>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</si>
  <si>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</si>
  <si>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</si>
  <si>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</si>
  <si>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</si>
  <si>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</si>
  <si>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</si>
  <si>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</si>
  <si>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</si>
  <si>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</si>
  <si>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</si>
  <si>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</si>
  <si>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</si>
  <si>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</si>
  <si>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</si>
  <si>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</si>
  <si>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</si>
  <si>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</si>
  <si>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</si>
  <si>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</si>
  <si>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</si>
  <si>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</si>
  <si>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</si>
  <si>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</si>
  <si>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</si>
  <si>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</si>
  <si>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</si>
  <si>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</si>
  <si>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</si>
  <si>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</si>
  <si>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</si>
  <si>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</si>
  <si>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</si>
  <si>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</si>
  <si>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</si>
  <si>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</si>
  <si>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</si>
  <si>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</si>
  <si>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</si>
  <si>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</si>
  <si>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</si>
  <si>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</si>
  <si>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</si>
  <si>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</si>
  <si>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</si>
  <si>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</si>
  <si>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</si>
  <si>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</si>
  <si>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</si>
  <si>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</si>
  <si>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</si>
  <si>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</si>
  <si>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</si>
  <si>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</si>
  <si>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</si>
  <si>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</si>
  <si>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</si>
  <si>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</si>
  <si>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</si>
  <si>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</si>
  <si>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</si>
  <si>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</si>
  <si>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</si>
  <si>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</si>
  <si>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</si>
  <si>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</si>
  <si>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</si>
  <si>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</si>
  <si>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</si>
  <si>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</si>
  <si>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</si>
  <si>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</si>
  <si>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</si>
  <si>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</si>
  <si>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</si>
  <si>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</si>
  <si>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</si>
  <si>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</si>
  <si>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</si>
  <si>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</si>
  <si>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</si>
  <si>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</si>
  <si>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</si>
  <si>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</si>
  <si>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</si>
  <si>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</si>
  <si>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</si>
  <si>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</si>
  <si>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</si>
  <si>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</si>
  <si>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</si>
  <si>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</si>
  <si>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</si>
  <si>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</si>
  <si>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</si>
  <si>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</si>
  <si>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</si>
  <si>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</si>
  <si>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</si>
  <si>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</si>
  <si>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</si>
  <si>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</si>
  <si>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</si>
  <si>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</si>
  <si>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</si>
  <si>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</si>
  <si>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</si>
  <si>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</si>
  <si>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</si>
  <si>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</si>
  <si>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</si>
  <si>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</si>
  <si>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</si>
  <si>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</si>
  <si>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</si>
  <si>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</si>
  <si>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</si>
  <si>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</si>
  <si>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</si>
  <si>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</si>
  <si>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</si>
  <si>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</si>
  <si>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</si>
  <si>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</si>
  <si>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</si>
  <si>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</si>
  <si>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</si>
  <si>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</si>
  <si>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</si>
  <si>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</si>
  <si>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</si>
  <si>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</si>
  <si>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</si>
  <si>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</si>
  <si>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</si>
  <si>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</si>
  <si>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</si>
  <si>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</si>
  <si>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</si>
  <si>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</si>
  <si>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</si>
  <si>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</si>
  <si>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</si>
  <si>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</si>
  <si>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</si>
  <si>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</si>
  <si>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</si>
  <si>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</si>
  <si>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</si>
  <si>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</si>
  <si>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</si>
  <si>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</si>
  <si>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</si>
  <si>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</si>
  <si>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</si>
  <si>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</si>
  <si>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</si>
  <si>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</si>
  <si>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</si>
  <si>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</si>
  <si>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</si>
  <si>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</si>
  <si>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</si>
  <si>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</si>
  <si>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</si>
  <si>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</si>
  <si>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</si>
  <si>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</si>
  <si>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</si>
  <si>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</si>
  <si>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</si>
  <si>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</si>
  <si>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</si>
  <si>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</si>
  <si>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</si>
  <si>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</si>
  <si>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</si>
  <si>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</si>
  <si>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</si>
  <si>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</si>
  <si>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</si>
  <si>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</si>
  <si>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</si>
  <si>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</si>
  <si>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</si>
  <si>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</si>
  <si>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</si>
  <si>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</si>
  <si>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</si>
  <si>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</si>
  <si>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</si>
  <si>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</si>
  <si>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</si>
  <si>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</si>
  <si>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</si>
  <si>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</si>
  <si>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</si>
  <si>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</si>
  <si>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</si>
  <si>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</si>
  <si>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</si>
  <si>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</si>
  <si>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</si>
  <si>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</si>
  <si>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</si>
  <si>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</si>
  <si>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</si>
  <si>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</si>
  <si>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</si>
  <si>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</si>
  <si>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</si>
  <si>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</si>
  <si>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</si>
  <si>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</si>
  <si>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</si>
  <si>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</si>
  <si>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</si>
  <si>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</si>
  <si>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</si>
  <si>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</si>
  <si>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</si>
  <si>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</si>
  <si>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</si>
  <si>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</si>
  <si>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</si>
  <si>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</si>
  <si>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</si>
  <si>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</si>
  <si>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</si>
  <si>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</si>
  <si>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</si>
  <si>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</si>
  <si>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</si>
  <si>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</si>
  <si>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</si>
  <si>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</si>
  <si>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</si>
  <si>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</si>
  <si>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</si>
  <si>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</si>
  <si>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</si>
  <si>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</si>
  <si>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</si>
  <si>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</si>
  <si>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</si>
  <si>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</si>
  <si>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</si>
  <si>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</si>
  <si>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</si>
  <si>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</si>
  <si>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</si>
  <si>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</si>
  <si>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</si>
  <si>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</si>
  <si>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</si>
  <si>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</si>
  <si>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</si>
  <si>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</si>
  <si>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</si>
  <si>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</si>
  <si>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</si>
  <si>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</si>
  <si>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</si>
  <si>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</si>
  <si>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</si>
  <si>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</si>
  <si>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</si>
  <si>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</si>
  <si>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</si>
  <si>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</si>
  <si>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</si>
  <si>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</si>
  <si>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</si>
  <si>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</si>
  <si>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</si>
  <si>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</si>
  <si>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</si>
  <si>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</si>
  <si>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</si>
  <si>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</si>
  <si>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</si>
  <si>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</si>
  <si>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</si>
  <si>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</si>
  <si>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</si>
  <si>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</si>
  <si>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</si>
  <si>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</si>
  <si>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</si>
  <si>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</si>
  <si>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</si>
  <si>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</si>
  <si>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</si>
  <si>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</si>
  <si>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</si>
  <si>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</si>
  <si>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</si>
  <si>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</si>
  <si>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</si>
  <si>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</si>
  <si>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</si>
  <si>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</si>
  <si>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</si>
  <si>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</si>
  <si>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</si>
  <si>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</si>
  <si>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</si>
  <si>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</si>
  <si>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</si>
  <si>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</si>
  <si>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</si>
  <si>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</si>
  <si>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</si>
  <si>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</si>
  <si>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</si>
  <si>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</si>
  <si>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</si>
  <si>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</si>
  <si>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</si>
  <si>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</si>
  <si>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</si>
  <si>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</si>
  <si>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</si>
  <si>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</si>
  <si>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</si>
  <si>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</si>
  <si>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</si>
  <si>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</si>
  <si>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</si>
  <si>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</si>
  <si>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</si>
  <si>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</si>
  <si>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</si>
  <si>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</si>
  <si>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</si>
  <si>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</si>
  <si>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</si>
  <si>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</si>
  <si>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</si>
  <si>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</si>
  <si>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</si>
  <si>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</si>
  <si>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</si>
  <si>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</si>
  <si>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</si>
  <si>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</si>
  <si>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</si>
  <si>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</si>
  <si>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</si>
  <si>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</si>
  <si>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</si>
  <si>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</si>
  <si>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</si>
  <si>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</si>
  <si>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</si>
  <si>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</si>
  <si>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</si>
  <si>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</si>
  <si>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</si>
  <si>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</si>
  <si>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</si>
  <si>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</si>
  <si>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</si>
  <si>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</si>
  <si>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</si>
  <si>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</si>
  <si>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</si>
  <si>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</si>
  <si>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</si>
  <si>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</si>
  <si>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</si>
  <si>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</si>
  <si>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</si>
  <si>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</si>
  <si>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</si>
  <si>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</si>
  <si>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</si>
  <si>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</si>
  <si>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</si>
  <si>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</si>
  <si>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</si>
  <si>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</si>
  <si>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</si>
  <si>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</si>
  <si>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</si>
  <si>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</si>
  <si>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</si>
  <si>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</si>
  <si>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</si>
  <si>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</si>
  <si>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</si>
  <si>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</si>
  <si>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</si>
  <si>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</si>
  <si>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</si>
  <si>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</si>
  <si>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</si>
  <si>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</si>
  <si>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</si>
  <si>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</si>
  <si>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</si>
  <si>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</si>
  <si>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</si>
  <si>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</si>
  <si>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</si>
  <si>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</si>
  <si>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</si>
  <si>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</si>
  <si>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</si>
  <si>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</si>
  <si>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</si>
  <si>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</si>
  <si>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</si>
  <si>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</si>
  <si>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</si>
  <si>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</si>
  <si>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</si>
  <si>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</si>
  <si>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</si>
  <si>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</si>
  <si>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</si>
  <si>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</si>
  <si>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</si>
  <si>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</si>
  <si>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</si>
  <si>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</si>
  <si>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</si>
  <si>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</si>
  <si>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</si>
  <si>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</si>
  <si>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</si>
  <si>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</si>
  <si>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</si>
  <si>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</si>
  <si>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</si>
  <si>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</si>
  <si>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</si>
  <si>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</si>
  <si>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</si>
  <si>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</si>
  <si>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</si>
  <si>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</si>
  <si>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</si>
  <si>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</si>
  <si>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</si>
  <si>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</si>
  <si>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</si>
  <si>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</si>
  <si>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</si>
  <si>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</si>
  <si>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</si>
  <si>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</si>
  <si>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</si>
  <si>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</si>
  <si>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</si>
  <si>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</si>
  <si>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</si>
  <si>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</si>
  <si>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</si>
  <si>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</si>
  <si>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</si>
  <si>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</si>
  <si>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</si>
  <si>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</si>
  <si>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</si>
  <si>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</si>
  <si>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</si>
  <si>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</si>
  <si>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</si>
  <si>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</si>
  <si>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</si>
  <si>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</si>
  <si>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</si>
  <si>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</si>
  <si>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</si>
  <si>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</si>
  <si>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</si>
  <si>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</si>
  <si>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</si>
  <si>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</si>
  <si>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</si>
  <si>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</si>
  <si>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</si>
  <si>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</si>
  <si>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</si>
  <si>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</si>
  <si>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</si>
  <si>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</si>
  <si>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</si>
  <si>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</si>
  <si>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</si>
  <si>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</si>
  <si>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</si>
  <si>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</si>
  <si>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</si>
  <si>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</si>
  <si>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</si>
  <si>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</si>
  <si>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</si>
  <si>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</si>
  <si>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</si>
  <si>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</si>
  <si>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</si>
  <si>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</si>
  <si>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</si>
  <si>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</si>
  <si>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</si>
  <si>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</si>
  <si>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</si>
  <si>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</si>
  <si>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</si>
  <si>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</si>
  <si>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</si>
  <si>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</si>
  <si>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</si>
  <si>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</si>
  <si>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</si>
  <si>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</si>
  <si>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</si>
  <si>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</si>
  <si>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</si>
  <si>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</si>
  <si>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</si>
  <si>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</si>
  <si>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</si>
  <si>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</si>
  <si>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</si>
  <si>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</si>
  <si>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</si>
  <si>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</si>
  <si>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</si>
  <si>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</si>
  <si>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</si>
  <si>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</si>
  <si>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</si>
  <si>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</si>
  <si>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</si>
  <si>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</si>
  <si>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</si>
  <si>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</si>
  <si>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</si>
  <si>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</si>
  <si>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</si>
  <si>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</si>
  <si>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</si>
  <si>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</si>
  <si>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</si>
  <si>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</si>
  <si>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</si>
  <si>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</si>
  <si>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</si>
  <si>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</si>
  <si>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</si>
  <si>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</si>
  <si>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</si>
  <si>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</si>
  <si>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</si>
  <si>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</si>
  <si>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</si>
  <si>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</si>
  <si>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</si>
  <si>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</si>
  <si>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</si>
  <si>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</si>
  <si>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</si>
  <si>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</si>
  <si>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</si>
  <si>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</si>
  <si>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</si>
  <si>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</si>
  <si>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</si>
  <si>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</si>
  <si>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</si>
  <si>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</si>
  <si>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</si>
  <si>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</si>
  <si>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</si>
  <si>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</si>
  <si>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</si>
  <si>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</si>
  <si>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</si>
  <si>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</si>
  <si>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</si>
  <si>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</si>
  <si>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</si>
  <si>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</si>
  <si>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</si>
  <si>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</si>
  <si>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</si>
  <si>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</si>
  <si>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</si>
  <si>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</si>
  <si>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</si>
  <si>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</si>
  <si>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</si>
  <si>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</si>
  <si>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</si>
  <si>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</si>
  <si>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</si>
  <si>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</si>
  <si>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</si>
  <si>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</si>
  <si>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</si>
  <si>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</si>
  <si>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</si>
  <si>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</si>
  <si>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</si>
  <si>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</si>
  <si>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</si>
  <si>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</si>
  <si>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</si>
  <si>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</si>
  <si>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</si>
  <si>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</si>
  <si>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</si>
  <si>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</si>
  <si>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</si>
  <si>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</si>
  <si>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</si>
  <si>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</si>
  <si>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</si>
  <si>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</si>
  <si>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</si>
  <si>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</si>
  <si>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</si>
  <si>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</si>
  <si>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</si>
  <si>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</si>
  <si>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</si>
  <si>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</si>
  <si>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</si>
  <si>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</si>
  <si>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</si>
  <si>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</si>
  <si>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</si>
  <si>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</si>
  <si>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</si>
  <si>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</si>
  <si>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</si>
  <si>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</si>
  <si>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</si>
  <si>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</si>
  <si>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</si>
  <si>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</si>
  <si>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</si>
  <si>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</si>
  <si>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</si>
  <si>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</si>
  <si>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</si>
  <si>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</si>
  <si>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</si>
  <si>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</si>
  <si>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</si>
  <si>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</si>
  <si>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</si>
  <si>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</si>
  <si>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</si>
  <si>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</si>
  <si>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</si>
  <si>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</si>
  <si>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</si>
  <si>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</si>
  <si>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</si>
  <si>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</si>
  <si>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</si>
  <si>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</si>
  <si>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</si>
  <si>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</si>
  <si>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</si>
  <si>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</si>
  <si>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</si>
  <si>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</si>
  <si>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</si>
  <si>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</si>
  <si>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</si>
  <si>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</si>
  <si>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</si>
  <si>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</si>
  <si>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</si>
  <si>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</si>
  <si>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</si>
  <si>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</si>
  <si>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</si>
  <si>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</si>
  <si>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</si>
  <si>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</si>
  <si>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</si>
  <si>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</si>
  <si>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</si>
  <si>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</si>
  <si>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</si>
  <si>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</si>
  <si>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</si>
  <si>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</si>
  <si>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</si>
  <si>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</si>
  <si>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</si>
  <si>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</si>
  <si>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</si>
  <si>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</si>
  <si>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</si>
  <si>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</si>
  <si>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</si>
  <si>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</si>
  <si>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</si>
  <si>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</si>
  <si>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</si>
  <si>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</si>
  <si>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</si>
  <si>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</si>
  <si>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</si>
  <si>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</si>
  <si>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</si>
  <si>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</si>
  <si>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</si>
  <si>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</si>
  <si>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</si>
  <si>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</si>
  <si>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</si>
  <si>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</si>
  <si>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</si>
  <si>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</si>
  <si>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</si>
  <si>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</si>
  <si>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</si>
  <si>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</si>
  <si>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</si>
  <si>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</si>
  <si>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</si>
  <si>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</si>
  <si>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</si>
  <si>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</si>
  <si>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</si>
  <si>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</si>
  <si>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</si>
  <si>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</si>
  <si>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</si>
  <si>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</si>
  <si>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</si>
  <si>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</si>
  <si>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</si>
  <si>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</si>
  <si>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</si>
  <si>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</si>
  <si>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</si>
  <si>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</si>
  <si>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</si>
  <si>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</si>
  <si>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</si>
  <si>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</si>
  <si>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</si>
  <si>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</si>
  <si>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</si>
  <si>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</si>
  <si>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</si>
  <si>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</si>
  <si>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</si>
  <si>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</si>
  <si>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</si>
  <si>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</si>
  <si>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</si>
  <si>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</si>
  <si>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</si>
  <si>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</si>
  <si>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</si>
  <si>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</si>
  <si>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</si>
  <si>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</si>
  <si>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</si>
  <si>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</si>
  <si>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</si>
  <si>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</si>
  <si>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</si>
  <si>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</si>
  <si>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</si>
  <si>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</si>
  <si>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</si>
  <si>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</si>
  <si>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</si>
  <si>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</si>
  <si>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</si>
  <si>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</si>
  <si>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</si>
  <si>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</si>
  <si>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</si>
  <si>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</si>
  <si>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</si>
  <si>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</si>
  <si>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</si>
  <si>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</si>
  <si>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</si>
  <si>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</si>
  <si>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</si>
  <si>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</si>
  <si>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</si>
  <si>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</si>
  <si>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</si>
  <si>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</si>
  <si>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</si>
  <si>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</si>
  <si>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</si>
  <si>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</si>
  <si>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</si>
  <si>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</si>
  <si>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</si>
  <si>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</si>
  <si>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</si>
  <si>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</si>
  <si>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</si>
  <si>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</si>
  <si>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</si>
  <si>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</si>
  <si>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</si>
  <si>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</si>
  <si>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</si>
  <si>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</si>
  <si>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</si>
  <si>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</si>
  <si>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</si>
  <si>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</si>
  <si>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</si>
  <si>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</si>
  <si>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</si>
  <si>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</si>
  <si>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</si>
  <si>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</si>
  <si>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</si>
  <si>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</si>
  <si>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</si>
  <si>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</si>
  <si>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</si>
  <si>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</si>
  <si>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</si>
  <si>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</si>
  <si>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</si>
  <si>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</si>
  <si>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</si>
  <si>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A</t>
  </si>
  <si>
    <t>R</t>
  </si>
  <si>
    <t>M</t>
  </si>
  <si>
    <t>EMP</t>
  </si>
  <si>
    <t xml:space="preserve">Sanjeev Pushkarna </t>
  </si>
  <si>
    <t>Darren Dick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</si>
</sst>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3</v>
      </c>
      <c r="P3" s="85" t="s">
        <v>5778</v>
      </c>
      <c r="Q3" s="97">
        <f>O3/C9</f>
        <v>1</v>
      </c>
      <c r="R3" s="172" t="s">
        <v>5785</v>
      </c>
      <c r="S3" s="173"/>
      <c r="T3" s="93">
        <f>(C9*0.75)-O3</f>
        <v>-0.75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3</v>
      </c>
      <c r="P4" s="86" t="s">
        <v>5779</v>
      </c>
      <c r="Q4" s="98">
        <f>O4/C9</f>
        <v>1</v>
      </c>
      <c r="R4" s="174"/>
      <c r="S4" s="175"/>
      <c r="T4" s="93">
        <f>(0.5*C9)-O4</f>
        <v>-1.5</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3</v>
      </c>
      <c r="P6" s="85" t="s">
        <v>5778</v>
      </c>
      <c r="Q6" s="99">
        <f>O6/C9</f>
        <v>1</v>
      </c>
      <c r="R6" s="167" t="s">
        <v>5786</v>
      </c>
      <c r="S6" s="168"/>
      <c r="T6" s="93">
        <f>(C9*0.75)-O6</f>
        <v>-0.75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3</v>
      </c>
      <c r="P7" s="86" t="s">
        <v>5779</v>
      </c>
      <c r="Q7" s="99">
        <f>O7/C9</f>
        <v>1</v>
      </c>
      <c r="R7" s="169"/>
      <c r="S7" s="170"/>
      <c r="T7" s="93">
        <f>(C9*0.5)-O7</f>
        <v>-1.5</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3</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893</v>
      </c>
      <c r="B11" s="136" t="s">
        <v>59</v>
      </c>
      <c r="C11" s="136" t="s">
        <v>452</v>
      </c>
      <c r="D11" s="136" t="s">
        <v>5796</v>
      </c>
      <c r="E11" s="136" t="s">
        <v>5797</v>
      </c>
      <c r="F11" s="118" t="s">
        <v>5788</v>
      </c>
      <c r="G11" s="118" t="s">
        <v>5788</v>
      </c>
      <c r="H11" s="119"/>
      <c r="I11" s="120" t="s">
        <v>6</v>
      </c>
      <c r="J11" s="121" t="s">
        <v>5788</v>
      </c>
      <c r="K11" s="121"/>
      <c r="L11" s="140">
        <v>503512</v>
      </c>
      <c r="M11" s="122">
        <f>IF(OR(Z11=0,L11=0), 0, IF(AH11="H",(L11/AG11/52)/Z11,IF(AND(Z11&lt;100,L11&gt;100),L11/52/AG11/Z11,L11/Z11)))</f>
        <v>4.4996604110813223</v>
      </c>
      <c r="N11" s="123"/>
      <c r="O11" s="124">
        <f>L11*(1+N11)</f>
        <v>503512</v>
      </c>
      <c r="P11" s="122">
        <f>IF(OR(Z11=0,O11=0), 0, IF(AH11="H",(O11/AG11/52)/Z11,IF(AND(Z11&lt;100,O11&gt;100),O11/52/AG11/Z11,O11/Z11)))</f>
        <v>4.4996604110813223</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503512</v>
      </c>
      <c r="X11" s="122">
        <f>IF(OR(Z11=0,W11=0), 0, IF(AH11="H",(W11/AG11/52)/Z11,IF(AND(Z11&lt;100,W11&gt;100),W11/52/AG11/Z11,W11/Z11)))</f>
        <v>4.4996604110813223</v>
      </c>
      <c r="Y11" s="136" t="s">
        <v>3568</v>
      </c>
      <c r="Z11" s="137">
        <v>111900</v>
      </c>
      <c r="AA11" s="119"/>
      <c r="AB11" s="138">
        <v>33060</v>
      </c>
      <c r="AC11" s="138">
        <v>44562</v>
      </c>
      <c r="AD11" s="128"/>
      <c r="AE11" s="128"/>
      <c r="AF11" s="136" t="s">
        <v>59</v>
      </c>
      <c r="AG11" s="139"/>
      <c r="AH11" s="136" t="s">
        <v>59</v>
      </c>
      <c r="AI11" s="137"/>
      <c r="AJ11" s="136">
        <v>34098</v>
      </c>
      <c r="AK11" s="136">
        <v>32956</v>
      </c>
      <c r="AL11" s="136" t="s">
        <v>5798</v>
      </c>
      <c r="AM11" s="136" t="s">
        <v>5799</v>
      </c>
      <c r="AN11" s="129"/>
      <c r="AO11" s="129"/>
      <c r="AP11" s="130">
        <f t="shared" ref="AP11:AP74" si="5">IFERROR(M11-100%,"")</f>
        <v>3.4996604110813223</v>
      </c>
      <c r="AQ11" s="130">
        <f t="shared" ref="AQ11:AQ74" si="6">IFERROR(X11-100%,"")</f>
        <v>3.4996604110813223</v>
      </c>
    </row>
    <row r="12" spans="1:43" s="56" customFormat="1" ht="12">
      <c r="A12" s="136" t="s">
        <v>5800</v>
      </c>
      <c r="B12" s="136" t="s">
        <v>59</v>
      </c>
      <c r="C12" s="136" t="s">
        <v>452</v>
      </c>
      <c r="D12" s="136" t="s">
        <v>5796</v>
      </c>
      <c r="E12" s="136" t="s">
        <v>5797</v>
      </c>
      <c r="F12" s="118" t="s">
        <v>5788</v>
      </c>
      <c r="G12" s="118" t="s">
        <v>5788</v>
      </c>
      <c r="H12" s="119"/>
      <c r="I12" s="120" t="s">
        <v>5</v>
      </c>
      <c r="J12" s="121" t="s">
        <v>5788</v>
      </c>
      <c r="K12" s="121"/>
      <c r="L12" s="140">
        <v>972496</v>
      </c>
      <c r="M12" s="122">
        <f t="shared" ref="M12:M75" si="7">IF(OR(Z12=0,L12=0), 0, IF(AH12="H",(L12/AG12/52)/Z12,IF(AND(Z12&lt;100,L12&gt;100),L12/52/AG12/Z12,L12/Z12)))</f>
        <v>12.095721393034825</v>
      </c>
      <c r="N12" s="123"/>
      <c r="O12" s="124">
        <f t="shared" ref="O12:O75" si="8">L12*(1+N12)</f>
        <v>972496</v>
      </c>
      <c r="P12" s="122">
        <f t="shared" ref="P12:P75" si="9">IF(OR(Z12=0,O12=0), 0, IF(AH12="H",(O12/AG12/52)/Z12,IF(AND(Z12&lt;100,O12&gt;100),O12/52/AG12/Z12,O12/Z12)))</f>
        <v>12.095721393034825</v>
      </c>
      <c r="Q12" s="125" t="str">
        <f t="shared" si="1"/>
        <v/>
      </c>
      <c r="R12" s="126"/>
      <c r="S12" s="125">
        <f t="shared" si="2"/>
        <v>0</v>
      </c>
      <c r="T12" s="126"/>
      <c r="U12" s="125">
        <f t="shared" si="3"/>
        <v>0</v>
      </c>
      <c r="V12" s="125">
        <f t="shared" si="4"/>
        <v>0</v>
      </c>
      <c r="W12" s="127">
        <f t="shared" ref="W12:W75" si="10">S12+O12</f>
        <v>972496</v>
      </c>
      <c r="X12" s="122">
        <f t="shared" ref="X12:X75" si="11">IF(OR(Z12=0,W12=0), 0, IF(AH12="H",(W12/AG12/52)/Z12,IF(AND(Z12&lt;100,W12&gt;100),W12/52/AG12/Z12,W12/Z12)))</f>
        <v>12.095721393034825</v>
      </c>
      <c r="Y12" s="136" t="s">
        <v>3565</v>
      </c>
      <c r="Z12" s="137">
        <v>80400</v>
      </c>
      <c r="AA12" s="119"/>
      <c r="AB12" s="138">
        <v>33161</v>
      </c>
      <c r="AC12" s="138">
        <v>44197</v>
      </c>
      <c r="AD12" s="128"/>
      <c r="AE12" s="128"/>
      <c r="AF12" s="136" t="s">
        <v>59</v>
      </c>
      <c r="AG12" s="139"/>
      <c r="AH12" s="136" t="s">
        <v>59</v>
      </c>
      <c r="AI12" s="137"/>
      <c r="AJ12" s="136">
        <v>36944</v>
      </c>
      <c r="AK12" s="136">
        <v>32956</v>
      </c>
      <c r="AL12" s="136" t="s">
        <v>5798</v>
      </c>
      <c r="AM12" s="136" t="s">
        <v>5799</v>
      </c>
      <c r="AN12" s="129"/>
      <c r="AO12" s="129"/>
      <c r="AP12" s="130">
        <f t="shared" si="5"/>
        <v>11.095721393034825</v>
      </c>
      <c r="AQ12" s="130">
        <f t="shared" si="6"/>
        <v>11.095721393034825</v>
      </c>
    </row>
    <row r="13" spans="1:43" s="56" customFormat="1" ht="12">
      <c r="A13" s="136" t="s">
        <v>5801</v>
      </c>
      <c r="B13" s="136" t="s">
        <v>59</v>
      </c>
      <c r="C13" s="136" t="s">
        <v>452</v>
      </c>
      <c r="D13" s="136" t="s">
        <v>5796</v>
      </c>
      <c r="E13" s="136" t="s">
        <v>5797</v>
      </c>
      <c r="F13" s="118" t="s">
        <v>5788</v>
      </c>
      <c r="G13" s="118" t="s">
        <v>5788</v>
      </c>
      <c r="H13" s="119"/>
      <c r="I13" s="120" t="s">
        <v>6</v>
      </c>
      <c r="J13" s="121" t="s">
        <v>5788</v>
      </c>
      <c r="K13" s="121"/>
      <c r="L13" s="140">
        <v>154984</v>
      </c>
      <c r="M13" s="122">
        <f t="shared" si="7"/>
        <v>1.9276616915422886</v>
      </c>
      <c r="N13" s="123"/>
      <c r="O13" s="124">
        <f t="shared" si="8"/>
        <v>154984</v>
      </c>
      <c r="P13" s="122">
        <f t="shared" si="9"/>
        <v>1.9276616915422886</v>
      </c>
      <c r="Q13" s="125" t="str">
        <f t="shared" si="1"/>
        <v/>
      </c>
      <c r="R13" s="126"/>
      <c r="S13" s="125">
        <f t="shared" si="2"/>
        <v>0</v>
      </c>
      <c r="T13" s="126"/>
      <c r="U13" s="125">
        <f t="shared" si="3"/>
        <v>0</v>
      </c>
      <c r="V13" s="125">
        <f t="shared" si="4"/>
        <v>0</v>
      </c>
      <c r="W13" s="127">
        <f t="shared" si="10"/>
        <v>154984</v>
      </c>
      <c r="X13" s="122">
        <f t="shared" si="11"/>
        <v>1.9276616915422886</v>
      </c>
      <c r="Y13" s="136" t="s">
        <v>3565</v>
      </c>
      <c r="Z13" s="137">
        <v>80400</v>
      </c>
      <c r="AA13" s="119"/>
      <c r="AB13" s="138">
        <v>36829</v>
      </c>
      <c r="AC13" s="138">
        <v>44287</v>
      </c>
      <c r="AD13" s="128"/>
      <c r="AE13" s="128"/>
      <c r="AF13" s="136" t="s">
        <v>59</v>
      </c>
      <c r="AG13" s="139"/>
      <c r="AH13" s="136" t="s">
        <v>59</v>
      </c>
      <c r="AI13" s="137"/>
      <c r="AJ13" s="136">
        <v>42338</v>
      </c>
      <c r="AK13" s="136">
        <v>32956</v>
      </c>
      <c r="AL13" s="136" t="s">
        <v>5798</v>
      </c>
      <c r="AM13" s="136" t="s">
        <v>5799</v>
      </c>
      <c r="AN13" s="129"/>
      <c r="AO13" s="129"/>
      <c r="AP13" s="130">
        <f t="shared" si="5"/>
        <v>0.92766169154228861</v>
      </c>
      <c r="AQ13" s="130">
        <f t="shared" si="6"/>
        <v>0.92766169154228861</v>
      </c>
    </row>
    <row r="14" spans="1:43" s="56" customFormat="1" ht="12">
      <c r="A14" s="136"/>
      <c r="B14" s="136"/>
      <c r="C14" s="136"/>
      <c r="D14" s="136"/>
      <c r="E14" s="136"/>
      <c r="F14" s="118" t="s">
        <v>5788</v>
      </c>
      <c r="G14" s="118" t="s">
        <v>5788</v>
      </c>
      <c r="H14" s="119"/>
      <c r="I14" s="120"/>
      <c r="J14" s="121" t="s">
        <v>5788</v>
      </c>
      <c r="K14" s="121"/>
      <c r="L14" s="140"/>
      <c r="M14" s="122">
        <f t="shared" si="7"/>
        <v>0</v>
      </c>
      <c r="N14" s="123"/>
      <c r="O14" s="124">
        <f t="shared" si="8"/>
        <v>0</v>
      </c>
      <c r="P14" s="122">
        <f t="shared" si="9"/>
        <v>0</v>
      </c>
      <c r="Q14" s="125" t="str">
        <f t="shared" si="1"/>
        <v/>
      </c>
      <c r="R14" s="126"/>
      <c r="S14" s="125" t="str">
        <f t="shared" si="2"/>
        <v/>
      </c>
      <c r="T14" s="126"/>
      <c r="U14" s="125" t="str">
        <f t="shared" si="3"/>
        <v/>
      </c>
      <c r="V14" s="125" t="str">
        <f t="shared" si="4"/>
        <v/>
      </c>
      <c r="W14" s="127" t="e">
        <f t="shared" si="10"/>
        <v>#VALUE!</v>
      </c>
      <c r="X14" s="122" t="e">
        <f t="shared" si="11"/>
        <v>#VALUE!</v>
      </c>
      <c r="Y14" s="136"/>
      <c r="Z14" s="137"/>
      <c r="AA14" s="119"/>
      <c r="AB14" s="138"/>
      <c r="AC14" s="138"/>
      <c r="AD14" s="128"/>
      <c r="AE14" s="128"/>
      <c r="AF14" s="136"/>
      <c r="AG14" s="139"/>
      <c r="AH14" s="136"/>
      <c r="AI14" s="137"/>
      <c r="AJ14" s="136"/>
      <c r="AK14" s="136"/>
      <c r="AL14" s="136"/>
      <c r="AM14" s="136"/>
      <c r="AN14" s="129"/>
      <c r="AO14" s="129"/>
      <c r="AP14" s="130">
        <f t="shared" si="5"/>
        <v>-1</v>
      </c>
      <c r="AQ14" s="130" t="str">
        <f t="shared" si="6"/>
        <v/>
      </c>
    </row>
    <row r="15" spans="1:43" s="56" customFormat="1" ht="12">
      <c r="A15" s="136"/>
      <c r="B15" s="136"/>
      <c r="C15" s="136"/>
      <c r="D15" s="136"/>
      <c r="E15" s="136"/>
      <c r="F15" s="118" t="s">
        <v>5788</v>
      </c>
      <c r="G15" s="118" t="s">
        <v>5788</v>
      </c>
      <c r="H15" s="119"/>
      <c r="I15" s="120"/>
      <c r="J15" s="121" t="s">
        <v>5788</v>
      </c>
      <c r="K15" s="121"/>
      <c r="L15" s="140"/>
      <c r="M15" s="122">
        <f t="shared" si="7"/>
        <v>0</v>
      </c>
      <c r="N15" s="123"/>
      <c r="O15" s="124">
        <f t="shared" si="8"/>
        <v>0</v>
      </c>
      <c r="P15" s="122">
        <f t="shared" si="9"/>
        <v>0</v>
      </c>
      <c r="Q15" s="125" t="str">
        <f t="shared" si="1"/>
        <v/>
      </c>
      <c r="R15" s="126"/>
      <c r="S15" s="125" t="str">
        <f t="shared" si="2"/>
        <v/>
      </c>
      <c r="T15" s="126"/>
      <c r="U15" s="125" t="str">
        <f t="shared" si="3"/>
        <v/>
      </c>
      <c r="V15" s="125" t="str">
        <f t="shared" si="4"/>
        <v/>
      </c>
      <c r="W15" s="127" t="e">
        <f t="shared" si="10"/>
        <v>#VALUE!</v>
      </c>
      <c r="X15" s="122" t="e">
        <f t="shared" si="11"/>
        <v>#VALUE!</v>
      </c>
      <c r="Y15" s="136"/>
      <c r="Z15" s="137"/>
      <c r="AA15" s="119"/>
      <c r="AB15" s="138"/>
      <c r="AC15" s="138"/>
      <c r="AD15" s="128"/>
      <c r="AE15" s="128"/>
      <c r="AF15" s="136"/>
      <c r="AG15" s="139"/>
      <c r="AH15" s="136"/>
      <c r="AI15" s="137"/>
      <c r="AJ15" s="136"/>
      <c r="AK15" s="136"/>
      <c r="AL15" s="136"/>
      <c r="AM15" s="136"/>
      <c r="AN15" s="129"/>
      <c r="AO15" s="129"/>
      <c r="AP15" s="130">
        <f t="shared" si="5"/>
        <v>-1</v>
      </c>
      <c r="AQ15" s="130" t="str">
        <f t="shared" si="6"/>
        <v/>
      </c>
    </row>
    <row r="16" spans="1:43" s="56" customFormat="1" ht="12">
      <c r="A16" s="136"/>
      <c r="B16" s="136"/>
      <c r="C16" s="136"/>
      <c r="D16" s="136"/>
      <c r="E16" s="136"/>
      <c r="F16" s="118" t="s">
        <v>5788</v>
      </c>
      <c r="G16" s="118" t="s">
        <v>5788</v>
      </c>
      <c r="H16" s="119"/>
      <c r="I16" s="120"/>
      <c r="J16" s="121" t="s">
        <v>5788</v>
      </c>
      <c r="K16" s="121"/>
      <c r="L16" s="140"/>
      <c r="M16" s="122">
        <f t="shared" si="7"/>
        <v>0</v>
      </c>
      <c r="N16" s="123"/>
      <c r="O16" s="124">
        <f t="shared" si="8"/>
        <v>0</v>
      </c>
      <c r="P16" s="122">
        <f t="shared" si="9"/>
        <v>0</v>
      </c>
      <c r="Q16" s="125" t="str">
        <f t="shared" si="1"/>
        <v/>
      </c>
      <c r="R16" s="126"/>
      <c r="S16" s="125" t="str">
        <f t="shared" si="2"/>
        <v/>
      </c>
      <c r="T16" s="126"/>
      <c r="U16" s="125" t="str">
        <f t="shared" si="3"/>
        <v/>
      </c>
      <c r="V16" s="125" t="str">
        <f t="shared" si="4"/>
        <v/>
      </c>
      <c r="W16" s="127" t="e">
        <f t="shared" si="10"/>
        <v>#VALUE!</v>
      </c>
      <c r="X16" s="122" t="e">
        <f t="shared" si="11"/>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6"/>
        <v/>
      </c>
    </row>
    <row r="17" spans="1:43" s="56" customFormat="1" ht="12">
      <c r="A17" s="136"/>
      <c r="B17" s="136"/>
      <c r="C17" s="136"/>
      <c r="D17" s="136"/>
      <c r="E17" s="136"/>
      <c r="F17" s="118" t="s">
        <v>5788</v>
      </c>
      <c r="G17" s="118" t="s">
        <v>5788</v>
      </c>
      <c r="H17" s="119"/>
      <c r="I17" s="120"/>
      <c r="J17" s="121" t="s">
        <v>5788</v>
      </c>
      <c r="K17" s="121"/>
      <c r="L17" s="140"/>
      <c r="M17" s="122">
        <f t="shared" si="7"/>
        <v>0</v>
      </c>
      <c r="N17" s="123"/>
      <c r="O17" s="124">
        <f t="shared" si="8"/>
        <v>0</v>
      </c>
      <c r="P17" s="122">
        <f t="shared" si="9"/>
        <v>0</v>
      </c>
      <c r="Q17" s="125" t="str">
        <f t="shared" si="1"/>
        <v/>
      </c>
      <c r="R17" s="126"/>
      <c r="S17" s="125" t="str">
        <f t="shared" si="2"/>
        <v/>
      </c>
      <c r="T17" s="126"/>
      <c r="U17" s="125" t="str">
        <f t="shared" si="3"/>
        <v/>
      </c>
      <c r="V17" s="125" t="str">
        <f t="shared" si="4"/>
        <v/>
      </c>
      <c r="W17" s="127" t="e">
        <f t="shared" si="10"/>
        <v>#VALUE!</v>
      </c>
      <c r="X17" s="122" t="e">
        <f t="shared" si="11"/>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6"/>
        <v/>
      </c>
    </row>
    <row r="18" spans="1:43" s="56" customFormat="1" ht="12">
      <c r="A18" s="136"/>
      <c r="B18" s="136"/>
      <c r="C18" s="136"/>
      <c r="D18" s="136"/>
      <c r="E18" s="136"/>
      <c r="F18" s="118" t="s">
        <v>5788</v>
      </c>
      <c r="G18" s="118" t="s">
        <v>5788</v>
      </c>
      <c r="H18" s="119"/>
      <c r="I18" s="120"/>
      <c r="J18" s="121" t="s">
        <v>5788</v>
      </c>
      <c r="K18" s="121"/>
      <c r="L18" s="140"/>
      <c r="M18" s="122">
        <f t="shared" si="7"/>
        <v>0</v>
      </c>
      <c r="N18" s="123"/>
      <c r="O18" s="124">
        <f t="shared" si="8"/>
        <v>0</v>
      </c>
      <c r="P18" s="122">
        <f t="shared" si="9"/>
        <v>0</v>
      </c>
      <c r="Q18" s="125" t="str">
        <f t="shared" si="1"/>
        <v/>
      </c>
      <c r="R18" s="126"/>
      <c r="S18" s="125" t="str">
        <f t="shared" si="2"/>
        <v/>
      </c>
      <c r="T18" s="126"/>
      <c r="U18" s="125" t="str">
        <f t="shared" si="3"/>
        <v/>
      </c>
      <c r="V18" s="125" t="str">
        <f t="shared" si="4"/>
        <v/>
      </c>
      <c r="W18" s="127" t="e">
        <f t="shared" si="10"/>
        <v>#VALUE!</v>
      </c>
      <c r="X18" s="122" t="e">
        <f t="shared" si="11"/>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6"/>
        <v/>
      </c>
    </row>
    <row r="19" spans="1:43" s="56" customFormat="1" ht="12">
      <c r="A19" s="136"/>
      <c r="B19" s="136"/>
      <c r="C19" s="136"/>
      <c r="D19" s="136"/>
      <c r="E19" s="136"/>
      <c r="F19" s="118" t="s">
        <v>5788</v>
      </c>
      <c r="G19" s="118" t="s">
        <v>5788</v>
      </c>
      <c r="H19" s="119"/>
      <c r="I19" s="120"/>
      <c r="J19" s="121" t="s">
        <v>5788</v>
      </c>
      <c r="K19" s="121"/>
      <c r="L19" s="140"/>
      <c r="M19" s="122">
        <f t="shared" si="7"/>
        <v>0</v>
      </c>
      <c r="N19" s="123"/>
      <c r="O19" s="124">
        <f t="shared" si="8"/>
        <v>0</v>
      </c>
      <c r="P19" s="122">
        <f t="shared" si="9"/>
        <v>0</v>
      </c>
      <c r="Q19" s="125" t="str">
        <f t="shared" si="1"/>
        <v/>
      </c>
      <c r="R19" s="126"/>
      <c r="S19" s="125" t="str">
        <f t="shared" si="2"/>
        <v/>
      </c>
      <c r="T19" s="126"/>
      <c r="U19" s="125" t="str">
        <f t="shared" si="3"/>
        <v/>
      </c>
      <c r="V19" s="125" t="str">
        <f t="shared" si="4"/>
        <v/>
      </c>
      <c r="W19" s="127" t="e">
        <f t="shared" si="10"/>
        <v>#VALUE!</v>
      </c>
      <c r="X19" s="122" t="e">
        <f t="shared" si="11"/>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6"/>
        <v/>
      </c>
    </row>
    <row r="20" spans="1:43" s="56" customFormat="1" ht="12">
      <c r="A20" s="136"/>
      <c r="B20" s="136"/>
      <c r="C20" s="136"/>
      <c r="D20" s="136"/>
      <c r="E20" s="136"/>
      <c r="F20" s="118" t="s">
        <v>5788</v>
      </c>
      <c r="G20" s="118" t="s">
        <v>5788</v>
      </c>
      <c r="H20" s="119"/>
      <c r="I20" s="120"/>
      <c r="J20" s="121" t="s">
        <v>5788</v>
      </c>
      <c r="K20" s="121"/>
      <c r="L20" s="140"/>
      <c r="M20" s="122">
        <f t="shared" si="7"/>
        <v>0</v>
      </c>
      <c r="N20" s="123"/>
      <c r="O20" s="124">
        <f t="shared" si="8"/>
        <v>0</v>
      </c>
      <c r="P20" s="122">
        <f t="shared" si="9"/>
        <v>0</v>
      </c>
      <c r="Q20" s="125" t="str">
        <f t="shared" si="1"/>
        <v/>
      </c>
      <c r="R20" s="126"/>
      <c r="S20" s="125" t="str">
        <f t="shared" si="2"/>
        <v/>
      </c>
      <c r="T20" s="126"/>
      <c r="U20" s="125" t="str">
        <f t="shared" si="3"/>
        <v/>
      </c>
      <c r="V20" s="125" t="str">
        <f t="shared" si="4"/>
        <v/>
      </c>
      <c r="W20" s="127" t="e">
        <f t="shared" si="10"/>
        <v>#VALUE!</v>
      </c>
      <c r="X20" s="122" t="e">
        <f t="shared" si="11"/>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6"/>
        <v/>
      </c>
    </row>
    <row r="21" spans="1:43" s="56" customFormat="1" ht="12">
      <c r="A21" s="136"/>
      <c r="B21" s="136"/>
      <c r="C21" s="136"/>
      <c r="D21" s="136"/>
      <c r="E21" s="136"/>
      <c r="F21" s="118" t="s">
        <v>5788</v>
      </c>
      <c r="G21" s="118" t="s">
        <v>5788</v>
      </c>
      <c r="H21" s="119"/>
      <c r="I21" s="120"/>
      <c r="J21" s="121" t="s">
        <v>5788</v>
      </c>
      <c r="K21" s="121"/>
      <c r="L21" s="140"/>
      <c r="M21" s="122">
        <f t="shared" si="7"/>
        <v>0</v>
      </c>
      <c r="N21" s="123"/>
      <c r="O21" s="124">
        <f t="shared" si="8"/>
        <v>0</v>
      </c>
      <c r="P21" s="122">
        <f t="shared" si="9"/>
        <v>0</v>
      </c>
      <c r="Q21" s="125" t="str">
        <f t="shared" si="1"/>
        <v/>
      </c>
      <c r="R21" s="126"/>
      <c r="S21" s="125" t="str">
        <f t="shared" si="2"/>
        <v/>
      </c>
      <c r="T21" s="126"/>
      <c r="U21" s="125" t="str">
        <f t="shared" si="3"/>
        <v/>
      </c>
      <c r="V21" s="125" t="str">
        <f t="shared" si="4"/>
        <v/>
      </c>
      <c r="W21" s="127" t="e">
        <f t="shared" si="10"/>
        <v>#VALUE!</v>
      </c>
      <c r="X21" s="122" t="e">
        <f t="shared" si="11"/>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6"/>
        <v/>
      </c>
    </row>
    <row r="22" spans="1:43" s="56" customFormat="1" ht="12">
      <c r="A22" s="136"/>
      <c r="B22" s="136"/>
      <c r="C22" s="136"/>
      <c r="D22" s="136"/>
      <c r="E22" s="136"/>
      <c r="F22" s="118" t="s">
        <v>5788</v>
      </c>
      <c r="G22" s="118" t="s">
        <v>5788</v>
      </c>
      <c r="H22" s="119"/>
      <c r="I22" s="120"/>
      <c r="J22" s="121" t="s">
        <v>5788</v>
      </c>
      <c r="K22" s="121"/>
      <c r="L22" s="140"/>
      <c r="M22" s="122">
        <f t="shared" si="7"/>
        <v>0</v>
      </c>
      <c r="N22" s="123"/>
      <c r="O22" s="124">
        <f t="shared" si="8"/>
        <v>0</v>
      </c>
      <c r="P22" s="122">
        <f t="shared" si="9"/>
        <v>0</v>
      </c>
      <c r="Q22" s="125" t="str">
        <f t="shared" si="1"/>
        <v/>
      </c>
      <c r="R22" s="126"/>
      <c r="S22" s="125" t="str">
        <f t="shared" si="2"/>
        <v/>
      </c>
      <c r="T22" s="126"/>
      <c r="U22" s="125" t="str">
        <f t="shared" si="3"/>
        <v/>
      </c>
      <c r="V22" s="125" t="str">
        <f t="shared" si="4"/>
        <v/>
      </c>
      <c r="W22" s="127" t="e">
        <f t="shared" si="10"/>
        <v>#VALUE!</v>
      </c>
      <c r="X22" s="122" t="e">
        <f t="shared" si="11"/>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6"/>
        <v/>
      </c>
    </row>
    <row r="23" spans="1:43" s="56" customFormat="1" ht="12">
      <c r="A23" s="136"/>
      <c r="B23" s="136"/>
      <c r="C23" s="136"/>
      <c r="D23" s="136"/>
      <c r="E23" s="136"/>
      <c r="F23" s="118" t="s">
        <v>5788</v>
      </c>
      <c r="G23" s="118" t="s">
        <v>5788</v>
      </c>
      <c r="H23" s="119"/>
      <c r="I23" s="120"/>
      <c r="J23" s="121" t="s">
        <v>5788</v>
      </c>
      <c r="K23" s="121"/>
      <c r="L23" s="140"/>
      <c r="M23" s="122">
        <f t="shared" si="7"/>
        <v>0</v>
      </c>
      <c r="N23" s="123"/>
      <c r="O23" s="124">
        <f t="shared" si="8"/>
        <v>0</v>
      </c>
      <c r="P23" s="122">
        <f t="shared" si="9"/>
        <v>0</v>
      </c>
      <c r="Q23" s="125" t="str">
        <f t="shared" si="1"/>
        <v/>
      </c>
      <c r="R23" s="126"/>
      <c r="S23" s="125" t="str">
        <f t="shared" si="2"/>
        <v/>
      </c>
      <c r="T23" s="126"/>
      <c r="U23" s="125" t="str">
        <f t="shared" si="3"/>
        <v/>
      </c>
      <c r="V23" s="125" t="str">
        <f t="shared" si="4"/>
        <v/>
      </c>
      <c r="W23" s="127" t="e">
        <f t="shared" si="10"/>
        <v>#VALUE!</v>
      </c>
      <c r="X23" s="122" t="e">
        <f t="shared" si="11"/>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6"/>
        <v/>
      </c>
    </row>
    <row r="24" spans="1:43" s="56" customFormat="1" ht="12">
      <c r="A24" s="136"/>
      <c r="B24" s="136"/>
      <c r="C24" s="136"/>
      <c r="D24" s="136"/>
      <c r="E24" s="136"/>
      <c r="F24" s="118" t="s">
        <v>5788</v>
      </c>
      <c r="G24" s="118" t="s">
        <v>5788</v>
      </c>
      <c r="H24" s="119"/>
      <c r="I24" s="120"/>
      <c r="J24" s="121" t="s">
        <v>5788</v>
      </c>
      <c r="K24" s="121"/>
      <c r="L24" s="140"/>
      <c r="M24" s="122">
        <f t="shared" si="7"/>
        <v>0</v>
      </c>
      <c r="N24" s="123"/>
      <c r="O24" s="124">
        <f t="shared" si="8"/>
        <v>0</v>
      </c>
      <c r="P24" s="122">
        <f t="shared" si="9"/>
        <v>0</v>
      </c>
      <c r="Q24" s="125" t="str">
        <f t="shared" si="1"/>
        <v/>
      </c>
      <c r="R24" s="126"/>
      <c r="S24" s="125" t="str">
        <f t="shared" si="2"/>
        <v/>
      </c>
      <c r="T24" s="126"/>
      <c r="U24" s="125" t="str">
        <f t="shared" si="3"/>
        <v/>
      </c>
      <c r="V24" s="125" t="str">
        <f t="shared" si="4"/>
        <v/>
      </c>
      <c r="W24" s="127" t="e">
        <f t="shared" si="10"/>
        <v>#VALUE!</v>
      </c>
      <c r="X24" s="122" t="e">
        <f t="shared" si="11"/>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6"/>
        <v/>
      </c>
    </row>
    <row r="25" spans="1:43" s="56" customFormat="1" ht="12">
      <c r="A25" s="136"/>
      <c r="B25" s="136"/>
      <c r="C25" s="136"/>
      <c r="D25" s="136"/>
      <c r="E25" s="136"/>
      <c r="F25" s="118" t="s">
        <v>5788</v>
      </c>
      <c r="G25" s="118" t="s">
        <v>5788</v>
      </c>
      <c r="H25" s="119"/>
      <c r="I25" s="120"/>
      <c r="J25" s="121" t="s">
        <v>5788</v>
      </c>
      <c r="K25" s="121"/>
      <c r="L25" s="140"/>
      <c r="M25" s="122">
        <f t="shared" si="7"/>
        <v>0</v>
      </c>
      <c r="N25" s="123"/>
      <c r="O25" s="124">
        <f t="shared" si="8"/>
        <v>0</v>
      </c>
      <c r="P25" s="122">
        <f t="shared" si="9"/>
        <v>0</v>
      </c>
      <c r="Q25" s="125" t="str">
        <f t="shared" si="1"/>
        <v/>
      </c>
      <c r="R25" s="126"/>
      <c r="S25" s="125" t="str">
        <f t="shared" si="2"/>
        <v/>
      </c>
      <c r="T25" s="126"/>
      <c r="U25" s="125" t="str">
        <f t="shared" si="3"/>
        <v/>
      </c>
      <c r="V25" s="125" t="str">
        <f t="shared" si="4"/>
        <v/>
      </c>
      <c r="W25" s="127" t="e">
        <f t="shared" si="10"/>
        <v>#VALUE!</v>
      </c>
      <c r="X25" s="122" t="e">
        <f t="shared" si="11"/>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6"/>
        <v/>
      </c>
    </row>
    <row r="26" spans="1:43" ht="12">
      <c r="A26" s="136"/>
      <c r="B26" s="136"/>
      <c r="C26" s="136"/>
      <c r="D26" s="136"/>
      <c r="E26" s="136"/>
      <c r="F26" s="118" t="s">
        <v>5788</v>
      </c>
      <c r="G26" s="118" t="s">
        <v>5788</v>
      </c>
      <c r="H26" s="131"/>
      <c r="I26" s="120"/>
      <c r="J26" s="121" t="s">
        <v>5788</v>
      </c>
      <c r="K26" s="121"/>
      <c r="L26" s="140"/>
      <c r="M26" s="122">
        <f t="shared" si="7"/>
        <v>0</v>
      </c>
      <c r="N26" s="123"/>
      <c r="O26" s="124">
        <f t="shared" si="8"/>
        <v>0</v>
      </c>
      <c r="P26" s="122">
        <f t="shared" si="9"/>
        <v>0</v>
      </c>
      <c r="Q26" s="125" t="str">
        <f t="shared" si="1"/>
        <v/>
      </c>
      <c r="R26" s="132"/>
      <c r="S26" s="125" t="str">
        <f t="shared" si="2"/>
        <v/>
      </c>
      <c r="T26" s="132"/>
      <c r="U26" s="125" t="str">
        <f t="shared" si="3"/>
        <v/>
      </c>
      <c r="V26" s="125" t="str">
        <f t="shared" si="4"/>
        <v/>
      </c>
      <c r="W26" s="127" t="e">
        <f t="shared" si="10"/>
        <v>#VALUE!</v>
      </c>
      <c r="X26" s="122" t="e">
        <f t="shared" si="11"/>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6"/>
        <v/>
      </c>
    </row>
    <row r="27" spans="1:43" ht="12">
      <c r="A27" s="136"/>
      <c r="B27" s="136"/>
      <c r="C27" s="136"/>
      <c r="D27" s="136"/>
      <c r="E27" s="136"/>
      <c r="F27" s="118" t="s">
        <v>5788</v>
      </c>
      <c r="G27" s="118" t="s">
        <v>5788</v>
      </c>
      <c r="H27" s="131"/>
      <c r="I27" s="120"/>
      <c r="J27" s="121" t="s">
        <v>5788</v>
      </c>
      <c r="K27" s="121"/>
      <c r="L27" s="140"/>
      <c r="M27" s="122">
        <f t="shared" si="7"/>
        <v>0</v>
      </c>
      <c r="N27" s="123"/>
      <c r="O27" s="124">
        <f t="shared" si="8"/>
        <v>0</v>
      </c>
      <c r="P27" s="122">
        <f t="shared" si="9"/>
        <v>0</v>
      </c>
      <c r="Q27" s="125" t="str">
        <f t="shared" si="1"/>
        <v/>
      </c>
      <c r="R27" s="132"/>
      <c r="S27" s="125" t="str">
        <f t="shared" si="2"/>
        <v/>
      </c>
      <c r="T27" s="132"/>
      <c r="U27" s="125" t="str">
        <f t="shared" si="3"/>
        <v/>
      </c>
      <c r="V27" s="125" t="str">
        <f t="shared" si="4"/>
        <v/>
      </c>
      <c r="W27" s="127" t="e">
        <f t="shared" si="10"/>
        <v>#VALUE!</v>
      </c>
      <c r="X27" s="122" t="e">
        <f t="shared" si="11"/>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6"/>
        <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