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nibo-my.sharepoint.com/personal/alessandro_fuschi2_unibo_it/Documents/Working-Folder/PigFarm-AMR-Microbiome/data/RAW/"/>
    </mc:Choice>
  </mc:AlternateContent>
  <xr:revisionPtr revIDLastSave="0" documentId="13_ncr:1_{B4ACECAC-0F0C-2A43-8540-BEA1689FAA0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23" i="1" l="1"/>
  <c r="H23" i="1"/>
  <c r="Q23" i="1" s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</calcChain>
</file>

<file path=xl/sharedStrings.xml><?xml version="1.0" encoding="utf-8"?>
<sst xmlns="http://schemas.openxmlformats.org/spreadsheetml/2006/main" count="247" uniqueCount="138">
  <si>
    <t>Illumina</t>
  </si>
  <si>
    <t>Nanopore</t>
  </si>
  <si>
    <t>trimmed</t>
  </si>
  <si>
    <t>no_host</t>
  </si>
  <si>
    <t>bp</t>
  </si>
  <si>
    <t>%no_host</t>
  </si>
  <si>
    <t>contigs</t>
  </si>
  <si>
    <t>ARG-contigs</t>
  </si>
  <si>
    <t>flowcell</t>
  </si>
  <si>
    <t>raw</t>
  </si>
  <si>
    <t>quality</t>
  </si>
  <si>
    <t>nohost</t>
  </si>
  <si>
    <t>ARG-reads</t>
  </si>
  <si>
    <t>MAGs</t>
  </si>
  <si>
    <t>Italy</t>
  </si>
  <si>
    <t>CAR1</t>
  </si>
  <si>
    <t>9.7 Gb</t>
  </si>
  <si>
    <t>1008 Mb</t>
  </si>
  <si>
    <t>974 Mb</t>
  </si>
  <si>
    <t>CAR2</t>
  </si>
  <si>
    <t>1.9 Gb</t>
  </si>
  <si>
    <t>363 Mb</t>
  </si>
  <si>
    <t>132 Mb</t>
  </si>
  <si>
    <t>CAR3</t>
  </si>
  <si>
    <t>0.7 Gb</t>
  </si>
  <si>
    <t>42 Mb</t>
  </si>
  <si>
    <t>16 Mb</t>
  </si>
  <si>
    <t>CAR4</t>
  </si>
  <si>
    <t>0.8 Gb</t>
  </si>
  <si>
    <t>11 Mb</t>
  </si>
  <si>
    <t>4.5 Mb</t>
  </si>
  <si>
    <t>CD1</t>
  </si>
  <si>
    <t>11.2 Gb</t>
  </si>
  <si>
    <t>1062 Mb</t>
  </si>
  <si>
    <t>1.1 Gb</t>
  </si>
  <si>
    <t>CD2</t>
  </si>
  <si>
    <t>13.1 Gb</t>
  </si>
  <si>
    <t>45 Mb</t>
  </si>
  <si>
    <t>36 Mb</t>
  </si>
  <si>
    <t>CD3</t>
  </si>
  <si>
    <t>19.3 Gb</t>
  </si>
  <si>
    <t>899 Mb</t>
  </si>
  <si>
    <t>900 Mb</t>
  </si>
  <si>
    <t>CD4</t>
  </si>
  <si>
    <t>15.8 Gb</t>
  </si>
  <si>
    <t>656 Mb</t>
  </si>
  <si>
    <t>641 Mb</t>
  </si>
  <si>
    <t>CS1</t>
  </si>
  <si>
    <t>4.5 Gb</t>
  </si>
  <si>
    <t>787 Mb</t>
  </si>
  <si>
    <t>589 Mb</t>
  </si>
  <si>
    <t>CS2</t>
  </si>
  <si>
    <t>6.6 Gb</t>
  </si>
  <si>
    <t>4009 Mb</t>
  </si>
  <si>
    <t>2.5 Gb</t>
  </si>
  <si>
    <t>CS3</t>
  </si>
  <si>
    <t>8.3 Gb</t>
  </si>
  <si>
    <t>1545 Mb</t>
  </si>
  <si>
    <t>976 Mb</t>
  </si>
  <si>
    <t>CS4</t>
  </si>
  <si>
    <t>4.9 Gb</t>
  </si>
  <si>
    <t>754 Mb</t>
  </si>
  <si>
    <t>345 Mb</t>
  </si>
  <si>
    <t>DD1</t>
  </si>
  <si>
    <t>9.2 Gb</t>
  </si>
  <si>
    <t>193 Mb</t>
  </si>
  <si>
    <t>194 Mb</t>
  </si>
  <si>
    <t>DD2</t>
  </si>
  <si>
    <t>16.2 Gb</t>
  </si>
  <si>
    <t>69 Mb</t>
  </si>
  <si>
    <t>DD3</t>
  </si>
  <si>
    <t>13.9 Gb</t>
  </si>
  <si>
    <t>1093 Mb</t>
  </si>
  <si>
    <t>DD4</t>
  </si>
  <si>
    <t>12.5 Gb</t>
  </si>
  <si>
    <t>409 Mb</t>
  </si>
  <si>
    <t>417 Mb</t>
  </si>
  <si>
    <t>DS1</t>
  </si>
  <si>
    <t>8.1 Gb</t>
  </si>
  <si>
    <t>1134 Mb</t>
  </si>
  <si>
    <t>1.2 Gb</t>
  </si>
  <si>
    <t>DS2</t>
  </si>
  <si>
    <t>8.8 Gb</t>
  </si>
  <si>
    <t>432 Mb</t>
  </si>
  <si>
    <t>423 Mb</t>
  </si>
  <si>
    <t>DS3</t>
  </si>
  <si>
    <t>1297 Mb</t>
  </si>
  <si>
    <t>DS4</t>
  </si>
  <si>
    <t>13.5 Gb</t>
  </si>
  <si>
    <t>804 Mb</t>
  </si>
  <si>
    <t>727 Mb</t>
  </si>
  <si>
    <t>Flowcell4 – pocas lecturas</t>
  </si>
  <si>
    <t>Spain</t>
  </si>
  <si>
    <t>2.0 Gb</t>
  </si>
  <si>
    <t>1499 Mb</t>
  </si>
  <si>
    <t>527 Mb</t>
  </si>
  <si>
    <t>2.1 Gb</t>
  </si>
  <si>
    <t>1300 Mb</t>
  </si>
  <si>
    <t>381 Mb</t>
  </si>
  <si>
    <t>419 Mb</t>
  </si>
  <si>
    <t>146 Mb</t>
  </si>
  <si>
    <t>566 Mb</t>
  </si>
  <si>
    <t>200 Mb</t>
  </si>
  <si>
    <t>335 Mb</t>
  </si>
  <si>
    <t>462 Mb</t>
  </si>
  <si>
    <t>154 Mb</t>
  </si>
  <si>
    <t>328 Mb</t>
  </si>
  <si>
    <t>1455 Mb</t>
  </si>
  <si>
    <t>343 Mb</t>
  </si>
  <si>
    <t>502 Mb</t>
  </si>
  <si>
    <t>1850 Mb</t>
  </si>
  <si>
    <t>414 Mb</t>
  </si>
  <si>
    <t>530 Mb</t>
  </si>
  <si>
    <t>1374 Mb</t>
  </si>
  <si>
    <t>295 Mb</t>
  </si>
  <si>
    <t>6.1 Gb</t>
  </si>
  <si>
    <t>390 Mb</t>
  </si>
  <si>
    <t>235 Mb</t>
  </si>
  <si>
    <t>4.7 Gb</t>
  </si>
  <si>
    <t>1399 Mb</t>
  </si>
  <si>
    <t>708 Mb</t>
  </si>
  <si>
    <t>3.4 Gb</t>
  </si>
  <si>
    <t>1400 Mb</t>
  </si>
  <si>
    <t>533 Mb</t>
  </si>
  <si>
    <t>6.2 Gb</t>
  </si>
  <si>
    <t>1506 Mb</t>
  </si>
  <si>
    <t>810 Mb</t>
  </si>
  <si>
    <t>1.7 Gb</t>
  </si>
  <si>
    <t>1686 Mb</t>
  </si>
  <si>
    <t>606 Mb</t>
  </si>
  <si>
    <t>588 Mb</t>
  </si>
  <si>
    <t>1491 Mb</t>
  </si>
  <si>
    <t>523 Mb</t>
  </si>
  <si>
    <t>3.2 Gb</t>
  </si>
  <si>
    <t>1292 Mb</t>
  </si>
  <si>
    <t>392 Mb</t>
  </si>
  <si>
    <t>1522 Mb</t>
  </si>
  <si>
    <t>450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</si>
</sst>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CE181E"/>
      <name val="Arial"/>
      <family val="2"/>
      <charset val="1"/>
    </font>
    <font>
      <b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87D1D1"/>
        <bgColor rgb="FFC0C0C0"/>
      </patternFill>
    </fill>
    <fill>
      <patternFill patternType="solid">
        <fgColor rgb="FFE0EFD4"/>
        <bgColor rgb="FFFFFFCC"/>
      </patternFill>
    </fill>
    <fill>
      <patternFill patternType="solid">
        <fgColor rgb="FFDFCCE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120" zoomScaleNormal="120" workbookViewId="0">
      <selection activeCell="L26" sqref="L26"/>
    </sheetView>
  </sheetViews>
  <sheetFormatPr defaultColWidth="8.85546875" defaultRowHeight="12.75" x14ac:dyDescent="0.2"/>
  <cols>
    <col min="1" max="2" width="11.42578125"/>
    <col min="3" max="8" width="11.42578125" style="1"/>
    <col min="9" max="9" width="7.28515625" style="1" customWidth="1"/>
    <col min="10" max="16" width="11.42578125" style="1"/>
    <col min="17" max="1025" width="11.42578125"/>
  </cols>
  <sheetData>
    <row r="1" spans="1:17" x14ac:dyDescent="0.2">
      <c r="C1" s="12" t="s">
        <v>0</v>
      </c>
      <c r="D1" s="12"/>
      <c r="E1" s="12"/>
      <c r="F1" s="12"/>
      <c r="G1" s="12"/>
      <c r="H1" s="12"/>
      <c r="I1" s="13" t="s">
        <v>1</v>
      </c>
      <c r="J1" s="13"/>
      <c r="K1" s="13"/>
      <c r="L1" s="13"/>
      <c r="M1" s="13"/>
      <c r="N1" s="13"/>
      <c r="O1" s="13"/>
    </row>
    <row r="2" spans="1:17" x14ac:dyDescent="0.2"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3" t="s">
        <v>10</v>
      </c>
      <c r="L2" s="3" t="s">
        <v>4</v>
      </c>
      <c r="M2" s="3" t="s">
        <v>11</v>
      </c>
      <c r="N2" s="3" t="s">
        <v>4</v>
      </c>
      <c r="O2" s="3" t="s">
        <v>12</v>
      </c>
      <c r="P2" s="1" t="s">
        <v>13</v>
      </c>
    </row>
    <row r="3" spans="1:17" x14ac:dyDescent="0.2">
      <c r="A3" t="s">
        <v>14</v>
      </c>
      <c r="B3" t="s">
        <v>15</v>
      </c>
      <c r="C3" s="1">
        <v>34198961</v>
      </c>
      <c r="D3" s="1">
        <v>32351921</v>
      </c>
      <c r="E3" s="4" t="s">
        <v>16</v>
      </c>
      <c r="F3" s="5">
        <v>94.599134166678397</v>
      </c>
      <c r="G3" s="1">
        <v>119800</v>
      </c>
      <c r="H3" s="1">
        <v>44</v>
      </c>
      <c r="I3" s="1">
        <v>2</v>
      </c>
      <c r="J3" s="1">
        <v>189108</v>
      </c>
      <c r="K3" s="1">
        <v>182935</v>
      </c>
      <c r="L3" s="4" t="s">
        <v>17</v>
      </c>
      <c r="M3">
        <v>161179</v>
      </c>
      <c r="N3" t="s">
        <v>18</v>
      </c>
      <c r="O3" s="6">
        <v>176</v>
      </c>
      <c r="P3" s="1">
        <v>2</v>
      </c>
      <c r="Q3" t="s">
        <v>15</v>
      </c>
    </row>
    <row r="4" spans="1:17" x14ac:dyDescent="0.2">
      <c r="A4" t="s">
        <v>14</v>
      </c>
      <c r="B4" t="s">
        <v>19</v>
      </c>
      <c r="C4" s="1">
        <v>47661559</v>
      </c>
      <c r="D4" s="1">
        <v>6387251</v>
      </c>
      <c r="E4" s="4" t="s">
        <v>20</v>
      </c>
      <c r="F4" s="5">
        <v>13.401263269629901</v>
      </c>
      <c r="G4" s="1">
        <v>21813</v>
      </c>
      <c r="H4" s="6">
        <v>17</v>
      </c>
      <c r="I4" s="1">
        <v>1</v>
      </c>
      <c r="J4" s="1">
        <v>126622</v>
      </c>
      <c r="K4" s="1">
        <v>121878</v>
      </c>
      <c r="L4" s="7" t="s">
        <v>21</v>
      </c>
      <c r="M4">
        <v>36630</v>
      </c>
      <c r="N4" t="s">
        <v>22</v>
      </c>
      <c r="O4" s="8">
        <v>7</v>
      </c>
      <c r="P4" s="8">
        <v>0</v>
      </c>
      <c r="Q4" t="s">
        <v>19</v>
      </c>
    </row>
    <row r="5" spans="1:17" x14ac:dyDescent="0.2">
      <c r="A5" t="s">
        <v>14</v>
      </c>
      <c r="B5" t="s">
        <v>23</v>
      </c>
      <c r="C5" s="1">
        <v>31820344</v>
      </c>
      <c r="D5" s="1">
        <v>2220548</v>
      </c>
      <c r="E5" s="4" t="s">
        <v>24</v>
      </c>
      <c r="F5" s="5">
        <v>6.9783909312859702</v>
      </c>
      <c r="G5" s="1">
        <v>10200</v>
      </c>
      <c r="H5" s="6">
        <v>13</v>
      </c>
      <c r="I5" s="1">
        <v>1</v>
      </c>
      <c r="J5" s="1">
        <v>16506</v>
      </c>
      <c r="K5" s="1">
        <v>15801</v>
      </c>
      <c r="L5" s="7" t="s">
        <v>25</v>
      </c>
      <c r="M5">
        <v>4258</v>
      </c>
      <c r="N5" t="s">
        <v>26</v>
      </c>
      <c r="O5" s="8">
        <v>0</v>
      </c>
      <c r="P5" s="8">
        <v>0</v>
      </c>
      <c r="Q5" t="s">
        <v>23</v>
      </c>
    </row>
    <row r="6" spans="1:17" x14ac:dyDescent="0.2">
      <c r="A6" t="s">
        <v>14</v>
      </c>
      <c r="B6" t="s">
        <v>27</v>
      </c>
      <c r="C6" s="1">
        <v>44020217</v>
      </c>
      <c r="D6" s="1">
        <v>2794621</v>
      </c>
      <c r="E6" s="4" t="s">
        <v>28</v>
      </c>
      <c r="F6" s="5">
        <v>6.3484943747551297</v>
      </c>
      <c r="G6" s="1">
        <v>9460</v>
      </c>
      <c r="H6" s="6">
        <v>10</v>
      </c>
      <c r="I6" s="1">
        <v>1</v>
      </c>
      <c r="J6" s="1">
        <v>3501</v>
      </c>
      <c r="K6" s="1">
        <v>3372</v>
      </c>
      <c r="L6" s="7" t="s">
        <v>29</v>
      </c>
      <c r="M6">
        <v>931</v>
      </c>
      <c r="N6" t="s">
        <v>30</v>
      </c>
      <c r="O6" s="8">
        <v>0</v>
      </c>
      <c r="P6" s="8">
        <v>0</v>
      </c>
      <c r="Q6" t="s">
        <v>27</v>
      </c>
    </row>
    <row r="7" spans="1:17" x14ac:dyDescent="0.2">
      <c r="A7" t="s">
        <v>14</v>
      </c>
      <c r="B7" t="s">
        <v>31</v>
      </c>
      <c r="C7" s="1">
        <v>37470319</v>
      </c>
      <c r="D7" s="1">
        <v>37269656</v>
      </c>
      <c r="E7" s="4" t="s">
        <v>32</v>
      </c>
      <c r="F7" s="5">
        <v>99.464474802042702</v>
      </c>
      <c r="G7" s="1">
        <v>98338</v>
      </c>
      <c r="H7" s="1">
        <v>15</v>
      </c>
      <c r="I7" s="1">
        <v>3</v>
      </c>
      <c r="J7" s="1">
        <v>115143</v>
      </c>
      <c r="K7" s="1">
        <v>104897</v>
      </c>
      <c r="L7" s="4" t="s">
        <v>33</v>
      </c>
      <c r="M7">
        <v>100457</v>
      </c>
      <c r="N7" t="s">
        <v>34</v>
      </c>
      <c r="O7" s="6">
        <v>51</v>
      </c>
      <c r="P7" s="1">
        <v>2</v>
      </c>
      <c r="Q7" t="s">
        <v>31</v>
      </c>
    </row>
    <row r="8" spans="1:17" x14ac:dyDescent="0.2">
      <c r="A8" t="s">
        <v>14</v>
      </c>
      <c r="B8" t="s">
        <v>35</v>
      </c>
      <c r="C8" s="1">
        <v>53926284</v>
      </c>
      <c r="D8" s="1">
        <v>43864233</v>
      </c>
      <c r="E8" s="4" t="s">
        <v>36</v>
      </c>
      <c r="F8" s="5">
        <v>81.341100751536999</v>
      </c>
      <c r="G8" s="1">
        <v>120389</v>
      </c>
      <c r="H8" s="9">
        <v>28</v>
      </c>
      <c r="I8" s="10">
        <v>4</v>
      </c>
      <c r="J8" s="1">
        <v>7489</v>
      </c>
      <c r="K8" s="1">
        <v>7305</v>
      </c>
      <c r="L8" s="7" t="s">
        <v>37</v>
      </c>
      <c r="M8">
        <v>4420</v>
      </c>
      <c r="N8" t="s">
        <v>38</v>
      </c>
      <c r="O8" s="8">
        <v>8</v>
      </c>
      <c r="P8" s="8">
        <v>0</v>
      </c>
      <c r="Q8" t="s">
        <v>35</v>
      </c>
    </row>
    <row r="9" spans="1:17" x14ac:dyDescent="0.2">
      <c r="A9" t="s">
        <v>14</v>
      </c>
      <c r="B9" t="s">
        <v>39</v>
      </c>
      <c r="C9" s="1">
        <v>64628120</v>
      </c>
      <c r="D9" s="1">
        <v>64360485</v>
      </c>
      <c r="E9" s="4" t="s">
        <v>40</v>
      </c>
      <c r="F9" s="5">
        <v>99.585884596364593</v>
      </c>
      <c r="G9" s="1">
        <v>110849</v>
      </c>
      <c r="H9" s="1">
        <v>15</v>
      </c>
      <c r="I9" s="1">
        <v>5</v>
      </c>
      <c r="J9" s="1">
        <v>139333</v>
      </c>
      <c r="K9" s="1">
        <v>119562</v>
      </c>
      <c r="L9" s="4" t="s">
        <v>41</v>
      </c>
      <c r="M9">
        <v>116677</v>
      </c>
      <c r="N9" t="s">
        <v>42</v>
      </c>
      <c r="O9" s="6">
        <v>17</v>
      </c>
      <c r="P9" s="1">
        <v>1</v>
      </c>
      <c r="Q9" t="s">
        <v>39</v>
      </c>
    </row>
    <row r="10" spans="1:17" x14ac:dyDescent="0.2">
      <c r="A10" t="s">
        <v>14</v>
      </c>
      <c r="B10" t="s">
        <v>43</v>
      </c>
      <c r="C10" s="1">
        <v>53844714</v>
      </c>
      <c r="D10" s="1">
        <v>52685752</v>
      </c>
      <c r="E10" s="4" t="s">
        <v>44</v>
      </c>
      <c r="F10" s="5">
        <v>97.847584444408</v>
      </c>
      <c r="G10" s="1">
        <v>75936</v>
      </c>
      <c r="H10" s="6">
        <v>10</v>
      </c>
      <c r="I10" s="1">
        <v>5</v>
      </c>
      <c r="J10" s="1">
        <v>106945</v>
      </c>
      <c r="K10" s="1">
        <v>91731</v>
      </c>
      <c r="L10" s="4" t="s">
        <v>45</v>
      </c>
      <c r="M10">
        <v>82629</v>
      </c>
      <c r="N10" t="s">
        <v>46</v>
      </c>
      <c r="O10" s="1">
        <v>9</v>
      </c>
      <c r="P10" s="1">
        <v>1</v>
      </c>
      <c r="Q10" t="s">
        <v>43</v>
      </c>
    </row>
    <row r="11" spans="1:17" x14ac:dyDescent="0.2">
      <c r="A11" t="s">
        <v>14</v>
      </c>
      <c r="B11" t="s">
        <v>47</v>
      </c>
      <c r="C11" s="1">
        <v>25645473</v>
      </c>
      <c r="D11" s="1">
        <v>14979218</v>
      </c>
      <c r="E11" s="4" t="s">
        <v>48</v>
      </c>
      <c r="F11" s="5">
        <v>58.408819365507497</v>
      </c>
      <c r="G11" s="1">
        <v>39862</v>
      </c>
      <c r="H11" s="1">
        <v>16</v>
      </c>
      <c r="I11" s="1">
        <v>3</v>
      </c>
      <c r="J11" s="1">
        <v>201172</v>
      </c>
      <c r="K11" s="1">
        <v>186665</v>
      </c>
      <c r="L11" s="4" t="s">
        <v>49</v>
      </c>
      <c r="M11">
        <v>110297</v>
      </c>
      <c r="N11" t="s">
        <v>50</v>
      </c>
      <c r="O11" s="6">
        <v>89</v>
      </c>
      <c r="P11" s="1">
        <v>1</v>
      </c>
      <c r="Q11" t="s">
        <v>47</v>
      </c>
    </row>
    <row r="12" spans="1:17" x14ac:dyDescent="0.2">
      <c r="A12" t="s">
        <v>14</v>
      </c>
      <c r="B12" t="s">
        <v>51</v>
      </c>
      <c r="C12" s="1">
        <v>39327564</v>
      </c>
      <c r="D12" s="1">
        <v>21925097</v>
      </c>
      <c r="E12" s="4" t="s">
        <v>52</v>
      </c>
      <c r="F12" s="5">
        <v>55.749949323075299</v>
      </c>
      <c r="G12" s="1">
        <v>34161</v>
      </c>
      <c r="H12" s="1">
        <v>24</v>
      </c>
      <c r="I12" s="1">
        <v>1</v>
      </c>
      <c r="J12" s="1">
        <v>831387</v>
      </c>
      <c r="K12" s="1">
        <v>809918</v>
      </c>
      <c r="L12" s="4" t="s">
        <v>53</v>
      </c>
      <c r="M12">
        <v>427634</v>
      </c>
      <c r="N12" t="s">
        <v>54</v>
      </c>
      <c r="O12" s="6">
        <v>234</v>
      </c>
      <c r="P12" s="1">
        <v>7</v>
      </c>
      <c r="Q12" t="s">
        <v>51</v>
      </c>
    </row>
    <row r="13" spans="1:17" x14ac:dyDescent="0.2">
      <c r="A13" t="s">
        <v>14</v>
      </c>
      <c r="B13" t="s">
        <v>55</v>
      </c>
      <c r="C13" s="1">
        <v>46074962</v>
      </c>
      <c r="D13" s="1">
        <v>27653079</v>
      </c>
      <c r="E13" s="4" t="s">
        <v>56</v>
      </c>
      <c r="F13" s="5">
        <v>60.017583953731801</v>
      </c>
      <c r="G13" s="1">
        <v>50539</v>
      </c>
      <c r="H13" s="1">
        <v>27</v>
      </c>
      <c r="I13" s="1">
        <v>2</v>
      </c>
      <c r="J13" s="1">
        <v>460517</v>
      </c>
      <c r="K13" s="1">
        <v>447255</v>
      </c>
      <c r="L13" s="4" t="s">
        <v>57</v>
      </c>
      <c r="M13">
        <v>218818</v>
      </c>
      <c r="N13" t="s">
        <v>58</v>
      </c>
      <c r="O13" s="6">
        <v>218</v>
      </c>
      <c r="P13" s="1">
        <v>2</v>
      </c>
      <c r="Q13" t="s">
        <v>55</v>
      </c>
    </row>
    <row r="14" spans="1:17" x14ac:dyDescent="0.2">
      <c r="A14" t="s">
        <v>14</v>
      </c>
      <c r="B14" t="s">
        <v>59</v>
      </c>
      <c r="C14" s="1">
        <v>50061496</v>
      </c>
      <c r="D14" s="1">
        <v>16253242</v>
      </c>
      <c r="E14" s="4" t="s">
        <v>60</v>
      </c>
      <c r="F14" s="5">
        <v>32.4665527374571</v>
      </c>
      <c r="G14" s="1">
        <v>20515</v>
      </c>
      <c r="H14" s="1">
        <v>17</v>
      </c>
      <c r="I14" s="1">
        <v>2</v>
      </c>
      <c r="J14" s="1">
        <v>168344</v>
      </c>
      <c r="K14" s="1">
        <v>163685</v>
      </c>
      <c r="L14" s="4" t="s">
        <v>61</v>
      </c>
      <c r="M14">
        <v>52242</v>
      </c>
      <c r="N14" t="s">
        <v>62</v>
      </c>
      <c r="O14" s="6">
        <v>28</v>
      </c>
      <c r="P14" s="1">
        <v>1</v>
      </c>
      <c r="Q14" t="s">
        <v>59</v>
      </c>
    </row>
    <row r="15" spans="1:17" x14ac:dyDescent="0.2">
      <c r="A15" t="s">
        <v>14</v>
      </c>
      <c r="B15" t="s">
        <v>63</v>
      </c>
      <c r="C15" s="1">
        <v>30979848</v>
      </c>
      <c r="D15" s="1">
        <v>30866120</v>
      </c>
      <c r="E15" s="4" t="s">
        <v>64</v>
      </c>
      <c r="F15" s="5">
        <v>99.632896843134901</v>
      </c>
      <c r="G15" s="1">
        <v>112236</v>
      </c>
      <c r="H15" s="9">
        <v>40</v>
      </c>
      <c r="I15" s="10">
        <v>4</v>
      </c>
      <c r="J15" s="1">
        <v>35209</v>
      </c>
      <c r="K15" s="1">
        <v>34089</v>
      </c>
      <c r="L15" s="4" t="s">
        <v>65</v>
      </c>
      <c r="M15">
        <v>28984</v>
      </c>
      <c r="N15" t="s">
        <v>66</v>
      </c>
      <c r="O15" s="1">
        <v>31</v>
      </c>
      <c r="P15" s="1">
        <v>1</v>
      </c>
      <c r="Q15" t="s">
        <v>63</v>
      </c>
    </row>
    <row r="16" spans="1:17" x14ac:dyDescent="0.2">
      <c r="A16" t="s">
        <v>14</v>
      </c>
      <c r="B16" t="s">
        <v>67</v>
      </c>
      <c r="C16" s="1">
        <v>54557380</v>
      </c>
      <c r="D16" s="1">
        <v>54309076</v>
      </c>
      <c r="E16" s="4" t="s">
        <v>68</v>
      </c>
      <c r="F16" s="5">
        <v>99.544875505385306</v>
      </c>
      <c r="G16" s="1">
        <v>159242</v>
      </c>
      <c r="H16" s="9">
        <v>56</v>
      </c>
      <c r="I16" s="10">
        <v>4</v>
      </c>
      <c r="J16" s="1">
        <v>10541</v>
      </c>
      <c r="K16" s="1">
        <v>10202</v>
      </c>
      <c r="L16" s="7" t="s">
        <v>69</v>
      </c>
      <c r="M16">
        <v>8871</v>
      </c>
      <c r="N16" t="s">
        <v>69</v>
      </c>
      <c r="O16" s="8">
        <v>13</v>
      </c>
      <c r="P16" s="8">
        <v>0</v>
      </c>
      <c r="Q16" t="s">
        <v>67</v>
      </c>
    </row>
    <row r="17" spans="1:17" x14ac:dyDescent="0.2">
      <c r="A17" t="s">
        <v>14</v>
      </c>
      <c r="B17" t="s">
        <v>70</v>
      </c>
      <c r="C17" s="1">
        <v>46831161</v>
      </c>
      <c r="D17" s="1">
        <v>46258447</v>
      </c>
      <c r="E17" s="4" t="s">
        <v>71</v>
      </c>
      <c r="F17" s="5">
        <v>98.777066406703</v>
      </c>
      <c r="G17" s="1">
        <v>139469</v>
      </c>
      <c r="H17" s="1">
        <v>50</v>
      </c>
      <c r="I17" s="1">
        <v>5</v>
      </c>
      <c r="J17" s="1">
        <v>345817</v>
      </c>
      <c r="K17" s="1">
        <v>303571</v>
      </c>
      <c r="L17" s="4" t="s">
        <v>72</v>
      </c>
      <c r="M17">
        <v>248515</v>
      </c>
      <c r="N17" t="s">
        <v>34</v>
      </c>
      <c r="O17" s="6">
        <v>151</v>
      </c>
      <c r="P17" s="1">
        <v>3</v>
      </c>
      <c r="Q17" t="s">
        <v>70</v>
      </c>
    </row>
    <row r="18" spans="1:17" x14ac:dyDescent="0.2">
      <c r="A18" t="s">
        <v>14</v>
      </c>
      <c r="B18" t="s">
        <v>73</v>
      </c>
      <c r="C18" s="1">
        <v>41934564</v>
      </c>
      <c r="D18" s="1">
        <v>41771099</v>
      </c>
      <c r="E18" s="4" t="s">
        <v>74</v>
      </c>
      <c r="F18" s="5">
        <v>99.610190295528099</v>
      </c>
      <c r="G18" s="1">
        <v>122591</v>
      </c>
      <c r="H18" s="1">
        <v>53</v>
      </c>
      <c r="I18" s="10">
        <v>4</v>
      </c>
      <c r="J18" s="1">
        <v>82764</v>
      </c>
      <c r="K18" s="1">
        <v>80299</v>
      </c>
      <c r="L18" s="4" t="s">
        <v>75</v>
      </c>
      <c r="M18">
        <v>73862</v>
      </c>
      <c r="N18" t="s">
        <v>76</v>
      </c>
      <c r="O18" s="6">
        <v>57</v>
      </c>
      <c r="P18" s="1">
        <v>1</v>
      </c>
      <c r="Q18" t="s">
        <v>73</v>
      </c>
    </row>
    <row r="19" spans="1:17" x14ac:dyDescent="0.2">
      <c r="A19" t="s">
        <v>14</v>
      </c>
      <c r="B19" t="s">
        <v>77</v>
      </c>
      <c r="C19" s="1">
        <v>27182602</v>
      </c>
      <c r="D19" s="1">
        <v>27071498</v>
      </c>
      <c r="E19" s="4" t="s">
        <v>78</v>
      </c>
      <c r="F19" s="5">
        <v>99.591267973536901</v>
      </c>
      <c r="G19" s="1">
        <v>105119</v>
      </c>
      <c r="H19" s="1">
        <v>39</v>
      </c>
      <c r="I19" s="1">
        <v>2</v>
      </c>
      <c r="J19" s="1">
        <v>157562</v>
      </c>
      <c r="K19" s="1">
        <v>151128</v>
      </c>
      <c r="L19" s="4" t="s">
        <v>79</v>
      </c>
      <c r="M19">
        <v>143136</v>
      </c>
      <c r="N19" t="s">
        <v>80</v>
      </c>
      <c r="O19" s="6">
        <v>154</v>
      </c>
      <c r="P19" s="1">
        <v>4</v>
      </c>
      <c r="Q19" t="s">
        <v>77</v>
      </c>
    </row>
    <row r="20" spans="1:17" x14ac:dyDescent="0.2">
      <c r="A20" t="s">
        <v>14</v>
      </c>
      <c r="B20" t="s">
        <v>81</v>
      </c>
      <c r="C20" s="1">
        <v>30120982</v>
      </c>
      <c r="D20" s="1">
        <v>29419691</v>
      </c>
      <c r="E20" s="4" t="s">
        <v>82</v>
      </c>
      <c r="F20" s="5">
        <v>97.671752534495695</v>
      </c>
      <c r="G20" s="1">
        <v>104405</v>
      </c>
      <c r="H20" s="1">
        <v>45</v>
      </c>
      <c r="I20" s="1">
        <v>3</v>
      </c>
      <c r="J20" s="1">
        <v>88760</v>
      </c>
      <c r="K20" s="1">
        <v>80747</v>
      </c>
      <c r="L20" s="4" t="s">
        <v>83</v>
      </c>
      <c r="M20">
        <v>67649</v>
      </c>
      <c r="N20" t="s">
        <v>84</v>
      </c>
      <c r="O20" s="6">
        <v>168</v>
      </c>
      <c r="P20" s="1">
        <v>1</v>
      </c>
      <c r="Q20" t="s">
        <v>81</v>
      </c>
    </row>
    <row r="21" spans="1:17" x14ac:dyDescent="0.2">
      <c r="A21" t="s">
        <v>14</v>
      </c>
      <c r="B21" t="s">
        <v>85</v>
      </c>
      <c r="C21" s="1">
        <v>48390925</v>
      </c>
      <c r="D21" s="1">
        <v>43572560</v>
      </c>
      <c r="E21" s="4" t="s">
        <v>36</v>
      </c>
      <c r="F21" s="5">
        <v>90.042833444493994</v>
      </c>
      <c r="G21" s="1">
        <v>143913</v>
      </c>
      <c r="H21" s="1">
        <v>51</v>
      </c>
      <c r="I21" s="1">
        <v>3</v>
      </c>
      <c r="J21" s="1">
        <v>323912</v>
      </c>
      <c r="K21" s="1">
        <v>280612</v>
      </c>
      <c r="L21" s="4" t="s">
        <v>86</v>
      </c>
      <c r="M21">
        <v>186928</v>
      </c>
      <c r="N21" t="s">
        <v>80</v>
      </c>
      <c r="O21" s="6">
        <v>202</v>
      </c>
      <c r="P21" s="1">
        <v>3</v>
      </c>
      <c r="Q21" t="s">
        <v>85</v>
      </c>
    </row>
    <row r="22" spans="1:17" x14ac:dyDescent="0.2">
      <c r="A22" t="s">
        <v>14</v>
      </c>
      <c r="B22" t="s">
        <v>87</v>
      </c>
      <c r="C22" s="1">
        <v>48614472</v>
      </c>
      <c r="D22" s="1">
        <v>44893121</v>
      </c>
      <c r="E22" s="4" t="s">
        <v>88</v>
      </c>
      <c r="F22" s="5">
        <v>92.345178612656696</v>
      </c>
      <c r="G22" s="1">
        <v>137013</v>
      </c>
      <c r="H22" s="1">
        <v>52</v>
      </c>
      <c r="I22" s="1">
        <v>5</v>
      </c>
      <c r="J22" s="1">
        <v>173850</v>
      </c>
      <c r="K22" s="1">
        <v>158942</v>
      </c>
      <c r="L22" s="4" t="s">
        <v>89</v>
      </c>
      <c r="M22">
        <v>109881</v>
      </c>
      <c r="N22" t="s">
        <v>90</v>
      </c>
      <c r="O22" s="6">
        <v>113</v>
      </c>
      <c r="P22" s="1">
        <v>2</v>
      </c>
      <c r="Q22" t="s">
        <v>87</v>
      </c>
    </row>
    <row r="23" spans="1:17" x14ac:dyDescent="0.2">
      <c r="H23" s="1">
        <f>SUM(H3:H22)</f>
        <v>622</v>
      </c>
      <c r="O23" s="1">
        <f>SUM(O3:O22)</f>
        <v>1726</v>
      </c>
      <c r="P23"/>
      <c r="Q23" s="11">
        <f>O23+H23</f>
        <v>2348</v>
      </c>
    </row>
    <row r="24" spans="1:17" x14ac:dyDescent="0.2">
      <c r="H24" s="14" t="s">
        <v>91</v>
      </c>
      <c r="I24" s="14"/>
      <c r="J24" s="14"/>
    </row>
    <row r="25" spans="1:17" x14ac:dyDescent="0.2"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3" t="s">
        <v>8</v>
      </c>
      <c r="J25" s="3" t="s">
        <v>9</v>
      </c>
      <c r="K25" s="3" t="s">
        <v>10</v>
      </c>
      <c r="L25" s="3" t="s">
        <v>4</v>
      </c>
      <c r="M25" s="3" t="s">
        <v>11</v>
      </c>
      <c r="N25" s="3" t="s">
        <v>4</v>
      </c>
      <c r="O25" s="3" t="s">
        <v>12</v>
      </c>
      <c r="P25" s="1" t="s">
        <v>13</v>
      </c>
    </row>
    <row r="26" spans="1:17" x14ac:dyDescent="0.2">
      <c r="A26" t="s">
        <v>92</v>
      </c>
      <c r="B26" t="s">
        <v>31</v>
      </c>
      <c r="C26" s="1">
        <v>33999948</v>
      </c>
      <c r="D26" s="1">
        <v>6569202</v>
      </c>
      <c r="E26" s="1" t="s">
        <v>93</v>
      </c>
      <c r="F26" s="1">
        <f t="shared" ref="F26:F41" si="0">D26*100/C26</f>
        <v>19.321211903029969</v>
      </c>
      <c r="G26" s="1">
        <v>13233</v>
      </c>
      <c r="J26">
        <v>1005776</v>
      </c>
      <c r="K26" s="1">
        <v>973116</v>
      </c>
      <c r="L26" s="1" t="s">
        <v>94</v>
      </c>
      <c r="M26">
        <v>201846</v>
      </c>
      <c r="N26" s="1" t="s">
        <v>95</v>
      </c>
      <c r="O26" s="1">
        <v>54</v>
      </c>
      <c r="Q26" t="s">
        <v>31</v>
      </c>
    </row>
    <row r="27" spans="1:17" x14ac:dyDescent="0.2">
      <c r="A27" t="s">
        <v>92</v>
      </c>
      <c r="B27" t="s">
        <v>35</v>
      </c>
      <c r="C27" s="1">
        <v>31163356</v>
      </c>
      <c r="D27" s="1">
        <v>7040303</v>
      </c>
      <c r="E27" s="1" t="s">
        <v>96</v>
      </c>
      <c r="F27" s="1">
        <f t="shared" si="0"/>
        <v>22.591607271052577</v>
      </c>
      <c r="G27" s="1">
        <v>27128</v>
      </c>
      <c r="J27">
        <v>843626</v>
      </c>
      <c r="K27" s="1">
        <v>821197</v>
      </c>
      <c r="L27" s="1" t="s">
        <v>97</v>
      </c>
      <c r="M27">
        <v>148794</v>
      </c>
      <c r="N27" s="1" t="s">
        <v>98</v>
      </c>
      <c r="O27" s="1">
        <v>51</v>
      </c>
      <c r="Q27" t="s">
        <v>35</v>
      </c>
    </row>
    <row r="28" spans="1:17" x14ac:dyDescent="0.2">
      <c r="A28" t="s">
        <v>92</v>
      </c>
      <c r="B28" t="s">
        <v>39</v>
      </c>
      <c r="C28" s="1">
        <v>24031443</v>
      </c>
      <c r="D28" s="1">
        <v>4063364</v>
      </c>
      <c r="E28" s="1" t="s">
        <v>80</v>
      </c>
      <c r="F28" s="1">
        <f t="shared" si="0"/>
        <v>16.908531044099181</v>
      </c>
      <c r="G28" s="1">
        <v>12247</v>
      </c>
      <c r="J28">
        <v>651280</v>
      </c>
      <c r="K28" s="1">
        <v>629973</v>
      </c>
      <c r="L28" s="1" t="s">
        <v>99</v>
      </c>
      <c r="M28">
        <v>116656</v>
      </c>
      <c r="N28" s="1" t="s">
        <v>100</v>
      </c>
      <c r="O28" s="1">
        <v>55</v>
      </c>
      <c r="Q28" t="s">
        <v>39</v>
      </c>
    </row>
    <row r="29" spans="1:17" x14ac:dyDescent="0.2">
      <c r="A29" t="s">
        <v>92</v>
      </c>
      <c r="B29" t="s">
        <v>43</v>
      </c>
      <c r="C29" s="1">
        <v>28718796</v>
      </c>
      <c r="D29" s="1">
        <v>6547298</v>
      </c>
      <c r="E29" s="1" t="s">
        <v>93</v>
      </c>
      <c r="F29" s="1">
        <f t="shared" si="0"/>
        <v>22.797954343211323</v>
      </c>
      <c r="G29" s="1">
        <v>19334</v>
      </c>
      <c r="J29">
        <v>502830</v>
      </c>
      <c r="K29" s="1">
        <v>488584</v>
      </c>
      <c r="L29" s="1" t="s">
        <v>101</v>
      </c>
      <c r="M29">
        <v>99859</v>
      </c>
      <c r="N29" s="1" t="s">
        <v>102</v>
      </c>
      <c r="O29" s="1">
        <v>43</v>
      </c>
      <c r="Q29" t="s">
        <v>43</v>
      </c>
    </row>
    <row r="30" spans="1:17" x14ac:dyDescent="0.2">
      <c r="A30" t="s">
        <v>92</v>
      </c>
      <c r="B30" t="s">
        <v>47</v>
      </c>
      <c r="C30" s="1">
        <v>38261912</v>
      </c>
      <c r="D30" s="1">
        <v>1104917</v>
      </c>
      <c r="E30" s="1" t="s">
        <v>103</v>
      </c>
      <c r="F30" s="1">
        <f t="shared" si="0"/>
        <v>2.8877725713236706</v>
      </c>
      <c r="G30" s="1">
        <v>2328</v>
      </c>
      <c r="J30">
        <v>316586</v>
      </c>
      <c r="K30" s="1">
        <v>307692</v>
      </c>
      <c r="L30" s="1" t="s">
        <v>104</v>
      </c>
      <c r="M30">
        <v>54317</v>
      </c>
      <c r="N30" s="1" t="s">
        <v>105</v>
      </c>
      <c r="O30" s="1">
        <v>3</v>
      </c>
      <c r="Q30" t="s">
        <v>47</v>
      </c>
    </row>
    <row r="31" spans="1:17" x14ac:dyDescent="0.2">
      <c r="A31" t="s">
        <v>92</v>
      </c>
      <c r="B31" t="s">
        <v>51</v>
      </c>
      <c r="C31" s="1">
        <v>33201640</v>
      </c>
      <c r="D31" s="1">
        <v>1079195</v>
      </c>
      <c r="E31" s="1" t="s">
        <v>106</v>
      </c>
      <c r="F31" s="1">
        <f t="shared" si="0"/>
        <v>3.2504267861467082</v>
      </c>
      <c r="G31" s="1">
        <v>2350</v>
      </c>
      <c r="J31">
        <v>867776</v>
      </c>
      <c r="K31" s="1">
        <v>844437</v>
      </c>
      <c r="L31" s="1" t="s">
        <v>107</v>
      </c>
      <c r="M31">
        <v>128015</v>
      </c>
      <c r="N31" s="1" t="s">
        <v>108</v>
      </c>
      <c r="O31" s="1">
        <v>15</v>
      </c>
      <c r="Q31" t="s">
        <v>51</v>
      </c>
    </row>
    <row r="32" spans="1:17" x14ac:dyDescent="0.2">
      <c r="A32" t="s">
        <v>92</v>
      </c>
      <c r="B32" t="s">
        <v>55</v>
      </c>
      <c r="C32" s="1">
        <v>36692954</v>
      </c>
      <c r="D32" s="1">
        <v>1652351</v>
      </c>
      <c r="E32" s="1" t="s">
        <v>109</v>
      </c>
      <c r="F32" s="1">
        <f t="shared" si="0"/>
        <v>4.5031833632146379</v>
      </c>
      <c r="G32" s="1">
        <v>4954</v>
      </c>
      <c r="J32">
        <v>1111462</v>
      </c>
      <c r="K32" s="1">
        <v>1078294</v>
      </c>
      <c r="L32" s="1" t="s">
        <v>110</v>
      </c>
      <c r="M32">
        <v>151925</v>
      </c>
      <c r="N32" s="1" t="s">
        <v>111</v>
      </c>
      <c r="O32" s="1">
        <v>26</v>
      </c>
      <c r="Q32" t="s">
        <v>55</v>
      </c>
    </row>
    <row r="33" spans="1:17" x14ac:dyDescent="0.2">
      <c r="A33" t="s">
        <v>92</v>
      </c>
      <c r="B33" t="s">
        <v>59</v>
      </c>
      <c r="C33" s="1">
        <v>34998821</v>
      </c>
      <c r="D33" s="1">
        <v>1744584</v>
      </c>
      <c r="E33" s="1" t="s">
        <v>112</v>
      </c>
      <c r="F33" s="1">
        <f t="shared" si="0"/>
        <v>4.984693627251044</v>
      </c>
      <c r="G33" s="1">
        <v>4086</v>
      </c>
      <c r="J33">
        <v>1091520</v>
      </c>
      <c r="K33" s="1">
        <v>1060150</v>
      </c>
      <c r="L33" s="1" t="s">
        <v>113</v>
      </c>
      <c r="M33">
        <v>134461</v>
      </c>
      <c r="N33" s="1" t="s">
        <v>114</v>
      </c>
      <c r="O33" s="1">
        <v>22</v>
      </c>
      <c r="Q33" t="s">
        <v>59</v>
      </c>
    </row>
    <row r="34" spans="1:17" x14ac:dyDescent="0.2">
      <c r="A34" t="s">
        <v>92</v>
      </c>
      <c r="B34" t="s">
        <v>63</v>
      </c>
      <c r="C34" s="1">
        <v>35587146</v>
      </c>
      <c r="D34" s="1">
        <v>20008320</v>
      </c>
      <c r="E34" s="1" t="s">
        <v>115</v>
      </c>
      <c r="F34" s="1">
        <f t="shared" si="0"/>
        <v>56.223446521954862</v>
      </c>
      <c r="G34" s="1">
        <v>85360</v>
      </c>
      <c r="J34">
        <v>407816</v>
      </c>
      <c r="K34" s="1">
        <v>394400</v>
      </c>
      <c r="L34" s="1" t="s">
        <v>116</v>
      </c>
      <c r="M34">
        <v>153826</v>
      </c>
      <c r="N34" s="1" t="s">
        <v>117</v>
      </c>
      <c r="O34" s="1">
        <v>81</v>
      </c>
      <c r="Q34" t="s">
        <v>63</v>
      </c>
    </row>
    <row r="35" spans="1:17" x14ac:dyDescent="0.2">
      <c r="A35" t="s">
        <v>92</v>
      </c>
      <c r="B35" t="s">
        <v>67</v>
      </c>
      <c r="C35" s="1">
        <v>28184266</v>
      </c>
      <c r="D35" s="1">
        <v>15460411</v>
      </c>
      <c r="E35" s="1" t="s">
        <v>118</v>
      </c>
      <c r="F35" s="1">
        <f t="shared" si="0"/>
        <v>54.854758325088191</v>
      </c>
      <c r="G35" s="1">
        <v>70899</v>
      </c>
      <c r="J35">
        <v>785726</v>
      </c>
      <c r="K35" s="1">
        <v>764735</v>
      </c>
      <c r="L35" s="1" t="s">
        <v>119</v>
      </c>
      <c r="M35">
        <v>286251</v>
      </c>
      <c r="N35" s="1" t="s">
        <v>120</v>
      </c>
      <c r="O35" s="1">
        <v>476</v>
      </c>
      <c r="Q35" t="s">
        <v>67</v>
      </c>
    </row>
    <row r="36" spans="1:17" x14ac:dyDescent="0.2">
      <c r="A36" t="s">
        <v>92</v>
      </c>
      <c r="B36" t="s">
        <v>70</v>
      </c>
      <c r="C36" s="1">
        <v>42575903</v>
      </c>
      <c r="D36" s="1">
        <v>11065102</v>
      </c>
      <c r="E36" s="1" t="s">
        <v>121</v>
      </c>
      <c r="F36" s="1">
        <f t="shared" si="0"/>
        <v>25.989118774533097</v>
      </c>
      <c r="G36" s="1">
        <v>31654</v>
      </c>
      <c r="J36">
        <v>868426</v>
      </c>
      <c r="K36" s="1">
        <v>836969</v>
      </c>
      <c r="L36" s="1" t="s">
        <v>122</v>
      </c>
      <c r="M36">
        <v>225272</v>
      </c>
      <c r="N36" s="1" t="s">
        <v>123</v>
      </c>
      <c r="O36" s="1">
        <v>147</v>
      </c>
      <c r="Q36" t="s">
        <v>70</v>
      </c>
    </row>
    <row r="37" spans="1:17" x14ac:dyDescent="0.2">
      <c r="A37" t="s">
        <v>92</v>
      </c>
      <c r="B37" t="s">
        <v>73</v>
      </c>
      <c r="C37" s="1">
        <v>34701032</v>
      </c>
      <c r="D37" s="1">
        <v>20347070</v>
      </c>
      <c r="E37" s="1" t="s">
        <v>124</v>
      </c>
      <c r="F37" s="1">
        <f t="shared" si="0"/>
        <v>58.635345484825926</v>
      </c>
      <c r="G37" s="1">
        <v>64160</v>
      </c>
      <c r="J37">
        <v>1389397</v>
      </c>
      <c r="K37" s="1">
        <v>1343944</v>
      </c>
      <c r="L37" s="1" t="s">
        <v>125</v>
      </c>
      <c r="M37">
        <v>434523</v>
      </c>
      <c r="N37" s="1" t="s">
        <v>126</v>
      </c>
      <c r="O37" s="1">
        <v>285</v>
      </c>
      <c r="Q37" t="s">
        <v>73</v>
      </c>
    </row>
    <row r="38" spans="1:17" x14ac:dyDescent="0.2">
      <c r="A38" t="s">
        <v>92</v>
      </c>
      <c r="B38" t="s">
        <v>77</v>
      </c>
      <c r="C38" s="1">
        <v>29839636</v>
      </c>
      <c r="D38" s="1">
        <v>5549390</v>
      </c>
      <c r="E38" s="1" t="s">
        <v>127</v>
      </c>
      <c r="F38" s="1">
        <f t="shared" si="0"/>
        <v>18.597378332631134</v>
      </c>
      <c r="G38" s="1">
        <v>17302</v>
      </c>
      <c r="J38">
        <v>708382</v>
      </c>
      <c r="K38" s="1">
        <v>682417</v>
      </c>
      <c r="L38" s="1" t="s">
        <v>128</v>
      </c>
      <c r="M38">
        <v>165692</v>
      </c>
      <c r="N38" s="1" t="s">
        <v>129</v>
      </c>
      <c r="O38" s="1">
        <v>86</v>
      </c>
      <c r="Q38" t="s">
        <v>77</v>
      </c>
    </row>
    <row r="39" spans="1:17" x14ac:dyDescent="0.2">
      <c r="A39" t="s">
        <v>92</v>
      </c>
      <c r="B39" t="s">
        <v>81</v>
      </c>
      <c r="C39" s="1">
        <v>31392917</v>
      </c>
      <c r="D39" s="1">
        <v>1928076</v>
      </c>
      <c r="E39" s="1" t="s">
        <v>130</v>
      </c>
      <c r="F39" s="1">
        <f t="shared" si="0"/>
        <v>6.1417548423423032</v>
      </c>
      <c r="G39" s="1">
        <v>1584</v>
      </c>
      <c r="J39">
        <v>405655</v>
      </c>
      <c r="K39" s="1">
        <v>391617</v>
      </c>
      <c r="L39" s="1" t="s">
        <v>131</v>
      </c>
      <c r="M39">
        <v>90086</v>
      </c>
      <c r="N39" s="1" t="s">
        <v>132</v>
      </c>
      <c r="O39" s="1">
        <v>21</v>
      </c>
      <c r="Q39" t="s">
        <v>81</v>
      </c>
    </row>
    <row r="40" spans="1:17" x14ac:dyDescent="0.2">
      <c r="A40" t="s">
        <v>92</v>
      </c>
      <c r="B40" t="s">
        <v>85</v>
      </c>
      <c r="C40" s="1">
        <v>38247908</v>
      </c>
      <c r="D40" s="1">
        <v>10549943</v>
      </c>
      <c r="E40" s="1" t="s">
        <v>133</v>
      </c>
      <c r="F40" s="1">
        <f t="shared" si="0"/>
        <v>27.583058921810835</v>
      </c>
      <c r="G40" s="1">
        <v>24833</v>
      </c>
      <c r="J40">
        <v>1447835</v>
      </c>
      <c r="K40" s="1">
        <v>1393639</v>
      </c>
      <c r="L40" s="1" t="s">
        <v>134</v>
      </c>
      <c r="M40">
        <v>184387</v>
      </c>
      <c r="N40" s="1" t="s">
        <v>135</v>
      </c>
      <c r="O40" s="1">
        <v>32</v>
      </c>
      <c r="Q40" t="s">
        <v>85</v>
      </c>
    </row>
    <row r="41" spans="1:17" x14ac:dyDescent="0.2">
      <c r="A41" t="s">
        <v>92</v>
      </c>
      <c r="B41" t="s">
        <v>87</v>
      </c>
      <c r="C41" s="1">
        <v>38803099</v>
      </c>
      <c r="D41" s="1">
        <v>3793577</v>
      </c>
      <c r="E41" s="1" t="s">
        <v>80</v>
      </c>
      <c r="F41" s="1">
        <f t="shared" si="0"/>
        <v>9.776479450777888</v>
      </c>
      <c r="G41" s="1">
        <v>7675</v>
      </c>
      <c r="J41">
        <v>806998</v>
      </c>
      <c r="K41" s="1">
        <v>779812</v>
      </c>
      <c r="L41" s="1" t="s">
        <v>136</v>
      </c>
      <c r="M41">
        <v>140917</v>
      </c>
      <c r="N41" s="1" t="s">
        <v>137</v>
      </c>
      <c r="O41" s="1">
        <v>23</v>
      </c>
      <c r="Q41" t="s">
        <v>87</v>
      </c>
    </row>
  </sheetData>
  <mergeCells count="3">
    <mergeCell ref="C1:H1"/>
    <mergeCell ref="I1:O1"/>
    <mergeCell ref="H24:J2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new_file</Template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new_file</dc:title>
  <dc:subject/>
  <dc:creator>Jose Francisco Cobo Díaz</dc:creator>
  <dc:description/>
  <cp:lastModifiedBy>Alessandro Fuschi</cp:lastModifiedBy>
  <cp:revision>24</cp:revision>
  <dcterms:created xsi:type="dcterms:W3CDTF">2023-02-14T12:38:26Z</dcterms:created>
  <dcterms:modified xsi:type="dcterms:W3CDTF">2024-10-14T16:22:58Z</dcterms:modified>
  <dc:language>en-US</dc:language>
</cp:coreProperties>
</file>