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suts\Desktop\Python_env\20240927_GPTo1_プレステスト\"/>
    </mc:Choice>
  </mc:AlternateContent>
  <xr:revisionPtr revIDLastSave="0" documentId="13_ncr:1_{5F250C43-6384-4C64-A46C-B44EBF068A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16" i="1"/>
  <c r="F8" i="1"/>
  <c r="G64" i="1" s="1"/>
  <c r="B9" i="1"/>
  <c r="B43" i="1" s="1"/>
  <c r="G61" i="1" l="1"/>
  <c r="G51" i="1"/>
  <c r="G29" i="1"/>
  <c r="G27" i="1"/>
  <c r="G26" i="1"/>
  <c r="G53" i="1"/>
  <c r="G36" i="1"/>
  <c r="G35" i="1"/>
  <c r="G34" i="1"/>
  <c r="G19" i="1"/>
  <c r="G24" i="1"/>
  <c r="G63" i="1"/>
  <c r="G59" i="1"/>
  <c r="G52" i="1"/>
  <c r="G45" i="1"/>
  <c r="G57" i="1"/>
  <c r="G28" i="1"/>
  <c r="G40" i="1"/>
  <c r="G39" i="1"/>
  <c r="G37" i="1"/>
  <c r="G50" i="1"/>
  <c r="G21" i="1"/>
  <c r="G20" i="1"/>
  <c r="G47" i="1"/>
  <c r="G46" i="1"/>
  <c r="G31" i="1"/>
  <c r="G66" i="1"/>
  <c r="G23" i="1"/>
  <c r="G43" i="1"/>
  <c r="G56" i="1"/>
  <c r="G41" i="1"/>
  <c r="G54" i="1"/>
  <c r="G38" i="1"/>
  <c r="G22" i="1"/>
  <c r="G49" i="1"/>
  <c r="G48" i="1"/>
  <c r="G33" i="1"/>
  <c r="G32" i="1"/>
  <c r="G18" i="1"/>
  <c r="G30" i="1"/>
  <c r="G65" i="1"/>
  <c r="G17" i="1"/>
  <c r="G62" i="1"/>
  <c r="G60" i="1"/>
  <c r="G58" i="1"/>
  <c r="G44" i="1"/>
  <c r="G42" i="1"/>
  <c r="G55" i="1"/>
  <c r="G25" i="1"/>
  <c r="B39" i="1"/>
  <c r="B24" i="1"/>
  <c r="B42" i="1"/>
  <c r="B16" i="1"/>
  <c r="B66" i="1"/>
  <c r="F13" i="1" s="1"/>
  <c r="B36" i="1"/>
  <c r="B18" i="1"/>
  <c r="B65" i="1"/>
  <c r="B35" i="1"/>
  <c r="B33" i="1"/>
  <c r="B59" i="1"/>
  <c r="B30" i="1"/>
  <c r="B28" i="1"/>
  <c r="B54" i="1"/>
  <c r="B53" i="1"/>
  <c r="B22" i="1"/>
  <c r="B20" i="1"/>
  <c r="B47" i="1"/>
  <c r="B17" i="1"/>
  <c r="B41" i="1"/>
  <c r="B37" i="1"/>
  <c r="B63" i="1"/>
  <c r="B62" i="1"/>
  <c r="B61" i="1"/>
  <c r="B32" i="1"/>
  <c r="B58" i="1"/>
  <c r="B29" i="1"/>
  <c r="B27" i="1"/>
  <c r="B25" i="1"/>
  <c r="B23" i="1"/>
  <c r="B49" i="1"/>
  <c r="B44" i="1"/>
  <c r="B40" i="1"/>
  <c r="B38" i="1"/>
  <c r="B64" i="1"/>
  <c r="B34" i="1"/>
  <c r="B60" i="1"/>
  <c r="B31" i="1"/>
  <c r="B57" i="1"/>
  <c r="B56" i="1"/>
  <c r="B55" i="1"/>
  <c r="B26" i="1"/>
  <c r="B52" i="1"/>
  <c r="B51" i="1"/>
  <c r="B50" i="1"/>
  <c r="B21" i="1"/>
  <c r="B48" i="1"/>
  <c r="B19" i="1"/>
  <c r="B46" i="1"/>
  <c r="B45" i="1"/>
  <c r="H64" i="1" l="1"/>
  <c r="H16" i="1"/>
  <c r="H40" i="1"/>
  <c r="H28" i="1"/>
  <c r="H57" i="1"/>
  <c r="H62" i="1"/>
  <c r="H59" i="1"/>
  <c r="H30" i="1"/>
  <c r="H19" i="1"/>
  <c r="H34" i="1"/>
  <c r="H48" i="1"/>
  <c r="H49" i="1"/>
  <c r="H51" i="1"/>
  <c r="H46" i="1"/>
  <c r="H47" i="1"/>
  <c r="H20" i="1"/>
  <c r="H21" i="1"/>
  <c r="H50" i="1"/>
  <c r="H37" i="1"/>
  <c r="H39" i="1"/>
  <c r="H44" i="1"/>
  <c r="H58" i="1"/>
  <c r="H60" i="1"/>
  <c r="H17" i="1"/>
  <c r="H65" i="1"/>
  <c r="H24" i="1"/>
  <c r="H32" i="1"/>
  <c r="H36" i="1"/>
  <c r="H22" i="1"/>
  <c r="H56" i="1"/>
  <c r="H25" i="1"/>
  <c r="H55" i="1"/>
  <c r="H42" i="1"/>
  <c r="H45" i="1"/>
  <c r="H52" i="1"/>
  <c r="H63" i="1"/>
  <c r="H18" i="1"/>
  <c r="H33" i="1"/>
  <c r="H35" i="1"/>
  <c r="H53" i="1"/>
  <c r="H38" i="1"/>
  <c r="H26" i="1"/>
  <c r="H54" i="1"/>
  <c r="H27" i="1"/>
  <c r="H41" i="1"/>
  <c r="H29" i="1"/>
  <c r="H43" i="1"/>
  <c r="H61" i="1"/>
  <c r="H23" i="1"/>
  <c r="H66" i="1"/>
  <c r="H31" i="1"/>
</calcChain>
</file>

<file path=xl/sharedStrings.xml><?xml version="1.0" encoding="utf-8"?>
<sst xmlns="http://schemas.openxmlformats.org/spreadsheetml/2006/main" count="30" uniqueCount="26">
  <si>
    <t>d0</t>
    <phoneticPr fontId="1"/>
  </si>
  <si>
    <t>mm</t>
    <phoneticPr fontId="1"/>
  </si>
  <si>
    <t>d</t>
    <phoneticPr fontId="1"/>
  </si>
  <si>
    <t>F(d)</t>
    <phoneticPr fontId="1"/>
  </si>
  <si>
    <t>E_star</t>
    <phoneticPr fontId="1"/>
  </si>
  <si>
    <t>Mpa</t>
    <phoneticPr fontId="1"/>
  </si>
  <si>
    <t>R_eff</t>
    <phoneticPr fontId="1"/>
  </si>
  <si>
    <t>Mode1: 弾性変形</t>
    <rPh sb="7" eb="9">
      <t>ダンセイ</t>
    </rPh>
    <rPh sb="9" eb="11">
      <t>ヘンケイ</t>
    </rPh>
    <phoneticPr fontId="1"/>
  </si>
  <si>
    <t>h</t>
    <phoneticPr fontId="1"/>
  </si>
  <si>
    <t>fpr</t>
    <phoneticPr fontId="1"/>
  </si>
  <si>
    <t>t</t>
    <phoneticPr fontId="1"/>
  </si>
  <si>
    <t>/nu_punch</t>
    <phoneticPr fontId="1"/>
  </si>
  <si>
    <t>/E_punch</t>
    <phoneticPr fontId="1"/>
  </si>
  <si>
    <t>/nu_work</t>
    <phoneticPr fontId="1"/>
  </si>
  <si>
    <t>/E_work</t>
    <phoneticPr fontId="1"/>
  </si>
  <si>
    <t>/Kpr</t>
    <phoneticPr fontId="1"/>
  </si>
  <si>
    <t>/pr</t>
    <phoneticPr fontId="1"/>
  </si>
  <si>
    <t>/pr0</t>
    <phoneticPr fontId="1"/>
  </si>
  <si>
    <t>n</t>
    <phoneticPr fontId="1"/>
  </si>
  <si>
    <t>A</t>
    <phoneticPr fontId="1"/>
  </si>
  <si>
    <t>mm^2</t>
    <phoneticPr fontId="1"/>
  </si>
  <si>
    <t>Mode2: 塑性変形</t>
    <rPh sb="7" eb="9">
      <t>ソセイ</t>
    </rPh>
    <rPh sb="9" eb="11">
      <t>ヘンケイ</t>
    </rPh>
    <phoneticPr fontId="1"/>
  </si>
  <si>
    <t>m2_offset</t>
    <phoneticPr fontId="1"/>
  </si>
  <si>
    <t>d'</t>
    <phoneticPr fontId="1"/>
  </si>
  <si>
    <t>F(d')</t>
    <phoneticPr fontId="1"/>
  </si>
  <si>
    <t>F'(d')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</si>
</sst>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color rgb="FFFF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1" xfId="0" applyBorder="1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Fill="1" applyBorder="1"/>
    <xf numFmtId="11" fontId="0" fillId="0" borderId="1" xfId="0" applyNumberFormat="1" applyFill="1" applyBorder="1"/>
    <xf numFmtId="0" fontId="2" fillId="0" borderId="0" xfId="0" applyFont="1"/>
    <xf numFmtId="0" fontId="3" fillId="0" borderId="0" xfId="0" applyFont="1"/>
    <xf numFmtId="0" fontId="2" fillId="0" borderId="0" xfId="0" applyFont="1" applyFill="1" applyBorder="1"/>
    <xf numFmtId="0" fontId="0" fillId="0" borderId="0" xfId="0" applyFill="1" applyBorder="1"/>
    <xf numFmtId="11" fontId="2" fillId="0" borderId="1" xfId="0" applyNumberFormat="1" applyFont="1" applyBorder="1"/>
    <xf numFmtId="11" fontId="0" fillId="0" borderId="0" xfId="0" applyNumberForma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Sheet1!$A$16:$A$66</c:f>
              <c:numCache>
                <c:formatCode>General</c:formatCode>
                <c:ptCount val="5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</c:numCache>
            </c:numRef>
          </c:xVal>
          <c:yVal>
            <c:numRef>
              <c:f>Sheet1!$B$16:$B$66</c:f>
              <c:numCache>
                <c:formatCode>0.00E+00</c:formatCode>
                <c:ptCount val="51"/>
                <c:pt idx="0">
                  <c:v>0</c:v>
                </c:pt>
                <c:pt idx="1">
                  <c:v>3.0769230769230758</c:v>
                </c:pt>
                <c:pt idx="2">
                  <c:v>8.7028526915267452</c:v>
                </c:pt>
                <c:pt idx="3">
                  <c:v>15.988161300635783</c:v>
                </c:pt>
                <c:pt idx="4">
                  <c:v>24.615384615384613</c:v>
                </c:pt>
                <c:pt idx="5">
                  <c:v>34.40104580768908</c:v>
                </c:pt>
                <c:pt idx="6">
                  <c:v>45.221349097535587</c:v>
                </c:pt>
                <c:pt idx="7">
                  <c:v>56.985412853698811</c:v>
                </c:pt>
                <c:pt idx="8">
                  <c:v>69.622821532213848</c:v>
                </c:pt>
                <c:pt idx="9">
                  <c:v>83.076923076923052</c:v>
                </c:pt>
                <c:pt idx="10">
                  <c:v>97.300851082104018</c:v>
                </c:pt>
                <c:pt idx="11">
                  <c:v>112.25499290433659</c:v>
                </c:pt>
                <c:pt idx="12">
                  <c:v>127.9052904050863</c:v>
                </c:pt>
                <c:pt idx="13">
                  <c:v>144.22205101855957</c:v>
                </c:pt>
                <c:pt idx="14">
                  <c:v>161.17908743026209</c:v>
                </c:pt>
                <c:pt idx="15">
                  <c:v>178.75307751726544</c:v>
                </c:pt>
                <c:pt idx="16">
                  <c:v>196.92307692307696</c:v>
                </c:pt>
                <c:pt idx="17">
                  <c:v>215.67014041692383</c:v>
                </c:pt>
                <c:pt idx="18">
                  <c:v>234.9770226712219</c:v>
                </c:pt>
                <c:pt idx="19">
                  <c:v>254.82793823776251</c:v>
                </c:pt>
                <c:pt idx="20">
                  <c:v>275.2083664615127</c:v>
                </c:pt>
                <c:pt idx="21">
                  <c:v>296.10489105868498</c:v>
                </c:pt>
                <c:pt idx="22">
                  <c:v>317.50506681881677</c:v>
                </c:pt>
                <c:pt idx="23">
                  <c:v>339.39730780366921</c:v>
                </c:pt>
                <c:pt idx="24">
                  <c:v>361.77079278028475</c:v>
                </c:pt>
                <c:pt idx="25">
                  <c:v>384.61538461538458</c:v>
                </c:pt>
                <c:pt idx="26">
                  <c:v>407.92156108742273</c:v>
                </c:pt>
                <c:pt idx="27">
                  <c:v>431.68035511716624</c:v>
                </c:pt>
                <c:pt idx="28">
                  <c:v>455.88330282959106</c:v>
                </c:pt>
                <c:pt idx="29">
                  <c:v>480.52239817507899</c:v>
                </c:pt>
                <c:pt idx="30">
                  <c:v>505.59005308169156</c:v>
                </c:pt>
                <c:pt idx="31">
                  <c:v>531.07906230070978</c:v>
                </c:pt>
                <c:pt idx="32">
                  <c:v>556.9825722577109</c:v>
                </c:pt>
                <c:pt idx="33">
                  <c:v>583.29405334078433</c:v>
                </c:pt>
                <c:pt idx="34">
                  <c:v>610.00727515304698</c:v>
                </c:pt>
                <c:pt idx="35">
                  <c:v>637.11628433380508</c:v>
                </c:pt>
                <c:pt idx="36">
                  <c:v>664.61538461538464</c:v>
                </c:pt>
                <c:pt idx="37">
                  <c:v>692.49911883395089</c:v>
                </c:pt>
                <c:pt idx="38">
                  <c:v>720.76225265483379</c:v>
                </c:pt>
                <c:pt idx="39">
                  <c:v>749.39975980780798</c:v>
                </c:pt>
                <c:pt idx="40">
                  <c:v>778.40680865683157</c:v>
                </c:pt>
                <c:pt idx="41">
                  <c:v>807.77874995306729</c:v>
                </c:pt>
                <c:pt idx="42">
                  <c:v>837.51110564040039</c:v>
                </c:pt>
                <c:pt idx="43">
                  <c:v>867.59955859995671</c:v>
                </c:pt>
                <c:pt idx="44">
                  <c:v>898.0399432346926</c:v>
                </c:pt>
                <c:pt idx="45">
                  <c:v>928.8282368076043</c:v>
                </c:pt>
                <c:pt idx="46">
                  <c:v>959.96055145772993</c:v>
                </c:pt>
                <c:pt idx="47">
                  <c:v>991.43312682722808</c:v>
                </c:pt>
                <c:pt idx="48">
                  <c:v>1023.2423232406908</c:v>
                </c:pt>
                <c:pt idx="49">
                  <c:v>1055.3846153846155</c:v>
                </c:pt>
                <c:pt idx="50">
                  <c:v>1087.8565864408424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E-44C1-8C5E-8AD5546F146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Sheet1!$F$16:$F$66</c:f>
              <c:numCache>
                <c:formatCode>General</c:formatCode>
                <c:ptCount val="51"/>
                <c:pt idx="0">
                  <c:v>0.1</c:v>
                </c:pt>
                <c:pt idx="1">
                  <c:v>0.10100000000000001</c:v>
                </c:pt>
                <c:pt idx="2">
                  <c:v>0.10200000000000001</c:v>
                </c:pt>
                <c:pt idx="3">
                  <c:v>0.10300000000000001</c:v>
                </c:pt>
                <c:pt idx="4">
                  <c:v>0.10400000000000001</c:v>
                </c:pt>
                <c:pt idx="5">
                  <c:v>0.10500000000000001</c:v>
                </c:pt>
                <c:pt idx="6">
                  <c:v>0.10600000000000001</c:v>
                </c:pt>
                <c:pt idx="7">
                  <c:v>0.10700000000000001</c:v>
                </c:pt>
                <c:pt idx="8">
                  <c:v>0.10800000000000001</c:v>
                </c:pt>
                <c:pt idx="9">
                  <c:v>0.109</c:v>
                </c:pt>
                <c:pt idx="10">
                  <c:v>0.11</c:v>
                </c:pt>
                <c:pt idx="11">
                  <c:v>0.111</c:v>
                </c:pt>
                <c:pt idx="12">
                  <c:v>0.112</c:v>
                </c:pt>
                <c:pt idx="13">
                  <c:v>0.113</c:v>
                </c:pt>
                <c:pt idx="14">
                  <c:v>0.114</c:v>
                </c:pt>
                <c:pt idx="15">
                  <c:v>0.115</c:v>
                </c:pt>
                <c:pt idx="16">
                  <c:v>0.11600000000000001</c:v>
                </c:pt>
                <c:pt idx="17">
                  <c:v>0.11700000000000001</c:v>
                </c:pt>
                <c:pt idx="18">
                  <c:v>0.11800000000000001</c:v>
                </c:pt>
                <c:pt idx="19">
                  <c:v>0.11900000000000001</c:v>
                </c:pt>
                <c:pt idx="20">
                  <c:v>0.12000000000000001</c:v>
                </c:pt>
                <c:pt idx="21">
                  <c:v>0.12100000000000001</c:v>
                </c:pt>
                <c:pt idx="22">
                  <c:v>0.122</c:v>
                </c:pt>
                <c:pt idx="23">
                  <c:v>0.123</c:v>
                </c:pt>
                <c:pt idx="24">
                  <c:v>0.124</c:v>
                </c:pt>
                <c:pt idx="25">
                  <c:v>0.125</c:v>
                </c:pt>
                <c:pt idx="26">
                  <c:v>0.126</c:v>
                </c:pt>
                <c:pt idx="27">
                  <c:v>0.127</c:v>
                </c:pt>
                <c:pt idx="28">
                  <c:v>0.128</c:v>
                </c:pt>
                <c:pt idx="29">
                  <c:v>0.129</c:v>
                </c:pt>
                <c:pt idx="30">
                  <c:v>0.13</c:v>
                </c:pt>
                <c:pt idx="31">
                  <c:v>0.13100000000000001</c:v>
                </c:pt>
                <c:pt idx="32">
                  <c:v>0.13200000000000001</c:v>
                </c:pt>
                <c:pt idx="33">
                  <c:v>0.13300000000000001</c:v>
                </c:pt>
                <c:pt idx="34">
                  <c:v>0.13400000000000001</c:v>
                </c:pt>
                <c:pt idx="35">
                  <c:v>0.13500000000000001</c:v>
                </c:pt>
                <c:pt idx="36">
                  <c:v>0.13600000000000001</c:v>
                </c:pt>
                <c:pt idx="37">
                  <c:v>0.13700000000000001</c:v>
                </c:pt>
                <c:pt idx="38">
                  <c:v>0.13800000000000001</c:v>
                </c:pt>
                <c:pt idx="39">
                  <c:v>0.13900000000000001</c:v>
                </c:pt>
                <c:pt idx="40">
                  <c:v>0.14000000000000001</c:v>
                </c:pt>
                <c:pt idx="41">
                  <c:v>0.14100000000000001</c:v>
                </c:pt>
                <c:pt idx="42">
                  <c:v>0.14200000000000002</c:v>
                </c:pt>
                <c:pt idx="43">
                  <c:v>0.14300000000000002</c:v>
                </c:pt>
                <c:pt idx="44">
                  <c:v>0.14400000000000002</c:v>
                </c:pt>
                <c:pt idx="45">
                  <c:v>0.14500000000000002</c:v>
                </c:pt>
                <c:pt idx="46">
                  <c:v>0.14600000000000002</c:v>
                </c:pt>
                <c:pt idx="47">
                  <c:v>0.14700000000000002</c:v>
                </c:pt>
                <c:pt idx="48">
                  <c:v>0.14800000000000002</c:v>
                </c:pt>
                <c:pt idx="49">
                  <c:v>0.14900000000000002</c:v>
                </c:pt>
                <c:pt idx="50">
                  <c:v>0.15000000000000002</c:v>
                </c:pt>
              </c:numCache>
            </c:numRef>
          </c:xVal>
          <c:yVal>
            <c:numRef>
              <c:f>Sheet1!$H$16:$H$66</c:f>
              <c:numCache>
                <c:formatCode>0.00E+00</c:formatCode>
                <c:ptCount val="51"/>
                <c:pt idx="0">
                  <c:v>1087.8565864408447</c:v>
                </c:pt>
                <c:pt idx="1">
                  <c:v>1280.8413430624423</c:v>
                </c:pt>
                <c:pt idx="2">
                  <c:v>1472.4931765444489</c:v>
                </c:pt>
                <c:pt idx="3">
                  <c:v>1662.8342269273417</c:v>
                </c:pt>
                <c:pt idx="4">
                  <c:v>1851.8860558250963</c:v>
                </c:pt>
                <c:pt idx="5">
                  <c:v>2039.6696669356825</c:v>
                </c:pt>
                <c:pt idx="6">
                  <c:v>2226.2055256366657</c:v>
                </c:pt>
                <c:pt idx="7">
                  <c:v>2411.5135777145842</c:v>
                </c:pt>
                <c:pt idx="8">
                  <c:v>2595.6132672744061</c:v>
                </c:pt>
                <c:pt idx="9">
                  <c:v>2778.5235538718916</c:v>
                </c:pt>
                <c:pt idx="10">
                  <c:v>2960.262928909804</c:v>
                </c:pt>
                <c:pt idx="11">
                  <c:v>3140.8494313354822</c:v>
                </c:pt>
                <c:pt idx="12">
                  <c:v>3320.3006626759525</c:v>
                </c:pt>
                <c:pt idx="13">
                  <c:v>3498.6338014440189</c:v>
                </c:pt>
                <c:pt idx="14">
                  <c:v>3675.865616946925</c:v>
                </c:pt>
                <c:pt idx="15">
                  <c:v>3852.0124825274615</c:v>
                </c:pt>
                <c:pt idx="16">
                  <c:v>4027.0903882655184</c:v>
                </c:pt>
                <c:pt idx="17">
                  <c:v>4201.1149531666088</c:v>
                </c:pt>
                <c:pt idx="18">
                  <c:v>4374.1014368620599</c:v>
                </c:pt>
                <c:pt idx="19">
                  <c:v>4546.0647508446636</c:v>
                </c:pt>
                <c:pt idx="20">
                  <c:v>4717.0194692617879</c:v>
                </c:pt>
                <c:pt idx="21">
                  <c:v>4886.9798392869488</c:v>
                </c:pt>
                <c:pt idx="22">
                  <c:v>5055.9597910897937</c:v>
                </c:pt>
                <c:pt idx="23">
                  <c:v>5223.9729474228297</c:v>
                </c:pt>
                <c:pt idx="24">
                  <c:v>5391.0326328431765</c:v>
                </c:pt>
                <c:pt idx="25">
                  <c:v>5557.1518825854364</c:v>
                </c:pt>
                <c:pt idx="26">
                  <c:v>5722.343451102126</c:v>
                </c:pt>
                <c:pt idx="27">
                  <c:v>5886.6198202861488</c:v>
                </c:pt>
                <c:pt idx="28">
                  <c:v>6049.9932073901509</c:v>
                </c:pt>
                <c:pt idx="29">
                  <c:v>6212.4755726554213</c:v>
                </c:pt>
                <c:pt idx="30">
                  <c:v>6374.0786266639989</c:v>
                </c:pt>
                <c:pt idx="31">
                  <c:v>6534.8138374253831</c:v>
                </c:pt>
                <c:pt idx="32">
                  <c:v>6694.6924372098074</c:v>
                </c:pt>
                <c:pt idx="33">
                  <c:v>6853.7254291388599</c:v>
                </c:pt>
                <c:pt idx="34">
                  <c:v>7011.9235935436081</c:v>
                </c:pt>
                <c:pt idx="35">
                  <c:v>7169.2974941005596</c:v>
                </c:pt>
                <c:pt idx="36">
                  <c:v>7325.8574837543638</c:v>
                </c:pt>
                <c:pt idx="37">
                  <c:v>7481.6137104363661</c:v>
                </c:pt>
                <c:pt idx="38">
                  <c:v>7636.5761225875831</c:v>
                </c:pt>
                <c:pt idx="39">
                  <c:v>7790.7544744938859</c:v>
                </c:pt>
                <c:pt idx="40">
                  <c:v>7944.1583314414092</c:v>
                </c:pt>
                <c:pt idx="41">
                  <c:v>8096.7970746990832</c:v>
                </c:pt>
                <c:pt idx="42">
                  <c:v>8248.6799063357976</c:v>
                </c:pt>
                <c:pt idx="43">
                  <c:v>8399.8158538781645</c:v>
                </c:pt>
                <c:pt idx="44">
                  <c:v>8550.2137748158493</c:v>
                </c:pt>
                <c:pt idx="45">
                  <c:v>8699.8823609600295</c:v>
                </c:pt>
                <c:pt idx="46">
                  <c:v>8848.8301426610342</c:v>
                </c:pt>
                <c:pt idx="47">
                  <c:v>8997.0654928903896</c:v>
                </c:pt>
                <c:pt idx="48">
                  <c:v>9144.5966311928132</c:v>
                </c:pt>
                <c:pt idx="49">
                  <c:v>9291.4316275128876</c:v>
                </c:pt>
                <c:pt idx="50">
                  <c:v>9437.5784059013749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3E-44C1-8C5E-8AD5546F1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5952"/>
        <c:axId val="17836432"/>
      </c:scatterChart>
      <c:valAx>
        <c:axId val="1783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36432"/>
        <c:crosses val="autoZero"/>
        <c:crossBetween val="midCat"/>
      </c:valAx>
      <c:valAx>
        <c:axId val="1783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3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9</xdr:row>
      <xdr:rowOff>152400</xdr:rowOff>
    </xdr:from>
    <xdr:to>
      <xdr:col>16</xdr:col>
      <xdr:colOff>342900</xdr:colOff>
      <xdr:row>24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E347DF6-A3BC-FF62-CE9D-B0D2B5D3C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66"/>
  <sheetViews>
    <sheetView tabSelected="1" workbookViewId="0">
      <selection activeCell="H5" sqref="H5"/>
    </sheetView>
  </sheetViews>
  <sheetFormatPr defaultRowHeight="18.75"/>
  <cols>
    <col min="2" max="2" width="10.375" bestFit="1" customWidth="1"/>
    <col min="5" max="6" width="9.5" bestFit="1" customWidth="1"/>
    <col min="8" max="8" width="9.5" bestFit="1" customWidth="1"/>
  </cols>
  <sheetData>
    <row r="2" spans="1:8">
      <c r="A2" s="8" t="s">
        <v>7</v>
      </c>
      <c r="E2" s="8" t="s">
        <v>21</v>
      </c>
    </row>
    <row r="4" spans="1:8">
      <c r="A4" s="4" t="s">
        <v>6</v>
      </c>
      <c r="B4" s="5">
        <v>0.05</v>
      </c>
      <c r="C4" s="5" t="s">
        <v>1</v>
      </c>
      <c r="E4" s="3" t="s">
        <v>8</v>
      </c>
      <c r="F4" s="2">
        <v>20000</v>
      </c>
      <c r="G4" s="2"/>
    </row>
    <row r="5" spans="1:8">
      <c r="A5" s="4" t="s">
        <v>11</v>
      </c>
      <c r="B5" s="6">
        <v>0.3</v>
      </c>
      <c r="C5" s="5"/>
      <c r="E5" s="3" t="s">
        <v>15</v>
      </c>
      <c r="F5" s="2">
        <v>10</v>
      </c>
      <c r="G5" s="2"/>
    </row>
    <row r="6" spans="1:8">
      <c r="A6" s="4" t="s">
        <v>12</v>
      </c>
      <c r="B6" s="6">
        <v>210000</v>
      </c>
      <c r="C6" s="5" t="s">
        <v>5</v>
      </c>
      <c r="E6" s="11" t="s">
        <v>16</v>
      </c>
      <c r="F6" s="2">
        <v>0.05</v>
      </c>
      <c r="G6" s="2"/>
    </row>
    <row r="7" spans="1:8">
      <c r="A7" s="4" t="s">
        <v>13</v>
      </c>
      <c r="B7" s="6">
        <v>0.3</v>
      </c>
      <c r="C7" s="5"/>
      <c r="E7" s="3" t="s">
        <v>17</v>
      </c>
      <c r="F7" s="2">
        <v>0.01</v>
      </c>
      <c r="G7" s="2"/>
    </row>
    <row r="8" spans="1:8">
      <c r="A8" s="4" t="s">
        <v>14</v>
      </c>
      <c r="B8" s="6">
        <v>210000</v>
      </c>
      <c r="C8" s="5" t="s">
        <v>5</v>
      </c>
      <c r="E8" s="3" t="s">
        <v>9</v>
      </c>
      <c r="F8" s="2">
        <f>1+$F$5*(F6-F7)</f>
        <v>1.4</v>
      </c>
      <c r="G8" s="2"/>
    </row>
    <row r="9" spans="1:8">
      <c r="A9" s="4" t="s">
        <v>4</v>
      </c>
      <c r="B9" s="6">
        <f>1/((1-$B$5^2)/$B$6+(1-$B$7^2)/$B$8)</f>
        <v>115384.61538461539</v>
      </c>
      <c r="C9" s="5"/>
      <c r="E9" s="3" t="s">
        <v>10</v>
      </c>
      <c r="F9" s="2">
        <v>1</v>
      </c>
      <c r="G9" s="2" t="s">
        <v>1</v>
      </c>
    </row>
    <row r="10" spans="1:8">
      <c r="E10" s="3" t="s">
        <v>18</v>
      </c>
      <c r="F10" s="2">
        <v>0.3</v>
      </c>
      <c r="G10" s="2"/>
    </row>
    <row r="11" spans="1:8">
      <c r="E11" s="3" t="s">
        <v>19</v>
      </c>
      <c r="F11" s="2">
        <v>4.5999999999999996</v>
      </c>
      <c r="G11" s="2" t="s">
        <v>20</v>
      </c>
    </row>
    <row r="12" spans="1:8">
      <c r="E12" s="4" t="s">
        <v>0</v>
      </c>
      <c r="F12" s="5">
        <v>0.1</v>
      </c>
      <c r="G12" s="5" t="s">
        <v>1</v>
      </c>
    </row>
    <row r="13" spans="1:8">
      <c r="E13" s="4" t="s">
        <v>22</v>
      </c>
      <c r="F13" s="6">
        <f>G16-B66</f>
        <v>63465.059104751832</v>
      </c>
      <c r="G13" s="5"/>
    </row>
    <row r="14" spans="1:8">
      <c r="E14" s="9"/>
      <c r="F14" s="12"/>
      <c r="G14" s="10"/>
    </row>
    <row r="15" spans="1:8">
      <c r="A15" s="7" t="s">
        <v>2</v>
      </c>
      <c r="B15" s="7" t="s">
        <v>3</v>
      </c>
      <c r="E15" s="7" t="s">
        <v>2</v>
      </c>
      <c r="F15" s="7" t="s">
        <v>23</v>
      </c>
      <c r="G15" s="7" t="s">
        <v>24</v>
      </c>
      <c r="H15" s="7" t="s">
        <v>25</v>
      </c>
    </row>
    <row r="16" spans="1:8">
      <c r="A16">
        <v>0</v>
      </c>
      <c r="B16" s="1">
        <f xml:space="preserve"> (4/3) *$B$9 * SQRT($B$4) * A16 ^ 1.5</f>
        <v>0</v>
      </c>
      <c r="E16">
        <v>0</v>
      </c>
      <c r="F16">
        <f>E16+$F$12</f>
        <v>0.1</v>
      </c>
      <c r="G16">
        <f xml:space="preserve"> $F$4 * $F$8 * (F16 / $F$9) ^ $F$10 * $F$11</f>
        <v>64552.915691192677</v>
      </c>
      <c r="H16" s="1">
        <f>G16-$F$13</f>
        <v>1087.8565864408447</v>
      </c>
    </row>
    <row r="17" spans="1:8">
      <c r="A17">
        <v>2E-3</v>
      </c>
      <c r="B17" s="1">
        <f t="shared" ref="B17:B66" si="0" xml:space="preserve"> (4/3) *$B$9 * SQRT($B$4) * A17 ^ 1.5</f>
        <v>3.0769230769230758</v>
      </c>
      <c r="E17">
        <v>1E-3</v>
      </c>
      <c r="F17">
        <f t="shared" ref="F17:F66" si="1">E17+$F$12</f>
        <v>0.10100000000000001</v>
      </c>
      <c r="G17">
        <f t="shared" ref="G17:G66" si="2" xml:space="preserve"> $F$4 * $F$8 * (F17 / $F$9) ^ $F$10 * $F$11</f>
        <v>64745.900447814274</v>
      </c>
      <c r="H17" s="1">
        <f t="shared" ref="H17:H66" si="3">G17-$F$13</f>
        <v>1280.8413430624423</v>
      </c>
    </row>
    <row r="18" spans="1:8">
      <c r="A18">
        <v>4.0000000000000001E-3</v>
      </c>
      <c r="B18" s="1">
        <f t="shared" si="0"/>
        <v>8.7028526915267452</v>
      </c>
      <c r="E18">
        <v>2E-3</v>
      </c>
      <c r="F18">
        <f t="shared" si="1"/>
        <v>0.10200000000000001</v>
      </c>
      <c r="G18">
        <f t="shared" si="2"/>
        <v>64937.552281296281</v>
      </c>
      <c r="H18" s="1">
        <f t="shared" si="3"/>
        <v>1472.4931765444489</v>
      </c>
    </row>
    <row r="19" spans="1:8">
      <c r="A19">
        <v>6.0000000000000001E-3</v>
      </c>
      <c r="B19" s="1">
        <f t="shared" si="0"/>
        <v>15.988161300635783</v>
      </c>
      <c r="E19">
        <v>3.0000000000000001E-3</v>
      </c>
      <c r="F19">
        <f t="shared" si="1"/>
        <v>0.10300000000000001</v>
      </c>
      <c r="G19">
        <f t="shared" si="2"/>
        <v>65127.893331679174</v>
      </c>
      <c r="H19" s="1">
        <f t="shared" si="3"/>
        <v>1662.8342269273417</v>
      </c>
    </row>
    <row r="20" spans="1:8">
      <c r="A20">
        <v>8.0000000000000002E-3</v>
      </c>
      <c r="B20" s="1">
        <f t="shared" si="0"/>
        <v>24.615384615384613</v>
      </c>
      <c r="E20">
        <v>4.0000000000000001E-3</v>
      </c>
      <c r="F20">
        <f t="shared" si="1"/>
        <v>0.10400000000000001</v>
      </c>
      <c r="G20">
        <f t="shared" si="2"/>
        <v>65316.945160576928</v>
      </c>
      <c r="H20" s="1">
        <f t="shared" si="3"/>
        <v>1851.8860558250963</v>
      </c>
    </row>
    <row r="21" spans="1:8">
      <c r="A21">
        <v>0.01</v>
      </c>
      <c r="B21" s="1">
        <f t="shared" si="0"/>
        <v>34.40104580768908</v>
      </c>
      <c r="E21">
        <v>5.0000000000000001E-3</v>
      </c>
      <c r="F21">
        <f t="shared" si="1"/>
        <v>0.10500000000000001</v>
      </c>
      <c r="G21">
        <f t="shared" si="2"/>
        <v>65504.728771687514</v>
      </c>
      <c r="H21" s="1">
        <f t="shared" si="3"/>
        <v>2039.6696669356825</v>
      </c>
    </row>
    <row r="22" spans="1:8">
      <c r="A22">
        <v>1.2E-2</v>
      </c>
      <c r="B22" s="1">
        <f t="shared" si="0"/>
        <v>45.221349097535587</v>
      </c>
      <c r="E22">
        <v>6.0000000000000001E-3</v>
      </c>
      <c r="F22">
        <f t="shared" si="1"/>
        <v>0.10600000000000001</v>
      </c>
      <c r="G22">
        <f t="shared" si="2"/>
        <v>65691.264630388498</v>
      </c>
      <c r="H22" s="1">
        <f t="shared" si="3"/>
        <v>2226.2055256366657</v>
      </c>
    </row>
    <row r="23" spans="1:8">
      <c r="A23">
        <v>1.4E-2</v>
      </c>
      <c r="B23" s="1">
        <f t="shared" si="0"/>
        <v>56.985412853698811</v>
      </c>
      <c r="E23">
        <v>7.0000000000000001E-3</v>
      </c>
      <c r="F23">
        <f t="shared" si="1"/>
        <v>0.10700000000000001</v>
      </c>
      <c r="G23">
        <f t="shared" si="2"/>
        <v>65876.572682466416</v>
      </c>
      <c r="H23" s="1">
        <f t="shared" si="3"/>
        <v>2411.5135777145842</v>
      </c>
    </row>
    <row r="24" spans="1:8">
      <c r="A24">
        <v>1.6E-2</v>
      </c>
      <c r="B24" s="1">
        <f t="shared" si="0"/>
        <v>69.622821532213848</v>
      </c>
      <c r="E24">
        <v>8.0000000000000002E-3</v>
      </c>
      <c r="F24">
        <f t="shared" si="1"/>
        <v>0.10800000000000001</v>
      </c>
      <c r="G24">
        <f t="shared" si="2"/>
        <v>66060.672372026238</v>
      </c>
      <c r="H24" s="1">
        <f t="shared" si="3"/>
        <v>2595.6132672744061</v>
      </c>
    </row>
    <row r="25" spans="1:8">
      <c r="A25">
        <v>1.7999999999999999E-2</v>
      </c>
      <c r="B25" s="1">
        <f t="shared" si="0"/>
        <v>83.076923076923052</v>
      </c>
      <c r="E25">
        <v>8.9999999999999993E-3</v>
      </c>
      <c r="F25">
        <f t="shared" si="1"/>
        <v>0.109</v>
      </c>
      <c r="G25">
        <f t="shared" si="2"/>
        <v>66243.582658623724</v>
      </c>
      <c r="H25" s="1">
        <f t="shared" si="3"/>
        <v>2778.5235538718916</v>
      </c>
    </row>
    <row r="26" spans="1:8">
      <c r="A26">
        <v>0.02</v>
      </c>
      <c r="B26" s="1">
        <f t="shared" si="0"/>
        <v>97.300851082104018</v>
      </c>
      <c r="E26">
        <v>0.01</v>
      </c>
      <c r="F26">
        <f t="shared" si="1"/>
        <v>0.11</v>
      </c>
      <c r="G26">
        <f t="shared" si="2"/>
        <v>66425.322033661636</v>
      </c>
      <c r="H26" s="1">
        <f t="shared" si="3"/>
        <v>2960.262928909804</v>
      </c>
    </row>
    <row r="27" spans="1:8">
      <c r="A27">
        <v>2.1999999999999999E-2</v>
      </c>
      <c r="B27" s="1">
        <f t="shared" si="0"/>
        <v>112.25499290433659</v>
      </c>
      <c r="E27">
        <v>1.0999999999999999E-2</v>
      </c>
      <c r="F27">
        <f t="shared" si="1"/>
        <v>0.111</v>
      </c>
      <c r="G27">
        <f t="shared" si="2"/>
        <v>66605.908536087314</v>
      </c>
      <c r="H27" s="1">
        <f t="shared" si="3"/>
        <v>3140.8494313354822</v>
      </c>
    </row>
    <row r="28" spans="1:8">
      <c r="A28">
        <v>2.4E-2</v>
      </c>
      <c r="B28" s="1">
        <f t="shared" si="0"/>
        <v>127.9052904050863</v>
      </c>
      <c r="E28">
        <v>1.2E-2</v>
      </c>
      <c r="F28">
        <f t="shared" si="1"/>
        <v>0.112</v>
      </c>
      <c r="G28">
        <f t="shared" si="2"/>
        <v>66785.359767427784</v>
      </c>
      <c r="H28" s="1">
        <f t="shared" si="3"/>
        <v>3320.3006626759525</v>
      </c>
    </row>
    <row r="29" spans="1:8">
      <c r="A29">
        <v>2.5999999999999999E-2</v>
      </c>
      <c r="B29" s="1">
        <f t="shared" si="0"/>
        <v>144.22205101855957</v>
      </c>
      <c r="E29">
        <v>1.2999999999999999E-2</v>
      </c>
      <c r="F29">
        <f t="shared" si="1"/>
        <v>0.113</v>
      </c>
      <c r="G29">
        <f t="shared" si="2"/>
        <v>66963.692906195851</v>
      </c>
      <c r="H29" s="1">
        <f t="shared" si="3"/>
        <v>3498.6338014440189</v>
      </c>
    </row>
    <row r="30" spans="1:8">
      <c r="A30">
        <v>2.8000000000000001E-2</v>
      </c>
      <c r="B30" s="1">
        <f t="shared" si="0"/>
        <v>161.17908743026209</v>
      </c>
      <c r="E30">
        <v>1.4E-2</v>
      </c>
      <c r="F30">
        <f t="shared" si="1"/>
        <v>0.114</v>
      </c>
      <c r="G30">
        <f t="shared" si="2"/>
        <v>67140.924721698757</v>
      </c>
      <c r="H30" s="1">
        <f t="shared" si="3"/>
        <v>3675.865616946925</v>
      </c>
    </row>
    <row r="31" spans="1:8">
      <c r="A31">
        <v>0.03</v>
      </c>
      <c r="B31" s="1">
        <f t="shared" si="0"/>
        <v>178.75307751726544</v>
      </c>
      <c r="E31">
        <v>1.4999999999999999E-2</v>
      </c>
      <c r="F31">
        <f t="shared" si="1"/>
        <v>0.115</v>
      </c>
      <c r="G31">
        <f t="shared" si="2"/>
        <v>67317.071587279293</v>
      </c>
      <c r="H31" s="1">
        <f t="shared" si="3"/>
        <v>3852.0124825274615</v>
      </c>
    </row>
    <row r="32" spans="1:8">
      <c r="A32">
        <v>3.2000000000000001E-2</v>
      </c>
      <c r="B32" s="1">
        <f t="shared" si="0"/>
        <v>196.92307692307696</v>
      </c>
      <c r="E32">
        <v>1.6E-2</v>
      </c>
      <c r="F32">
        <f t="shared" si="1"/>
        <v>0.11600000000000001</v>
      </c>
      <c r="G32">
        <f t="shared" si="2"/>
        <v>67492.14949301735</v>
      </c>
      <c r="H32" s="1">
        <f t="shared" si="3"/>
        <v>4027.0903882655184</v>
      </c>
    </row>
    <row r="33" spans="1:8">
      <c r="A33">
        <v>3.4000000000000002E-2</v>
      </c>
      <c r="B33" s="1">
        <f t="shared" si="0"/>
        <v>215.67014041692383</v>
      </c>
      <c r="E33">
        <v>1.7000000000000001E-2</v>
      </c>
      <c r="F33">
        <f t="shared" si="1"/>
        <v>0.11700000000000001</v>
      </c>
      <c r="G33">
        <f t="shared" si="2"/>
        <v>67666.174057918441</v>
      </c>
      <c r="H33" s="1">
        <f t="shared" si="3"/>
        <v>4201.1149531666088</v>
      </c>
    </row>
    <row r="34" spans="1:8">
      <c r="A34">
        <v>3.5999999999999997E-2</v>
      </c>
      <c r="B34" s="1">
        <f t="shared" si="0"/>
        <v>234.9770226712219</v>
      </c>
      <c r="E34">
        <v>1.7999999999999999E-2</v>
      </c>
      <c r="F34">
        <f t="shared" si="1"/>
        <v>0.11800000000000001</v>
      </c>
      <c r="G34">
        <f t="shared" si="2"/>
        <v>67839.160541613892</v>
      </c>
      <c r="H34" s="1">
        <f t="shared" si="3"/>
        <v>4374.1014368620599</v>
      </c>
    </row>
    <row r="35" spans="1:8">
      <c r="A35">
        <v>3.7999999999999999E-2</v>
      </c>
      <c r="B35" s="1">
        <f t="shared" si="0"/>
        <v>254.82793823776251</v>
      </c>
      <c r="E35">
        <v>1.9E-2</v>
      </c>
      <c r="F35">
        <f t="shared" si="1"/>
        <v>0.11900000000000001</v>
      </c>
      <c r="G35">
        <f t="shared" si="2"/>
        <v>68011.123855596496</v>
      </c>
      <c r="H35" s="1">
        <f t="shared" si="3"/>
        <v>4546.0647508446636</v>
      </c>
    </row>
    <row r="36" spans="1:8">
      <c r="A36">
        <v>0.04</v>
      </c>
      <c r="B36" s="1">
        <f t="shared" si="0"/>
        <v>275.2083664615127</v>
      </c>
      <c r="E36">
        <v>0.02</v>
      </c>
      <c r="F36">
        <f t="shared" si="1"/>
        <v>0.12000000000000001</v>
      </c>
      <c r="G36">
        <f t="shared" si="2"/>
        <v>68182.07857401362</v>
      </c>
      <c r="H36" s="1">
        <f t="shared" si="3"/>
        <v>4717.0194692617879</v>
      </c>
    </row>
    <row r="37" spans="1:8">
      <c r="A37">
        <v>4.2000000000000003E-2</v>
      </c>
      <c r="B37" s="1">
        <f t="shared" si="0"/>
        <v>296.10489105868498</v>
      </c>
      <c r="E37">
        <v>2.1000000000000001E-2</v>
      </c>
      <c r="F37">
        <f t="shared" si="1"/>
        <v>0.12100000000000001</v>
      </c>
      <c r="G37">
        <f t="shared" si="2"/>
        <v>68352.038944038781</v>
      </c>
      <c r="H37" s="1">
        <f t="shared" si="3"/>
        <v>4886.9798392869488</v>
      </c>
    </row>
    <row r="38" spans="1:8">
      <c r="A38">
        <v>4.3999999999999997E-2</v>
      </c>
      <c r="B38" s="1">
        <f t="shared" si="0"/>
        <v>317.50506681881677</v>
      </c>
      <c r="E38">
        <v>2.1999999999999999E-2</v>
      </c>
      <c r="F38">
        <f t="shared" si="1"/>
        <v>0.122</v>
      </c>
      <c r="G38">
        <f t="shared" si="2"/>
        <v>68521.018895841626</v>
      </c>
      <c r="H38" s="1">
        <f t="shared" si="3"/>
        <v>5055.9597910897937</v>
      </c>
    </row>
    <row r="39" spans="1:8">
      <c r="A39">
        <v>4.5999999999999999E-2</v>
      </c>
      <c r="B39" s="1">
        <f t="shared" si="0"/>
        <v>339.39730780366921</v>
      </c>
      <c r="E39">
        <v>2.3E-2</v>
      </c>
      <c r="F39">
        <f t="shared" si="1"/>
        <v>0.123</v>
      </c>
      <c r="G39">
        <f t="shared" si="2"/>
        <v>68689.032052174662</v>
      </c>
      <c r="H39" s="1">
        <f t="shared" si="3"/>
        <v>5223.9729474228297</v>
      </c>
    </row>
    <row r="40" spans="1:8">
      <c r="A40">
        <v>4.8000000000000001E-2</v>
      </c>
      <c r="B40" s="1">
        <f t="shared" si="0"/>
        <v>361.77079278028475</v>
      </c>
      <c r="E40">
        <v>2.4E-2</v>
      </c>
      <c r="F40">
        <f t="shared" si="1"/>
        <v>0.124</v>
      </c>
      <c r="G40">
        <f t="shared" si="2"/>
        <v>68856.091737595008</v>
      </c>
      <c r="H40" s="1">
        <f t="shared" si="3"/>
        <v>5391.0326328431765</v>
      </c>
    </row>
    <row r="41" spans="1:8">
      <c r="A41">
        <v>0.05</v>
      </c>
      <c r="B41" s="1">
        <f t="shared" si="0"/>
        <v>384.61538461538458</v>
      </c>
      <c r="E41">
        <v>2.5000000000000001E-2</v>
      </c>
      <c r="F41">
        <f t="shared" si="1"/>
        <v>0.125</v>
      </c>
      <c r="G41">
        <f t="shared" si="2"/>
        <v>69022.210987337268</v>
      </c>
      <c r="H41" s="1">
        <f t="shared" si="3"/>
        <v>5557.1518825854364</v>
      </c>
    </row>
    <row r="42" spans="1:8">
      <c r="A42">
        <v>5.1999999999999998E-2</v>
      </c>
      <c r="B42" s="1">
        <f t="shared" si="0"/>
        <v>407.92156108742273</v>
      </c>
      <c r="E42">
        <v>2.5999999999999999E-2</v>
      </c>
      <c r="F42">
        <f t="shared" si="1"/>
        <v>0.126</v>
      </c>
      <c r="G42">
        <f t="shared" si="2"/>
        <v>69187.402555853958</v>
      </c>
      <c r="H42" s="1">
        <f t="shared" si="3"/>
        <v>5722.343451102126</v>
      </c>
    </row>
    <row r="43" spans="1:8">
      <c r="A43">
        <v>5.3999999999999999E-2</v>
      </c>
      <c r="B43" s="1">
        <f t="shared" si="0"/>
        <v>431.68035511716624</v>
      </c>
      <c r="E43">
        <v>2.7E-2</v>
      </c>
      <c r="F43">
        <f t="shared" si="1"/>
        <v>0.127</v>
      </c>
      <c r="G43">
        <f t="shared" si="2"/>
        <v>69351.678925037981</v>
      </c>
      <c r="H43" s="1">
        <f t="shared" si="3"/>
        <v>5886.6198202861488</v>
      </c>
    </row>
    <row r="44" spans="1:8">
      <c r="A44">
        <v>5.6000000000000001E-2</v>
      </c>
      <c r="B44" s="1">
        <f t="shared" si="0"/>
        <v>455.88330282959106</v>
      </c>
      <c r="E44">
        <v>2.8000000000000001E-2</v>
      </c>
      <c r="F44">
        <f t="shared" si="1"/>
        <v>0.128</v>
      </c>
      <c r="G44">
        <f t="shared" si="2"/>
        <v>69515.052312141983</v>
      </c>
      <c r="H44" s="1">
        <f t="shared" si="3"/>
        <v>6049.9932073901509</v>
      </c>
    </row>
    <row r="45" spans="1:8">
      <c r="A45">
        <v>5.8000000000000003E-2</v>
      </c>
      <c r="B45" s="1">
        <f t="shared" si="0"/>
        <v>480.52239817507899</v>
      </c>
      <c r="E45">
        <v>2.9000000000000001E-2</v>
      </c>
      <c r="F45">
        <f t="shared" si="1"/>
        <v>0.129</v>
      </c>
      <c r="G45">
        <f t="shared" si="2"/>
        <v>69677.534677407253</v>
      </c>
      <c r="H45" s="1">
        <f t="shared" si="3"/>
        <v>6212.4755726554213</v>
      </c>
    </row>
    <row r="46" spans="1:8">
      <c r="A46">
        <v>0.06</v>
      </c>
      <c r="B46" s="1">
        <f t="shared" si="0"/>
        <v>505.59005308169156</v>
      </c>
      <c r="E46">
        <v>0.03</v>
      </c>
      <c r="F46">
        <f t="shared" si="1"/>
        <v>0.13</v>
      </c>
      <c r="G46">
        <f t="shared" si="2"/>
        <v>69839.137731415831</v>
      </c>
      <c r="H46" s="1">
        <f t="shared" si="3"/>
        <v>6374.0786266639989</v>
      </c>
    </row>
    <row r="47" spans="1:8">
      <c r="A47">
        <v>6.2E-2</v>
      </c>
      <c r="B47" s="1">
        <f t="shared" si="0"/>
        <v>531.07906230070978</v>
      </c>
      <c r="E47">
        <v>3.1E-2</v>
      </c>
      <c r="F47">
        <f t="shared" si="1"/>
        <v>0.13100000000000001</v>
      </c>
      <c r="G47">
        <f t="shared" si="2"/>
        <v>69999.872942177215</v>
      </c>
      <c r="H47" s="1">
        <f t="shared" si="3"/>
        <v>6534.8138374253831</v>
      </c>
    </row>
    <row r="48" spans="1:8">
      <c r="A48">
        <v>6.4000000000000001E-2</v>
      </c>
      <c r="B48" s="1">
        <f t="shared" si="0"/>
        <v>556.9825722577109</v>
      </c>
      <c r="E48">
        <v>3.2000000000000001E-2</v>
      </c>
      <c r="F48">
        <f t="shared" si="1"/>
        <v>0.13200000000000001</v>
      </c>
      <c r="G48">
        <f t="shared" si="2"/>
        <v>70159.751541961639</v>
      </c>
      <c r="H48" s="1">
        <f t="shared" si="3"/>
        <v>6694.6924372098074</v>
      </c>
    </row>
    <row r="49" spans="1:8">
      <c r="A49">
        <v>6.6000000000000003E-2</v>
      </c>
      <c r="B49" s="1">
        <f t="shared" si="0"/>
        <v>583.29405334078433</v>
      </c>
      <c r="E49">
        <v>3.3000000000000002E-2</v>
      </c>
      <c r="F49">
        <f t="shared" si="1"/>
        <v>0.13300000000000001</v>
      </c>
      <c r="G49">
        <f t="shared" si="2"/>
        <v>70318.784533890692</v>
      </c>
      <c r="H49" s="1">
        <f t="shared" si="3"/>
        <v>6853.7254291388599</v>
      </c>
    </row>
    <row r="50" spans="1:8">
      <c r="A50">
        <v>6.8000000000000005E-2</v>
      </c>
      <c r="B50" s="1">
        <f t="shared" si="0"/>
        <v>610.00727515304698</v>
      </c>
      <c r="E50">
        <v>3.4000000000000002E-2</v>
      </c>
      <c r="F50">
        <f t="shared" si="1"/>
        <v>0.13400000000000001</v>
      </c>
      <c r="G50">
        <f t="shared" si="2"/>
        <v>70476.98269829544</v>
      </c>
      <c r="H50" s="1">
        <f t="shared" si="3"/>
        <v>7011.9235935436081</v>
      </c>
    </row>
    <row r="51" spans="1:8">
      <c r="A51">
        <v>7.0000000000000007E-2</v>
      </c>
      <c r="B51" s="1">
        <f t="shared" si="0"/>
        <v>637.11628433380508</v>
      </c>
      <c r="E51">
        <v>3.5000000000000003E-2</v>
      </c>
      <c r="F51">
        <f t="shared" si="1"/>
        <v>0.13500000000000001</v>
      </c>
      <c r="G51">
        <f t="shared" si="2"/>
        <v>70634.356598852391</v>
      </c>
      <c r="H51" s="1">
        <f t="shared" si="3"/>
        <v>7169.2974941005596</v>
      </c>
    </row>
    <row r="52" spans="1:8">
      <c r="A52">
        <v>7.1999999999999995E-2</v>
      </c>
      <c r="B52" s="1">
        <f t="shared" si="0"/>
        <v>664.61538461538464</v>
      </c>
      <c r="E52">
        <v>3.5999999999999997E-2</v>
      </c>
      <c r="F52">
        <f t="shared" si="1"/>
        <v>0.13600000000000001</v>
      </c>
      <c r="G52">
        <f t="shared" si="2"/>
        <v>70790.916588506196</v>
      </c>
      <c r="H52" s="1">
        <f t="shared" si="3"/>
        <v>7325.8574837543638</v>
      </c>
    </row>
    <row r="53" spans="1:8">
      <c r="A53">
        <v>7.3999999999999996E-2</v>
      </c>
      <c r="B53" s="1">
        <f t="shared" si="0"/>
        <v>692.49911883395089</v>
      </c>
      <c r="E53">
        <v>3.6999999999999998E-2</v>
      </c>
      <c r="F53">
        <f t="shared" si="1"/>
        <v>0.13700000000000001</v>
      </c>
      <c r="G53">
        <f t="shared" si="2"/>
        <v>70946.672815188198</v>
      </c>
      <c r="H53" s="1">
        <f t="shared" si="3"/>
        <v>7481.6137104363661</v>
      </c>
    </row>
    <row r="54" spans="1:8">
      <c r="A54">
        <v>7.5999999999999998E-2</v>
      </c>
      <c r="B54" s="1">
        <f t="shared" si="0"/>
        <v>720.76225265483379</v>
      </c>
      <c r="E54">
        <v>3.7999999999999999E-2</v>
      </c>
      <c r="F54">
        <f t="shared" si="1"/>
        <v>0.13800000000000001</v>
      </c>
      <c r="G54">
        <f t="shared" si="2"/>
        <v>71101.635227339415</v>
      </c>
      <c r="H54" s="1">
        <f t="shared" si="3"/>
        <v>7636.5761225875831</v>
      </c>
    </row>
    <row r="55" spans="1:8">
      <c r="A55">
        <v>7.8E-2</v>
      </c>
      <c r="B55" s="1">
        <f t="shared" si="0"/>
        <v>749.39975980780798</v>
      </c>
      <c r="E55">
        <v>3.9E-2</v>
      </c>
      <c r="F55">
        <f t="shared" si="1"/>
        <v>0.13900000000000001</v>
      </c>
      <c r="G55">
        <f t="shared" si="2"/>
        <v>71255.813579245718</v>
      </c>
      <c r="H55" s="1">
        <f t="shared" si="3"/>
        <v>7790.7544744938859</v>
      </c>
    </row>
    <row r="56" spans="1:8">
      <c r="A56">
        <v>0.08</v>
      </c>
      <c r="B56" s="1">
        <f t="shared" si="0"/>
        <v>778.40680865683157</v>
      </c>
      <c r="E56">
        <v>0.04</v>
      </c>
      <c r="F56">
        <f t="shared" si="1"/>
        <v>0.14000000000000001</v>
      </c>
      <c r="G56">
        <f t="shared" si="2"/>
        <v>71409.217436193241</v>
      </c>
      <c r="H56" s="1">
        <f t="shared" si="3"/>
        <v>7944.1583314414092</v>
      </c>
    </row>
    <row r="57" spans="1:8">
      <c r="A57">
        <v>8.2000000000000003E-2</v>
      </c>
      <c r="B57" s="1">
        <f t="shared" si="0"/>
        <v>807.77874995306729</v>
      </c>
      <c r="E57">
        <v>4.1000000000000002E-2</v>
      </c>
      <c r="F57">
        <f t="shared" si="1"/>
        <v>0.14100000000000001</v>
      </c>
      <c r="G57">
        <f t="shared" si="2"/>
        <v>71561.856179450915</v>
      </c>
      <c r="H57" s="1">
        <f t="shared" si="3"/>
        <v>8096.7970746990832</v>
      </c>
    </row>
    <row r="58" spans="1:8">
      <c r="A58">
        <v>8.4000000000000005E-2</v>
      </c>
      <c r="B58" s="1">
        <f t="shared" si="0"/>
        <v>837.51110564040039</v>
      </c>
      <c r="E58">
        <v>4.2000000000000003E-2</v>
      </c>
      <c r="F58">
        <f t="shared" si="1"/>
        <v>0.14200000000000002</v>
      </c>
      <c r="G58">
        <f t="shared" si="2"/>
        <v>71713.739011087629</v>
      </c>
      <c r="H58" s="1">
        <f t="shared" si="3"/>
        <v>8248.6799063357976</v>
      </c>
    </row>
    <row r="59" spans="1:8">
      <c r="A59">
        <v>8.5999999999999993E-2</v>
      </c>
      <c r="B59" s="1">
        <f t="shared" si="0"/>
        <v>867.59955859995671</v>
      </c>
      <c r="E59">
        <v>4.2999999999999997E-2</v>
      </c>
      <c r="F59">
        <f t="shared" si="1"/>
        <v>0.14300000000000002</v>
      </c>
      <c r="G59">
        <f t="shared" si="2"/>
        <v>71864.874958629996</v>
      </c>
      <c r="H59" s="1">
        <f t="shared" si="3"/>
        <v>8399.8158538781645</v>
      </c>
    </row>
    <row r="60" spans="1:8">
      <c r="A60">
        <v>8.7999999999999995E-2</v>
      </c>
      <c r="B60" s="1">
        <f t="shared" si="0"/>
        <v>898.0399432346926</v>
      </c>
      <c r="E60">
        <v>4.3999999999999997E-2</v>
      </c>
      <c r="F60">
        <f t="shared" si="1"/>
        <v>0.14400000000000002</v>
      </c>
      <c r="G60">
        <f t="shared" si="2"/>
        <v>72015.272879567681</v>
      </c>
      <c r="H60" s="1">
        <f t="shared" si="3"/>
        <v>8550.2137748158493</v>
      </c>
    </row>
    <row r="61" spans="1:8">
      <c r="A61">
        <v>0.09</v>
      </c>
      <c r="B61" s="1">
        <f t="shared" si="0"/>
        <v>928.8282368076043</v>
      </c>
      <c r="E61">
        <v>4.4999999999999998E-2</v>
      </c>
      <c r="F61">
        <f t="shared" si="1"/>
        <v>0.14500000000000002</v>
      </c>
      <c r="G61">
        <f t="shared" si="2"/>
        <v>72164.941465711861</v>
      </c>
      <c r="H61" s="1">
        <f t="shared" si="3"/>
        <v>8699.8823609600295</v>
      </c>
    </row>
    <row r="62" spans="1:8">
      <c r="A62">
        <v>9.1999999999999998E-2</v>
      </c>
      <c r="B62" s="1">
        <f t="shared" si="0"/>
        <v>959.96055145772993</v>
      </c>
      <c r="E62">
        <v>4.5999999999999999E-2</v>
      </c>
      <c r="F62">
        <f t="shared" si="1"/>
        <v>0.14600000000000002</v>
      </c>
      <c r="G62">
        <f t="shared" si="2"/>
        <v>72313.889247412866</v>
      </c>
      <c r="H62" s="1">
        <f t="shared" si="3"/>
        <v>8848.8301426610342</v>
      </c>
    </row>
    <row r="63" spans="1:8">
      <c r="A63">
        <v>9.4E-2</v>
      </c>
      <c r="B63" s="1">
        <f t="shared" si="0"/>
        <v>991.43312682722808</v>
      </c>
      <c r="E63">
        <v>4.7E-2</v>
      </c>
      <c r="F63">
        <f t="shared" si="1"/>
        <v>0.14700000000000002</v>
      </c>
      <c r="G63">
        <f t="shared" si="2"/>
        <v>72462.124597642221</v>
      </c>
      <c r="H63" s="1">
        <f t="shared" si="3"/>
        <v>8997.0654928903896</v>
      </c>
    </row>
    <row r="64" spans="1:8">
      <c r="A64">
        <v>9.6000000000000002E-2</v>
      </c>
      <c r="B64" s="1">
        <f t="shared" si="0"/>
        <v>1023.2423232406908</v>
      </c>
      <c r="E64">
        <v>4.8000000000000001E-2</v>
      </c>
      <c r="F64">
        <f t="shared" si="1"/>
        <v>0.14800000000000002</v>
      </c>
      <c r="G64">
        <f t="shared" si="2"/>
        <v>72609.655735944645</v>
      </c>
      <c r="H64" s="1">
        <f t="shared" si="3"/>
        <v>9144.5966311928132</v>
      </c>
    </row>
    <row r="65" spans="1:8">
      <c r="A65">
        <v>9.8000000000000004E-2</v>
      </c>
      <c r="B65" s="1">
        <f t="shared" si="0"/>
        <v>1055.3846153846155</v>
      </c>
      <c r="E65">
        <v>4.9000000000000002E-2</v>
      </c>
      <c r="F65">
        <f t="shared" si="1"/>
        <v>0.14900000000000002</v>
      </c>
      <c r="G65">
        <f t="shared" si="2"/>
        <v>72756.49073226472</v>
      </c>
      <c r="H65" s="1">
        <f t="shared" si="3"/>
        <v>9291.4316275128876</v>
      </c>
    </row>
    <row r="66" spans="1:8">
      <c r="A66">
        <v>0.1</v>
      </c>
      <c r="B66" s="1">
        <f t="shared" si="0"/>
        <v>1087.8565864408424</v>
      </c>
      <c r="E66">
        <v>0.05</v>
      </c>
      <c r="F66">
        <f t="shared" si="1"/>
        <v>0.15000000000000002</v>
      </c>
      <c r="G66">
        <f t="shared" si="2"/>
        <v>72902.637510653207</v>
      </c>
      <c r="H66" s="1">
        <f t="shared" si="3"/>
        <v>9437.5784059013749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FUTOSHI TSUTSUMI</dc:creator>
  <cp:lastModifiedBy>FUTOSHI TSUTSUMI</cp:lastModifiedBy>
  <dcterms:created xsi:type="dcterms:W3CDTF">2015-06-05T18:19:34Z</dcterms:created>
  <dcterms:modified xsi:type="dcterms:W3CDTF">2024-09-29T08:33:57Z</dcterms:modified>
</cp:coreProperties>
</file>