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https://fussverkehr.sharepoint.com/sites/Serverdaten/Freigegebene Dokumente/Q_Projekte/276_GEHsund_II_2020/12_Toolbox/Public/Auswertung/Gesamtbewertung/"/>
    </mc:Choice>
  </mc:AlternateContent>
  <xr:revisionPtr revIDLastSave="16" documentId="13_ncr:1_{F6181D67-2406-432D-BC9A-0C22EF5B8BE9}" xr6:coauthVersionLast="47" xr6:coauthVersionMax="47" xr10:uidLastSave="{2F6B4B06-A2E5-894F-A331-99D4E59C8C22}"/>
  <bookViews>
    <workbookView xWindow="0" yWindow="500" windowWidth="25440" windowHeight="15400" xr2:uid="{00000000-000D-0000-FFFF-FFFF00000000}"/>
  </bookViews>
  <sheets>
    <sheet name="Übersichtstabelle" sheetId="1" r:id="rId1"/>
    <sheet name="Gesamtgrafik" sheetId="4" r:id="rId2"/>
  </sheets>
  <definedNames>
    <definedName name="_xlnm._FilterDatabase" localSheetId="1" hidden="1">Gesamtgrafik!$A$1:$F$17</definedName>
    <definedName name="_xlnm._FilterDatabase" localSheetId="0" hidden="1">Übersichtstabelle!$A$5:$Z$5</definedName>
    <definedName name="_xlnm.Print_Area" localSheetId="0">Übersichtstabelle!$B$1:$Z$30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4" l="1"/>
  <c r="S7" i="1" l="1"/>
  <c r="S15" i="1"/>
  <c r="S6" i="1"/>
  <c r="S8" i="1"/>
  <c r="S13" i="1"/>
  <c r="G9" i="1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2" i="4"/>
  <c r="O21" i="1" l="1"/>
  <c r="P21" i="1"/>
  <c r="Q21" i="1"/>
  <c r="R21" i="1"/>
  <c r="N21" i="1"/>
  <c r="S11" i="1" l="1"/>
  <c r="S16" i="1"/>
  <c r="S10" i="1"/>
  <c r="S19" i="1"/>
  <c r="S18" i="1"/>
  <c r="S17" i="1"/>
  <c r="S20" i="1"/>
  <c r="S14" i="1"/>
  <c r="S12" i="1"/>
  <c r="S9" i="1"/>
  <c r="T9" i="1" s="1"/>
  <c r="S21" i="1" l="1"/>
  <c r="M21" i="1"/>
  <c r="L21" i="1"/>
  <c r="K21" i="1"/>
  <c r="J21" i="1"/>
  <c r="I21" i="1"/>
  <c r="H21" i="1"/>
  <c r="F21" i="1"/>
  <c r="E21" i="1"/>
  <c r="D21" i="1"/>
  <c r="C21" i="1"/>
  <c r="G11" i="1"/>
  <c r="T11" i="1" s="1"/>
  <c r="G15" i="1"/>
  <c r="T15" i="1" s="1"/>
  <c r="G12" i="1"/>
  <c r="T12" i="1" s="1"/>
  <c r="G14" i="1"/>
  <c r="T14" i="1" s="1"/>
  <c r="G13" i="1"/>
  <c r="T13" i="1" s="1"/>
  <c r="G8" i="1"/>
  <c r="T8" i="1" s="1"/>
  <c r="G20" i="1"/>
  <c r="G17" i="1"/>
  <c r="T17" i="1" s="1"/>
  <c r="G18" i="1"/>
  <c r="G19" i="1"/>
  <c r="T19" i="1" s="1"/>
  <c r="G6" i="1"/>
  <c r="T6" i="1" s="1"/>
  <c r="G10" i="1"/>
  <c r="T10" i="1" s="1"/>
  <c r="G7" i="1"/>
  <c r="T7" i="1" s="1"/>
  <c r="G16" i="1"/>
  <c r="T20" i="1" l="1"/>
  <c r="T16" i="1"/>
  <c r="T18" i="1"/>
  <c r="G21" i="1"/>
  <c r="T21" i="1" l="1"/>
</calcChain>
</file>

<file path=xl/sharedStrings.xml><?xml version="1.0" encoding="utf-8"?>
<sst xmlns="http://schemas.openxmlformats.org/spreadsheetml/2006/main" count="45" uniqueCount="43">
  <si>
    <t>Strategien,  Ressourcen</t>
  </si>
  <si>
    <t>Öffentlicher Raum</t>
  </si>
  <si>
    <t>Querungen</t>
  </si>
  <si>
    <t>Haltestellen</t>
  </si>
  <si>
    <t xml:space="preserve"> Plätze</t>
  </si>
  <si>
    <t xml:space="preserve"> Strecken</t>
  </si>
  <si>
    <t>Infrastruktur</t>
  </si>
  <si>
    <t xml:space="preserve">Total </t>
  </si>
  <si>
    <t xml:space="preserve">Gesamttotal
</t>
  </si>
  <si>
    <t>Fussverkehrstest</t>
  </si>
  <si>
    <t>Planungspraxis</t>
  </si>
  <si>
    <t>Zufriedenheit</t>
  </si>
  <si>
    <t>Fusswegnetzplanung</t>
  </si>
  <si>
    <t>Kommunikation, Controlling</t>
  </si>
  <si>
    <t>Fusswegnetz</t>
  </si>
  <si>
    <t>Wohlbefinden</t>
  </si>
  <si>
    <t>Verkehrsklima</t>
  </si>
  <si>
    <t>Fussverkehr als Teil des Gesamtverkehrs</t>
  </si>
  <si>
    <t>Total</t>
  </si>
  <si>
    <t>Erreichte Anforderungen (%) in den drei Teilprojekten</t>
  </si>
  <si>
    <t>Teilprojekt 1: Fussverkehrstest</t>
  </si>
  <si>
    <t>Teilprojekt 2: Planungspraxis</t>
  </si>
  <si>
    <t>Teilprojekt 3: Zufriedenheit</t>
  </si>
  <si>
    <t>Uster</t>
  </si>
  <si>
    <t>Thun</t>
  </si>
  <si>
    <t>Sion</t>
  </si>
  <si>
    <t>Renens (VD)</t>
  </si>
  <si>
    <t>Olten</t>
  </si>
  <si>
    <t>Nyon</t>
  </si>
  <si>
    <t>Meyrin</t>
  </si>
  <si>
    <t>Lyss</t>
  </si>
  <si>
    <t>Horgen</t>
  </si>
  <si>
    <t>Frauenfeld</t>
  </si>
  <si>
    <t>Emmen</t>
  </si>
  <si>
    <t>Dübendorf</t>
  </si>
  <si>
    <t>Bülach</t>
  </si>
  <si>
    <t>Allschwil</t>
  </si>
  <si>
    <t>Adliswil</t>
  </si>
  <si>
    <t xml:space="preserve">Stellenwert in der Planung </t>
  </si>
  <si>
    <t>GEHsund - Städtevergleich Fussverkehr</t>
  </si>
  <si>
    <t>Stand: Februar 2022</t>
  </si>
  <si>
    <t>BFS</t>
  </si>
  <si>
    <t>Gemeinde Namen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</si>
</sst>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10]General"/>
    <numFmt numFmtId="165" formatCode="[$-810]0%"/>
    <numFmt numFmtId="166" formatCode="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kzidenz Grotesk CE Light"/>
      <family val="2"/>
    </font>
    <font>
      <sz val="10"/>
      <color theme="1"/>
      <name val="Akzidenz Grotesk CE Light"/>
      <family val="2"/>
    </font>
    <font>
      <b/>
      <sz val="10"/>
      <color theme="1"/>
      <name val="Akzidenz Grotesk CE Light"/>
      <family val="2"/>
    </font>
    <font>
      <b/>
      <sz val="11"/>
      <color theme="1"/>
      <name val="Akzidenz Grotesk CE Light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1" fillId="0" borderId="0" applyNumberFormat="0" applyBorder="0" applyAlignment="0"/>
    <xf numFmtId="164" fontId="11" fillId="0" borderId="0"/>
    <xf numFmtId="165" fontId="11" fillId="0" borderId="0"/>
    <xf numFmtId="0" fontId="3" fillId="8" borderId="0" applyNumberFormat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6" fillId="0" borderId="0" xfId="0" applyFont="1"/>
    <xf numFmtId="0" fontId="9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0" fillId="0" borderId="0" xfId="0" applyNumberFormat="1" applyFill="1" applyBorder="1"/>
    <xf numFmtId="2" fontId="2" fillId="0" borderId="0" xfId="2" applyNumberForma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top"/>
    </xf>
    <xf numFmtId="9" fontId="6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9" fontId="7" fillId="0" borderId="0" xfId="1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horizontal="center" vertical="center" wrapText="1"/>
    </xf>
    <xf numFmtId="9" fontId="3" fillId="0" borderId="0" xfId="4" applyNumberForma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1" fontId="7" fillId="0" borderId="0" xfId="1" applyNumberFormat="1" applyFont="1" applyFill="1" applyBorder="1" applyAlignment="1">
      <alignment horizontal="center" vertical="center" wrapText="1"/>
    </xf>
    <xf numFmtId="1" fontId="3" fillId="0" borderId="0" xfId="4" applyNumberFormat="1" applyFill="1" applyBorder="1" applyAlignment="1">
      <alignment horizontal="center" vertical="center" wrapText="1"/>
    </xf>
    <xf numFmtId="1" fontId="4" fillId="0" borderId="0" xfId="1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1" fontId="6" fillId="0" borderId="0" xfId="0" applyNumberFormat="1" applyFont="1" applyFill="1" applyBorder="1"/>
    <xf numFmtId="0" fontId="0" fillId="0" borderId="0" xfId="0" applyFont="1"/>
    <xf numFmtId="9" fontId="5" fillId="6" borderId="3" xfId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5" fillId="6" borderId="1" xfId="1" applyNumberFormat="1" applyFont="1" applyFill="1" applyBorder="1" applyAlignment="1">
      <alignment horizontal="center" vertical="center" wrapText="1"/>
    </xf>
    <xf numFmtId="1" fontId="4" fillId="7" borderId="1" xfId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textRotation="90"/>
    </xf>
    <xf numFmtId="1" fontId="4" fillId="5" borderId="1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left" vertical="center" wrapText="1"/>
    </xf>
    <xf numFmtId="1" fontId="3" fillId="3" borderId="1" xfId="3" applyNumberFormat="1" applyBorder="1" applyAlignment="1">
      <alignment horizontal="center" vertical="center" wrapText="1"/>
    </xf>
    <xf numFmtId="1" fontId="3" fillId="8" borderId="1" xfId="8" applyNumberFormat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2" fontId="7" fillId="0" borderId="0" xfId="1" applyNumberFormat="1" applyFont="1" applyFill="1" applyBorder="1" applyAlignment="1">
      <alignment horizontal="center" vertical="center" wrapText="1"/>
    </xf>
    <xf numFmtId="2" fontId="3" fillId="0" borderId="0" xfId="4" applyNumberFormat="1" applyFill="1" applyBorder="1" applyAlignment="1">
      <alignment horizontal="center" vertical="center" wrapText="1"/>
    </xf>
    <xf numFmtId="2" fontId="3" fillId="0" borderId="0" xfId="3" applyNumberFormat="1" applyFill="1" applyBorder="1" applyAlignment="1">
      <alignment horizontal="center" vertical="center" wrapText="1"/>
    </xf>
    <xf numFmtId="166" fontId="0" fillId="0" borderId="0" xfId="0" quotePrefix="1" applyNumberFormat="1"/>
    <xf numFmtId="166" fontId="0" fillId="0" borderId="0" xfId="0" applyNumberFormat="1"/>
    <xf numFmtId="166" fontId="0" fillId="9" borderId="0" xfId="0" applyNumberFormat="1" applyFill="1"/>
    <xf numFmtId="166" fontId="0" fillId="10" borderId="0" xfId="0" applyNumberForma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9">
    <cellStyle name="Akzent2" xfId="3" builtinId="33"/>
    <cellStyle name="Akzent4" xfId="8" builtinId="41"/>
    <cellStyle name="Akzent6" xfId="4" builtinId="49"/>
    <cellStyle name="Excel Built-in Normal 1" xfId="6" xr:uid="{00000000-0005-0000-0000-000000000000}"/>
    <cellStyle name="Excel Built-in Percent" xfId="7" xr:uid="{00000000-0005-0000-0000-000001000000}"/>
    <cellStyle name="Gut" xfId="2" builtinId="26"/>
    <cellStyle name="Prozent" xfId="1" builtinId="5"/>
    <cellStyle name="Standard" xfId="0" builtinId="0"/>
    <cellStyle name="Standard 2" xfId="5" xr:uid="{00000000-0005-0000-0000-000004000000}"/>
  </cellStyles>
  <dxfs count="0"/>
  <tableStyles count="0" defaultTableStyle="TableStyleMedium2" defaultPivotStyle="PivotStyleLight16"/>
  <colors>
    <mruColors>
      <color rgb="FFE83278"/>
      <color rgb="FFF8263A"/>
      <color rgb="FF951B81"/>
      <color rgb="FFEDEDED"/>
      <color rgb="FF088BCC"/>
      <color rgb="FF099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8898909281613"/>
          <c:y val="5.3528172973216999E-2"/>
          <c:w val="0.64881095268496847"/>
          <c:h val="0.8034181200570764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Gesamtgrafik!$E$1</c:f>
              <c:strCache>
                <c:ptCount val="1"/>
                <c:pt idx="0">
                  <c:v>Zufriedenheit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Gesamtgrafik!$B$2:$B$16</c15:sqref>
                  </c15:fullRef>
                </c:ext>
              </c:extLst>
              <c:f>Gesamtgrafik!$B$2:$B$16</c:f>
              <c:strCache>
                <c:ptCount val="15"/>
                <c:pt idx="0">
                  <c:v>Adliswil 
Total: 70%</c:v>
                </c:pt>
                <c:pt idx="1">
                  <c:v>Allschwil 
Total: 56%</c:v>
                </c:pt>
                <c:pt idx="2">
                  <c:v>Bülach 
Total: 64%</c:v>
                </c:pt>
                <c:pt idx="3">
                  <c:v>Dübendorf 
Total: 60%</c:v>
                </c:pt>
                <c:pt idx="4">
                  <c:v>Emmen 
Total: 56%</c:v>
                </c:pt>
                <c:pt idx="5">
                  <c:v>Frauenfeld 
Total: 63%</c:v>
                </c:pt>
                <c:pt idx="6">
                  <c:v>Horgen 
Total: 67%</c:v>
                </c:pt>
                <c:pt idx="7">
                  <c:v>Lyss 
Total: 57%</c:v>
                </c:pt>
                <c:pt idx="8">
                  <c:v>Meyrin 
Total: 63%</c:v>
                </c:pt>
                <c:pt idx="9">
                  <c:v>Nyon 
Total: 61%</c:v>
                </c:pt>
                <c:pt idx="10">
                  <c:v>Olten 
Total: 64%</c:v>
                </c:pt>
                <c:pt idx="11">
                  <c:v>Renens (VD) 
Total: 63%</c:v>
                </c:pt>
                <c:pt idx="12">
                  <c:v>Sion 
Total: 61%</c:v>
                </c:pt>
                <c:pt idx="13">
                  <c:v>Thun 
Total: 64%</c:v>
                </c:pt>
                <c:pt idx="14">
                  <c:v>Uster 
Total: 62%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Gesamtgrafik!$E$2:$E$17</c15:sqref>
                  </c15:fullRef>
                </c:ext>
              </c:extLst>
              <c:f>Gesamtgrafik!$E$2:$E$16</c:f>
              <c:numCache>
                <c:formatCode>General</c:formatCode>
                <c:ptCount val="15"/>
                <c:pt idx="0">
                  <c:v>56.11167139172835</c:v>
                </c:pt>
                <c:pt idx="1">
                  <c:v>53.412399282038521</c:v>
                </c:pt>
                <c:pt idx="2">
                  <c:v>57.687002180883461</c:v>
                </c:pt>
                <c:pt idx="3">
                  <c:v>50.131933883387426</c:v>
                </c:pt>
                <c:pt idx="4">
                  <c:v>54.307670059281158</c:v>
                </c:pt>
                <c:pt idx="5">
                  <c:v>56.526956610689901</c:v>
                </c:pt>
                <c:pt idx="6">
                  <c:v>55.943729696364457</c:v>
                </c:pt>
                <c:pt idx="7">
                  <c:v>57.186182520671551</c:v>
                </c:pt>
                <c:pt idx="8">
                  <c:v>62.912528646004411</c:v>
                </c:pt>
                <c:pt idx="9">
                  <c:v>58.504865673762176</c:v>
                </c:pt>
                <c:pt idx="10">
                  <c:v>51.702572592179763</c:v>
                </c:pt>
                <c:pt idx="11">
                  <c:v>56.22031819259545</c:v>
                </c:pt>
                <c:pt idx="12">
                  <c:v>59.488831139426352</c:v>
                </c:pt>
                <c:pt idx="13">
                  <c:v>58.204977385733613</c:v>
                </c:pt>
                <c:pt idx="14">
                  <c:v>57.316698649011769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7-46EC-B14E-DE54A612AEF1}"/>
            </c:ext>
          </c:extLst>
        </c:ser>
        <c:ser>
          <c:idx val="1"/>
          <c:order val="1"/>
          <c:tx>
            <c:strRef>
              <c:f>Gesamtgrafik!$D$1</c:f>
              <c:strCache>
                <c:ptCount val="1"/>
                <c:pt idx="0">
                  <c:v>Planungspraxis</c:v>
                </c:pt>
              </c:strCache>
            </c:strRef>
          </c:tx>
          <c:spPr>
            <a:solidFill>
              <a:srgbClr val="E83278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Gesamtgrafik!$B$2:$B$16</c15:sqref>
                  </c15:fullRef>
                </c:ext>
              </c:extLst>
              <c:f>Gesamtgrafik!$B$2:$B$16</c:f>
              <c:strCache>
                <c:ptCount val="15"/>
                <c:pt idx="0">
                  <c:v>Adliswil 
Total: 70%</c:v>
                </c:pt>
                <c:pt idx="1">
                  <c:v>Allschwil 
Total: 56%</c:v>
                </c:pt>
                <c:pt idx="2">
                  <c:v>Bülach 
Total: 64%</c:v>
                </c:pt>
                <c:pt idx="3">
                  <c:v>Dübendorf 
Total: 60%</c:v>
                </c:pt>
                <c:pt idx="4">
                  <c:v>Emmen 
Total: 56%</c:v>
                </c:pt>
                <c:pt idx="5">
                  <c:v>Frauenfeld 
Total: 63%</c:v>
                </c:pt>
                <c:pt idx="6">
                  <c:v>Horgen 
Total: 67%</c:v>
                </c:pt>
                <c:pt idx="7">
                  <c:v>Lyss 
Total: 57%</c:v>
                </c:pt>
                <c:pt idx="8">
                  <c:v>Meyrin 
Total: 63%</c:v>
                </c:pt>
                <c:pt idx="9">
                  <c:v>Nyon 
Total: 61%</c:v>
                </c:pt>
                <c:pt idx="10">
                  <c:v>Olten 
Total: 64%</c:v>
                </c:pt>
                <c:pt idx="11">
                  <c:v>Renens (VD) 
Total: 63%</c:v>
                </c:pt>
                <c:pt idx="12">
                  <c:v>Sion 
Total: 61%</c:v>
                </c:pt>
                <c:pt idx="13">
                  <c:v>Thun 
Total: 64%</c:v>
                </c:pt>
                <c:pt idx="14">
                  <c:v>Uster 
Total: 62%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Gesamtgrafik!$D$2:$D$17</c15:sqref>
                  </c15:fullRef>
                </c:ext>
              </c:extLst>
              <c:f>Gesamtgrafik!$D$2:$D$16</c:f>
              <c:numCache>
                <c:formatCode>General</c:formatCode>
                <c:ptCount val="15"/>
                <c:pt idx="0">
                  <c:v>81</c:v>
                </c:pt>
                <c:pt idx="1">
                  <c:v>47</c:v>
                </c:pt>
                <c:pt idx="2">
                  <c:v>65</c:v>
                </c:pt>
                <c:pt idx="3">
                  <c:v>60</c:v>
                </c:pt>
                <c:pt idx="4">
                  <c:v>54</c:v>
                </c:pt>
                <c:pt idx="5">
                  <c:v>69</c:v>
                </c:pt>
                <c:pt idx="6">
                  <c:v>81</c:v>
                </c:pt>
                <c:pt idx="7">
                  <c:v>53</c:v>
                </c:pt>
                <c:pt idx="8">
                  <c:v>60</c:v>
                </c:pt>
                <c:pt idx="9">
                  <c:v>63</c:v>
                </c:pt>
                <c:pt idx="10">
                  <c:v>70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7-46EC-B14E-DE54A612AEF1}"/>
            </c:ext>
          </c:extLst>
        </c:ser>
        <c:ser>
          <c:idx val="0"/>
          <c:order val="2"/>
          <c:tx>
            <c:strRef>
              <c:f>Gesamtgrafik!$C$1</c:f>
              <c:strCache>
                <c:ptCount val="1"/>
                <c:pt idx="0">
                  <c:v>Fussverkehrstest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Gesamtgrafik!$B$2:$B$16</c15:sqref>
                  </c15:fullRef>
                </c:ext>
              </c:extLst>
              <c:f>Gesamtgrafik!$B$2:$B$16</c:f>
              <c:strCache>
                <c:ptCount val="15"/>
                <c:pt idx="0">
                  <c:v>Adliswil 
Total: 70%</c:v>
                </c:pt>
                <c:pt idx="1">
                  <c:v>Allschwil 
Total: 56%</c:v>
                </c:pt>
                <c:pt idx="2">
                  <c:v>Bülach 
Total: 64%</c:v>
                </c:pt>
                <c:pt idx="3">
                  <c:v>Dübendorf 
Total: 60%</c:v>
                </c:pt>
                <c:pt idx="4">
                  <c:v>Emmen 
Total: 56%</c:v>
                </c:pt>
                <c:pt idx="5">
                  <c:v>Frauenfeld 
Total: 63%</c:v>
                </c:pt>
                <c:pt idx="6">
                  <c:v>Horgen 
Total: 67%</c:v>
                </c:pt>
                <c:pt idx="7">
                  <c:v>Lyss 
Total: 57%</c:v>
                </c:pt>
                <c:pt idx="8">
                  <c:v>Meyrin 
Total: 63%</c:v>
                </c:pt>
                <c:pt idx="9">
                  <c:v>Nyon 
Total: 61%</c:v>
                </c:pt>
                <c:pt idx="10">
                  <c:v>Olten 
Total: 64%</c:v>
                </c:pt>
                <c:pt idx="11">
                  <c:v>Renens (VD) 
Total: 63%</c:v>
                </c:pt>
                <c:pt idx="12">
                  <c:v>Sion 
Total: 61%</c:v>
                </c:pt>
                <c:pt idx="13">
                  <c:v>Thun 
Total: 64%</c:v>
                </c:pt>
                <c:pt idx="14">
                  <c:v>Uster 
Total: 62%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Gesamtgrafik!$C$2:$C$16</c15:sqref>
                  </c15:fullRef>
                </c:ext>
              </c:extLst>
              <c:f>Gesamtgrafik!$C$2:$C$16</c:f>
              <c:numCache>
                <c:formatCode>General</c:formatCode>
                <c:ptCount val="15"/>
                <c:pt idx="0">
                  <c:v>71.77877124921298</c:v>
                </c:pt>
                <c:pt idx="1">
                  <c:v>67.714851895815343</c:v>
                </c:pt>
                <c:pt idx="2">
                  <c:v>68.530681855801674</c:v>
                </c:pt>
                <c:pt idx="3">
                  <c:v>68.490842344428273</c:v>
                </c:pt>
                <c:pt idx="4">
                  <c:v>60.478407540986268</c:v>
                </c:pt>
                <c:pt idx="5">
                  <c:v>62.812770269126005</c:v>
                </c:pt>
                <c:pt idx="6">
                  <c:v>65.153591152333703</c:v>
                </c:pt>
                <c:pt idx="7">
                  <c:v>62.238159532601074</c:v>
                </c:pt>
                <c:pt idx="8">
                  <c:v>66.432412870684004</c:v>
                </c:pt>
                <c:pt idx="9">
                  <c:v>61.670359427820046</c:v>
                </c:pt>
                <c:pt idx="10">
                  <c:v>70.284587503195056</c:v>
                </c:pt>
                <c:pt idx="11">
                  <c:v>66.111080821530692</c:v>
                </c:pt>
                <c:pt idx="12">
                  <c:v>64.867650076557879</c:v>
                </c:pt>
                <c:pt idx="13">
                  <c:v>65.271677860806562</c:v>
                </c:pt>
                <c:pt idx="14">
                  <c:v>65.78676482460591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7-46EC-B14E-DE54A612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683319768"/>
        <c:axId val="6833201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Gesamtgrafik!$F$1</c15:sqref>
                        </c15:formulaRef>
                      </c:ext>
                    </c:extLst>
                    <c:strCache>
                      <c:ptCount val="1"/>
                      <c:pt idx="0">
                        <c:v>Gesamttotal
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Gesamtgrafik!$B$2:$B$16</c15:sqref>
                        </c15:fullRef>
                        <c15:formulaRef>
                          <c15:sqref>Gesamtgrafik!$B$2:$B$16</c15:sqref>
                        </c15:formulaRef>
                      </c:ext>
                    </c:extLst>
                    <c:strCache>
                      <c:ptCount val="15"/>
                      <c:pt idx="0">
                        <c:v>Adliswil 
Total: 70%</c:v>
                      </c:pt>
                      <c:pt idx="1">
                        <c:v>Allschwil 
Total: 56%</c:v>
                      </c:pt>
                      <c:pt idx="2">
                        <c:v>Bülach 
Total: 64%</c:v>
                      </c:pt>
                      <c:pt idx="3">
                        <c:v>Dübendorf 
Total: 60%</c:v>
                      </c:pt>
                      <c:pt idx="4">
                        <c:v>Emmen 
Total: 56%</c:v>
                      </c:pt>
                      <c:pt idx="5">
                        <c:v>Frauenfeld 
Total: 63%</c:v>
                      </c:pt>
                      <c:pt idx="6">
                        <c:v>Horgen 
Total: 67%</c:v>
                      </c:pt>
                      <c:pt idx="7">
                        <c:v>Lyss 
Total: 57%</c:v>
                      </c:pt>
                      <c:pt idx="8">
                        <c:v>Meyrin 
Total: 63%</c:v>
                      </c:pt>
                      <c:pt idx="9">
                        <c:v>Nyon 
Total: 61%</c:v>
                      </c:pt>
                      <c:pt idx="10">
                        <c:v>Olten 
Total: 64%</c:v>
                      </c:pt>
                      <c:pt idx="11">
                        <c:v>Renens (VD) 
Total: 63%</c:v>
                      </c:pt>
                      <c:pt idx="12">
                        <c:v>Sion 
Total: 61%</c:v>
                      </c:pt>
                      <c:pt idx="13">
                        <c:v>Thun 
Total: 64%</c:v>
                      </c:pt>
                      <c:pt idx="14">
                        <c:v>Uster 
Total: 62%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Gesamtgrafik!$F$2:$F$17</c15:sqref>
                        </c15:fullRef>
                        <c15:formulaRef>
                          <c15:sqref>Gesamtgrafik!$F$2:$F$16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69.630147546980439</c:v>
                      </c:pt>
                      <c:pt idx="1">
                        <c:v>56.042417059284617</c:v>
                      </c:pt>
                      <c:pt idx="2">
                        <c:v>63.739228012228381</c:v>
                      </c:pt>
                      <c:pt idx="3">
                        <c:v>59.5409254092719</c:v>
                      </c:pt>
                      <c:pt idx="4">
                        <c:v>56.262025866755806</c:v>
                      </c:pt>
                      <c:pt idx="5">
                        <c:v>62.779908959938638</c:v>
                      </c:pt>
                      <c:pt idx="6">
                        <c:v>67.36577361623273</c:v>
                      </c:pt>
                      <c:pt idx="7">
                        <c:v>57.474780684424211</c:v>
                      </c:pt>
                      <c:pt idx="8">
                        <c:v>63.114980505562805</c:v>
                      </c:pt>
                      <c:pt idx="9">
                        <c:v>61.058408367194069</c:v>
                      </c:pt>
                      <c:pt idx="10">
                        <c:v>63.995720031791599</c:v>
                      </c:pt>
                      <c:pt idx="11">
                        <c:v>63.110466338042045</c:v>
                      </c:pt>
                      <c:pt idx="12">
                        <c:v>61.118827071994737</c:v>
                      </c:pt>
                      <c:pt idx="13">
                        <c:v>64.158885082180063</c:v>
                      </c:pt>
                      <c:pt idx="14">
                        <c:v>62.367821157872562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47-46EC-B14E-DE54A612AEF1}"/>
                  </c:ext>
                </c:extLst>
              </c15:ser>
            </c15:filteredBarSeries>
          </c:ext>
        </c:extLst>
      </c:barChart>
      <c:catAx>
        <c:axId val="68331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320160"/>
        <c:crosses val="autoZero"/>
        <c:auto val="1"/>
        <c:lblAlgn val="ctr"/>
        <c:lblOffset val="100"/>
        <c:noMultiLvlLbl val="0"/>
      </c:catAx>
      <c:valAx>
        <c:axId val="683320160"/>
        <c:scaling>
          <c:orientation val="minMax"/>
          <c:max val="90"/>
          <c:min val="40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800" b="0" i="0" baseline="0">
                    <a:solidFill>
                      <a:sysClr val="windowText" lastClr="000000"/>
                    </a:solidFill>
                    <a:effectLst/>
                  </a:rPr>
                  <a:t>Erreichte Bewertung (%)</a:t>
                </a:r>
                <a:endParaRPr lang="de-CH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210526477015758"/>
              <c:y val="0.8876578413758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319768"/>
        <c:crosses val="autoZero"/>
        <c:crossBetween val="between"/>
        <c:majorUnit val="10"/>
      </c:valAx>
      <c:spPr>
        <a:solidFill>
          <a:srgbClr val="EDEDED"/>
        </a:solidFill>
        <a:ln w="3175"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54321855967337873"/>
          <c:y val="0.91701908134557297"/>
          <c:w val="0.41730316922829974"/>
          <c:h val="6.800086128269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0</xdr:row>
      <xdr:rowOff>0</xdr:rowOff>
    </xdr:from>
    <xdr:to>
      <xdr:col>11</xdr:col>
      <xdr:colOff>489504</xdr:colOff>
      <xdr:row>47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C3B469-A200-4F85-B83F-7620664E9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DEDED"/>
      </a:lt2>
      <a:accent1>
        <a:srgbClr val="088BCC"/>
      </a:accent1>
      <a:accent2>
        <a:srgbClr val="9FC646"/>
      </a:accent2>
      <a:accent3>
        <a:srgbClr val="706F6F"/>
      </a:accent3>
      <a:accent4>
        <a:srgbClr val="F6A124"/>
      </a:accent4>
      <a:accent5>
        <a:srgbClr val="90D1DB"/>
      </a:accent5>
      <a:accent6>
        <a:srgbClr val="B2B2B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9"/>
  <sheetViews>
    <sheetView tabSelected="1" zoomScale="70" zoomScaleNormal="70" workbookViewId="0">
      <selection activeCell="X24" sqref="X24"/>
    </sheetView>
  </sheetViews>
  <sheetFormatPr baseColWidth="10" defaultColWidth="9.1640625" defaultRowHeight="15"/>
  <cols>
    <col min="1" max="1" width="9.1640625" customWidth="1"/>
    <col min="2" max="2" width="14.83203125" customWidth="1"/>
    <col min="3" max="20" width="12.33203125" customWidth="1"/>
    <col min="21" max="21" width="9.83203125" customWidth="1"/>
    <col min="23" max="23" width="10.83203125" customWidth="1"/>
    <col min="24" max="24" width="12" bestFit="1" customWidth="1"/>
    <col min="25" max="25" width="10.1640625" customWidth="1"/>
    <col min="26" max="26" width="12.5" customWidth="1"/>
  </cols>
  <sheetData>
    <row r="1" spans="1:26">
      <c r="A1" s="2"/>
      <c r="B1" s="3" t="s">
        <v>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>
      <c r="A2" s="2"/>
      <c r="B2" s="3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6" ht="16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6" ht="21" customHeight="1">
      <c r="A4" s="2"/>
      <c r="B4" s="26"/>
      <c r="C4" s="51" t="s">
        <v>20</v>
      </c>
      <c r="D4" s="51"/>
      <c r="E4" s="51"/>
      <c r="F4" s="51"/>
      <c r="G4" s="51"/>
      <c r="H4" s="51" t="s">
        <v>21</v>
      </c>
      <c r="I4" s="51"/>
      <c r="J4" s="51"/>
      <c r="K4" s="51"/>
      <c r="L4" s="51"/>
      <c r="M4" s="51"/>
      <c r="N4" s="51" t="s">
        <v>22</v>
      </c>
      <c r="O4" s="51"/>
      <c r="P4" s="51"/>
      <c r="Q4" s="51"/>
      <c r="R4" s="52"/>
      <c r="S4" s="52"/>
      <c r="T4" s="27"/>
      <c r="U4" s="53"/>
      <c r="V4" s="53"/>
      <c r="W4" s="53"/>
      <c r="X4" s="53"/>
      <c r="Y4" s="53"/>
      <c r="Z4" s="53"/>
    </row>
    <row r="5" spans="1:26" s="5" customFormat="1" ht="45">
      <c r="A5" s="4"/>
      <c r="B5" s="5" t="s">
        <v>42</v>
      </c>
      <c r="C5" s="28" t="s">
        <v>5</v>
      </c>
      <c r="D5" s="28" t="s">
        <v>2</v>
      </c>
      <c r="E5" s="28" t="s">
        <v>3</v>
      </c>
      <c r="F5" s="28" t="s">
        <v>4</v>
      </c>
      <c r="G5" s="29" t="s">
        <v>7</v>
      </c>
      <c r="H5" s="28" t="s">
        <v>0</v>
      </c>
      <c r="I5" s="28" t="s">
        <v>12</v>
      </c>
      <c r="J5" s="28" t="s">
        <v>1</v>
      </c>
      <c r="K5" s="28" t="s">
        <v>17</v>
      </c>
      <c r="L5" s="28" t="s">
        <v>13</v>
      </c>
      <c r="M5" s="29" t="s">
        <v>18</v>
      </c>
      <c r="N5" s="30" t="s">
        <v>38</v>
      </c>
      <c r="O5" s="30" t="s">
        <v>14</v>
      </c>
      <c r="P5" s="30" t="s">
        <v>15</v>
      </c>
      <c r="Q5" s="30" t="s">
        <v>6</v>
      </c>
      <c r="R5" s="30" t="s">
        <v>16</v>
      </c>
      <c r="S5" s="31" t="s">
        <v>7</v>
      </c>
      <c r="T5" s="32" t="s">
        <v>8</v>
      </c>
      <c r="U5" s="14" t="s">
        <v>41</v>
      </c>
      <c r="V5" s="42"/>
      <c r="W5" s="42"/>
      <c r="X5" s="42"/>
      <c r="Y5" s="42"/>
      <c r="Z5" s="43"/>
    </row>
    <row r="6" spans="1:26" ht="17.25" customHeight="1">
      <c r="A6" s="2"/>
      <c r="B6" s="39"/>
      <c r="C6" s="33"/>
      <c r="D6" s="33"/>
      <c r="E6" s="33"/>
      <c r="F6" s="33"/>
      <c r="G6" s="34" t="e">
        <f t="shared" ref="G6:G20" si="0">AVERAGE(C6:F6)</f>
        <v>#DIV/0!</v>
      </c>
      <c r="H6" s="38"/>
      <c r="I6" s="38"/>
      <c r="J6" s="38"/>
      <c r="K6" s="38"/>
      <c r="L6" s="38"/>
      <c r="M6" s="34">
        <v>65</v>
      </c>
      <c r="N6" s="33"/>
      <c r="O6" s="33"/>
      <c r="P6" s="33"/>
      <c r="Q6" s="33"/>
      <c r="R6" s="33"/>
      <c r="S6" s="34" t="e">
        <f t="shared" ref="S6:S20" si="1">AVERAGE(N6:R6)</f>
        <v>#DIV/0!</v>
      </c>
      <c r="T6" s="34" t="e">
        <f t="shared" ref="T6:T20" si="2">AVERAGE(G6,M6,S6)</f>
        <v>#DIV/0!</v>
      </c>
      <c r="U6" s="47"/>
      <c r="V6" s="44"/>
      <c r="W6" s="44"/>
      <c r="X6" s="45"/>
      <c r="Y6" s="44"/>
      <c r="Z6" s="43"/>
    </row>
    <row r="7" spans="1:26" ht="17.25" customHeight="1">
      <c r="A7" s="2"/>
      <c r="B7" s="39"/>
      <c r="C7" s="33"/>
      <c r="D7" s="33"/>
      <c r="E7" s="33"/>
      <c r="F7" s="33"/>
      <c r="G7" s="40" t="e">
        <f t="shared" si="0"/>
        <v>#DIV/0!</v>
      </c>
      <c r="H7" s="38"/>
      <c r="I7" s="38"/>
      <c r="J7" s="38"/>
      <c r="K7" s="38"/>
      <c r="L7" s="38"/>
      <c r="M7" s="40">
        <v>81</v>
      </c>
      <c r="N7" s="33"/>
      <c r="O7" s="33"/>
      <c r="P7" s="33"/>
      <c r="Q7" s="33"/>
      <c r="R7" s="33"/>
      <c r="S7" s="34" t="e">
        <f t="shared" si="1"/>
        <v>#DIV/0!</v>
      </c>
      <c r="T7" s="40" t="e">
        <f t="shared" si="2"/>
        <v>#DIV/0!</v>
      </c>
      <c r="U7" s="47"/>
      <c r="V7" s="44"/>
      <c r="W7" s="44"/>
      <c r="X7" s="44"/>
      <c r="Y7" s="44"/>
      <c r="Z7" s="45"/>
    </row>
    <row r="8" spans="1:26" ht="17.25" customHeight="1">
      <c r="A8" s="2"/>
      <c r="B8" s="39"/>
      <c r="C8" s="33"/>
      <c r="D8" s="33"/>
      <c r="E8" s="33"/>
      <c r="F8" s="33"/>
      <c r="G8" s="34" t="e">
        <f t="shared" si="0"/>
        <v>#DIV/0!</v>
      </c>
      <c r="H8" s="38"/>
      <c r="I8" s="38"/>
      <c r="J8" s="38"/>
      <c r="K8" s="38"/>
      <c r="L8" s="38"/>
      <c r="M8" s="34">
        <v>60</v>
      </c>
      <c r="N8" s="33"/>
      <c r="O8" s="33"/>
      <c r="P8" s="33"/>
      <c r="Q8" s="33"/>
      <c r="R8" s="33"/>
      <c r="S8" s="41" t="e">
        <f t="shared" si="1"/>
        <v>#DIV/0!</v>
      </c>
      <c r="T8" s="34" t="e">
        <f t="shared" si="2"/>
        <v>#DIV/0!</v>
      </c>
      <c r="U8" s="47"/>
      <c r="V8" s="44"/>
      <c r="W8" s="44"/>
      <c r="X8" s="44"/>
      <c r="Y8" s="44"/>
      <c r="Z8" s="43"/>
    </row>
    <row r="9" spans="1:26" ht="17.25" customHeight="1">
      <c r="A9" s="2"/>
      <c r="B9" s="39"/>
      <c r="C9" s="33"/>
      <c r="D9" s="33"/>
      <c r="E9" s="33"/>
      <c r="F9" s="33"/>
      <c r="G9" s="34" t="e">
        <f t="shared" si="0"/>
        <v>#DIV/0!</v>
      </c>
      <c r="H9" s="38"/>
      <c r="I9" s="38"/>
      <c r="J9" s="38"/>
      <c r="K9" s="38"/>
      <c r="L9" s="38"/>
      <c r="M9" s="34">
        <v>64</v>
      </c>
      <c r="N9" s="33"/>
      <c r="O9" s="33"/>
      <c r="P9" s="33"/>
      <c r="Q9" s="33"/>
      <c r="R9" s="33"/>
      <c r="S9" s="34" t="e">
        <f t="shared" si="1"/>
        <v>#DIV/0!</v>
      </c>
      <c r="T9" s="34" t="e">
        <f t="shared" si="2"/>
        <v>#DIV/0!</v>
      </c>
      <c r="U9" s="47"/>
      <c r="V9" s="44"/>
      <c r="W9" s="44"/>
      <c r="X9" s="16"/>
      <c r="Y9" s="16"/>
      <c r="Z9" s="17"/>
    </row>
    <row r="10" spans="1:26" ht="17.25" customHeight="1">
      <c r="A10" s="2"/>
      <c r="B10" s="39"/>
      <c r="C10" s="33"/>
      <c r="D10" s="33"/>
      <c r="E10" s="33"/>
      <c r="F10" s="33"/>
      <c r="G10" s="34" t="e">
        <f t="shared" si="0"/>
        <v>#DIV/0!</v>
      </c>
      <c r="H10" s="38"/>
      <c r="I10" s="38"/>
      <c r="J10" s="38"/>
      <c r="K10" s="38"/>
      <c r="L10" s="38"/>
      <c r="M10" s="40">
        <v>81</v>
      </c>
      <c r="N10" s="33"/>
      <c r="O10" s="33"/>
      <c r="P10" s="33"/>
      <c r="Q10" s="33"/>
      <c r="R10" s="33"/>
      <c r="S10" s="34" t="e">
        <f t="shared" si="1"/>
        <v>#DIV/0!</v>
      </c>
      <c r="T10" s="34" t="e">
        <f t="shared" si="2"/>
        <v>#DIV/0!</v>
      </c>
      <c r="U10" s="47"/>
      <c r="V10" s="44"/>
      <c r="W10" s="44"/>
      <c r="X10" s="44"/>
      <c r="Y10" s="44"/>
      <c r="Z10" s="43"/>
    </row>
    <row r="11" spans="1:26" ht="17.25" customHeight="1">
      <c r="A11" s="2"/>
      <c r="B11" s="39"/>
      <c r="C11" s="33"/>
      <c r="D11" s="33"/>
      <c r="E11" s="33"/>
      <c r="F11" s="38"/>
      <c r="G11" s="34" t="e">
        <f t="shared" si="0"/>
        <v>#DIV/0!</v>
      </c>
      <c r="H11" s="38"/>
      <c r="I11" s="38"/>
      <c r="J11" s="38"/>
      <c r="K11" s="38"/>
      <c r="L11" s="38"/>
      <c r="M11" s="34">
        <v>53</v>
      </c>
      <c r="N11" s="33"/>
      <c r="O11" s="33"/>
      <c r="P11" s="33"/>
      <c r="Q11" s="33"/>
      <c r="R11" s="33"/>
      <c r="S11" s="34" t="e">
        <f t="shared" si="1"/>
        <v>#DIV/0!</v>
      </c>
      <c r="T11" s="34" t="e">
        <f t="shared" si="2"/>
        <v>#DIV/0!</v>
      </c>
      <c r="U11" s="47"/>
      <c r="V11" s="44"/>
      <c r="W11" s="44"/>
      <c r="X11" s="44"/>
      <c r="Y11" s="44"/>
      <c r="Z11" s="43"/>
    </row>
    <row r="12" spans="1:26" ht="17.25" customHeight="1">
      <c r="A12" s="2"/>
      <c r="B12" s="39"/>
      <c r="C12" s="33"/>
      <c r="D12" s="33"/>
      <c r="E12" s="33"/>
      <c r="F12" s="33"/>
      <c r="G12" s="34" t="e">
        <f t="shared" si="0"/>
        <v>#DIV/0!</v>
      </c>
      <c r="H12" s="38"/>
      <c r="I12" s="38"/>
      <c r="J12" s="38"/>
      <c r="K12" s="38"/>
      <c r="L12" s="38"/>
      <c r="M12" s="34">
        <v>69</v>
      </c>
      <c r="N12" s="33"/>
      <c r="O12" s="33"/>
      <c r="P12" s="33"/>
      <c r="Q12" s="33"/>
      <c r="R12" s="33"/>
      <c r="S12" s="34" t="e">
        <f t="shared" si="1"/>
        <v>#DIV/0!</v>
      </c>
      <c r="T12" s="34" t="e">
        <f t="shared" si="2"/>
        <v>#DIV/0!</v>
      </c>
      <c r="U12" s="47"/>
      <c r="V12" s="44"/>
      <c r="W12" s="44"/>
      <c r="X12" s="46"/>
      <c r="Y12" s="44"/>
      <c r="Z12" s="43"/>
    </row>
    <row r="13" spans="1:26" ht="17.25" customHeight="1">
      <c r="A13" s="2"/>
      <c r="B13" s="39"/>
      <c r="C13" s="33"/>
      <c r="D13" s="33"/>
      <c r="E13" s="33"/>
      <c r="F13" s="33"/>
      <c r="G13" s="41" t="e">
        <f t="shared" si="0"/>
        <v>#DIV/0!</v>
      </c>
      <c r="H13" s="38"/>
      <c r="I13" s="38"/>
      <c r="J13" s="38"/>
      <c r="K13" s="38"/>
      <c r="L13" s="38"/>
      <c r="M13" s="34">
        <v>54</v>
      </c>
      <c r="N13" s="33"/>
      <c r="O13" s="33"/>
      <c r="P13" s="33"/>
      <c r="Q13" s="33"/>
      <c r="R13" s="33"/>
      <c r="S13" s="34" t="e">
        <f t="shared" si="1"/>
        <v>#DIV/0!</v>
      </c>
      <c r="T13" s="34" t="e">
        <f t="shared" si="2"/>
        <v>#DIV/0!</v>
      </c>
      <c r="U13" s="48"/>
      <c r="V13" s="44"/>
      <c r="W13" s="44"/>
      <c r="X13" s="44"/>
      <c r="Y13" s="44"/>
      <c r="Z13" s="43"/>
    </row>
    <row r="14" spans="1:26" ht="17.25" customHeight="1">
      <c r="A14" s="2"/>
      <c r="B14" s="39"/>
      <c r="C14" s="33"/>
      <c r="D14" s="33"/>
      <c r="E14" s="33"/>
      <c r="F14" s="33"/>
      <c r="G14" s="34" t="e">
        <f t="shared" si="0"/>
        <v>#DIV/0!</v>
      </c>
      <c r="H14" s="38"/>
      <c r="I14" s="38"/>
      <c r="J14" s="38"/>
      <c r="K14" s="38"/>
      <c r="L14" s="38"/>
      <c r="M14" s="34">
        <v>70</v>
      </c>
      <c r="N14" s="33"/>
      <c r="O14" s="33"/>
      <c r="P14" s="33"/>
      <c r="Q14" s="33"/>
      <c r="R14" s="33"/>
      <c r="S14" s="34" t="e">
        <f t="shared" si="1"/>
        <v>#DIV/0!</v>
      </c>
      <c r="T14" s="34" t="e">
        <f t="shared" si="2"/>
        <v>#DIV/0!</v>
      </c>
      <c r="U14" s="48"/>
      <c r="V14" s="44"/>
      <c r="W14" s="44"/>
      <c r="X14" s="44"/>
      <c r="Y14" s="45"/>
      <c r="Z14" s="43"/>
    </row>
    <row r="15" spans="1:26" ht="17.25" customHeight="1">
      <c r="A15" s="2"/>
      <c r="B15" s="39"/>
      <c r="C15" s="33"/>
      <c r="D15" s="33"/>
      <c r="E15" s="33"/>
      <c r="F15" s="38"/>
      <c r="G15" s="34" t="e">
        <f t="shared" si="0"/>
        <v>#DIV/0!</v>
      </c>
      <c r="H15" s="38"/>
      <c r="I15" s="38"/>
      <c r="J15" s="38"/>
      <c r="K15" s="38"/>
      <c r="L15" s="38"/>
      <c r="M15" s="41">
        <v>47</v>
      </c>
      <c r="N15" s="33"/>
      <c r="O15" s="33"/>
      <c r="P15" s="33"/>
      <c r="Q15" s="33"/>
      <c r="R15" s="33"/>
      <c r="S15" s="34" t="e">
        <f t="shared" si="1"/>
        <v>#DIV/0!</v>
      </c>
      <c r="T15" s="41" t="e">
        <f t="shared" si="2"/>
        <v>#DIV/0!</v>
      </c>
      <c r="U15" s="48"/>
      <c r="V15" s="44"/>
      <c r="W15" s="44"/>
      <c r="X15" s="44"/>
      <c r="Y15" s="44"/>
      <c r="Z15" s="43"/>
    </row>
    <row r="16" spans="1:26" ht="17.25" customHeight="1">
      <c r="A16" s="2"/>
      <c r="B16" s="39"/>
      <c r="C16" s="33"/>
      <c r="D16" s="33"/>
      <c r="E16" s="33"/>
      <c r="F16" s="35"/>
      <c r="G16" s="34" t="e">
        <f t="shared" si="0"/>
        <v>#DIV/0!</v>
      </c>
      <c r="H16" s="38"/>
      <c r="I16" s="38"/>
      <c r="J16" s="38"/>
      <c r="K16" s="38"/>
      <c r="L16" s="38"/>
      <c r="M16" s="34">
        <v>69</v>
      </c>
      <c r="N16" s="33"/>
      <c r="O16" s="33"/>
      <c r="P16" s="33"/>
      <c r="Q16" s="33"/>
      <c r="R16" s="33"/>
      <c r="S16" s="34" t="e">
        <f t="shared" si="1"/>
        <v>#DIV/0!</v>
      </c>
      <c r="T16" s="34" t="e">
        <f t="shared" si="2"/>
        <v>#DIV/0!</v>
      </c>
      <c r="U16" s="48"/>
      <c r="V16" s="44"/>
      <c r="W16" s="44"/>
      <c r="X16" s="44"/>
      <c r="Y16" s="46"/>
      <c r="Z16" s="43"/>
    </row>
    <row r="17" spans="1:39" ht="17.25" customHeight="1">
      <c r="A17" s="2"/>
      <c r="B17" s="39"/>
      <c r="C17" s="33"/>
      <c r="D17" s="33"/>
      <c r="E17" s="33"/>
      <c r="F17" s="33"/>
      <c r="G17" s="34" t="e">
        <f t="shared" si="0"/>
        <v>#DIV/0!</v>
      </c>
      <c r="H17" s="38"/>
      <c r="I17" s="38"/>
      <c r="J17" s="38"/>
      <c r="K17" s="38"/>
      <c r="L17" s="38"/>
      <c r="M17" s="34">
        <v>67</v>
      </c>
      <c r="N17" s="33"/>
      <c r="O17" s="33"/>
      <c r="P17" s="33"/>
      <c r="Q17" s="33"/>
      <c r="R17" s="33"/>
      <c r="S17" s="34" t="e">
        <f t="shared" si="1"/>
        <v>#DIV/0!</v>
      </c>
      <c r="T17" s="34" t="e">
        <f t="shared" si="2"/>
        <v>#DIV/0!</v>
      </c>
      <c r="U17" s="49"/>
      <c r="V17" s="44"/>
      <c r="W17" s="44"/>
      <c r="X17" s="44"/>
      <c r="Y17" s="44"/>
      <c r="Z17" s="43"/>
    </row>
    <row r="18" spans="1:39" ht="17.25" customHeight="1">
      <c r="A18" s="2"/>
      <c r="B18" s="39"/>
      <c r="C18" s="33"/>
      <c r="D18" s="33"/>
      <c r="E18" s="33"/>
      <c r="F18" s="33"/>
      <c r="G18" s="34" t="e">
        <f t="shared" si="0"/>
        <v>#DIV/0!</v>
      </c>
      <c r="H18" s="38"/>
      <c r="I18" s="38"/>
      <c r="J18" s="38"/>
      <c r="K18" s="38"/>
      <c r="L18" s="38"/>
      <c r="M18" s="34">
        <v>63</v>
      </c>
      <c r="N18" s="33"/>
      <c r="O18" s="33"/>
      <c r="P18" s="33"/>
      <c r="Q18" s="33"/>
      <c r="R18" s="33"/>
      <c r="S18" s="34" t="e">
        <f t="shared" si="1"/>
        <v>#DIV/0!</v>
      </c>
      <c r="T18" s="34" t="e">
        <f t="shared" si="2"/>
        <v>#DIV/0!</v>
      </c>
      <c r="U18" s="48"/>
      <c r="V18" s="44"/>
      <c r="W18" s="44"/>
      <c r="X18" s="44"/>
      <c r="Y18" s="44"/>
      <c r="Z18" s="43"/>
    </row>
    <row r="19" spans="1:39" ht="17.25" customHeight="1">
      <c r="A19" s="2"/>
      <c r="B19" s="39"/>
      <c r="C19" s="33"/>
      <c r="D19" s="33"/>
      <c r="E19" s="33"/>
      <c r="F19" s="33"/>
      <c r="G19" s="34" t="e">
        <f t="shared" si="0"/>
        <v>#DIV/0!</v>
      </c>
      <c r="H19" s="38"/>
      <c r="I19" s="38"/>
      <c r="J19" s="38"/>
      <c r="K19" s="38"/>
      <c r="L19" s="38"/>
      <c r="M19" s="34">
        <v>59</v>
      </c>
      <c r="N19" s="33"/>
      <c r="O19" s="33"/>
      <c r="P19" s="33"/>
      <c r="Q19" s="33"/>
      <c r="R19" s="33"/>
      <c r="S19" s="34" t="e">
        <f t="shared" si="1"/>
        <v>#DIV/0!</v>
      </c>
      <c r="T19" s="34" t="e">
        <f t="shared" si="2"/>
        <v>#DIV/0!</v>
      </c>
      <c r="U19" s="50"/>
      <c r="V19" s="44"/>
      <c r="W19" s="44"/>
      <c r="X19" s="44"/>
      <c r="Y19" s="44"/>
      <c r="Z19" s="43"/>
    </row>
    <row r="20" spans="1:39" ht="17.25" customHeight="1">
      <c r="A20" s="2"/>
      <c r="B20" s="39"/>
      <c r="C20" s="33"/>
      <c r="D20" s="33"/>
      <c r="E20" s="33"/>
      <c r="F20" s="33"/>
      <c r="G20" s="34" t="e">
        <f t="shared" si="0"/>
        <v>#DIV/0!</v>
      </c>
      <c r="H20" s="38"/>
      <c r="I20" s="38"/>
      <c r="J20" s="38"/>
      <c r="K20" s="38"/>
      <c r="L20" s="38"/>
      <c r="M20" s="34">
        <v>60</v>
      </c>
      <c r="N20" s="33"/>
      <c r="O20" s="33"/>
      <c r="P20" s="33"/>
      <c r="Q20" s="33"/>
      <c r="R20" s="33"/>
      <c r="S20" s="40" t="e">
        <f t="shared" si="1"/>
        <v>#DIV/0!</v>
      </c>
      <c r="T20" s="34" t="e">
        <f t="shared" si="2"/>
        <v>#DIV/0!</v>
      </c>
      <c r="U20" s="48"/>
      <c r="V20" s="44"/>
      <c r="W20" s="44"/>
      <c r="X20" s="46"/>
      <c r="Y20" s="44"/>
      <c r="Z20" s="46"/>
    </row>
    <row r="21" spans="1:39">
      <c r="B21" s="36"/>
      <c r="C21" s="37" t="e">
        <f t="shared" ref="C21:T21" si="3">AVERAGE(C6:C20)</f>
        <v>#DIV/0!</v>
      </c>
      <c r="D21" s="37" t="e">
        <f t="shared" si="3"/>
        <v>#DIV/0!</v>
      </c>
      <c r="E21" s="37" t="e">
        <f t="shared" si="3"/>
        <v>#DIV/0!</v>
      </c>
      <c r="F21" s="37" t="e">
        <f t="shared" si="3"/>
        <v>#DIV/0!</v>
      </c>
      <c r="G21" s="34" t="e">
        <f t="shared" si="3"/>
        <v>#DIV/0!</v>
      </c>
      <c r="H21" s="37" t="e">
        <f t="shared" si="3"/>
        <v>#DIV/0!</v>
      </c>
      <c r="I21" s="37" t="e">
        <f t="shared" si="3"/>
        <v>#DIV/0!</v>
      </c>
      <c r="J21" s="37" t="e">
        <f t="shared" si="3"/>
        <v>#DIV/0!</v>
      </c>
      <c r="K21" s="37" t="e">
        <f t="shared" si="3"/>
        <v>#DIV/0!</v>
      </c>
      <c r="L21" s="37" t="e">
        <f t="shared" si="3"/>
        <v>#DIV/0!</v>
      </c>
      <c r="M21" s="34">
        <f t="shared" si="3"/>
        <v>64.13333333333334</v>
      </c>
      <c r="N21" s="37" t="e">
        <f t="shared" si="3"/>
        <v>#DIV/0!</v>
      </c>
      <c r="O21" s="37" t="e">
        <f t="shared" si="3"/>
        <v>#DIV/0!</v>
      </c>
      <c r="P21" s="37" t="e">
        <f t="shared" si="3"/>
        <v>#DIV/0!</v>
      </c>
      <c r="Q21" s="37" t="e">
        <f t="shared" si="3"/>
        <v>#DIV/0!</v>
      </c>
      <c r="R21" s="37" t="e">
        <f t="shared" si="3"/>
        <v>#DIV/0!</v>
      </c>
      <c r="S21" s="37" t="e">
        <f t="shared" si="3"/>
        <v>#DIV/0!</v>
      </c>
      <c r="T21" s="37" t="e">
        <f t="shared" si="3"/>
        <v>#DIV/0!</v>
      </c>
      <c r="U21" s="19"/>
      <c r="V21" s="19"/>
      <c r="W21" s="19"/>
      <c r="X21" s="19"/>
      <c r="Y21" s="19"/>
      <c r="Z21" s="15"/>
    </row>
    <row r="22" spans="1:39">
      <c r="U22" s="6"/>
      <c r="V22" s="6"/>
      <c r="W22" s="6"/>
      <c r="X22" s="6"/>
      <c r="Y22" s="6"/>
      <c r="Z22" s="6"/>
    </row>
    <row r="24" spans="1:39">
      <c r="B24" t="s">
        <v>40</v>
      </c>
      <c r="E24" s="7"/>
      <c r="F24" s="6"/>
      <c r="G24" s="1"/>
      <c r="Q24" s="6"/>
      <c r="R24" s="6"/>
      <c r="S24" s="6"/>
      <c r="T24" s="6"/>
    </row>
    <row r="25" spans="1:39">
      <c r="B25" s="6"/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9"/>
      <c r="O25" s="9"/>
      <c r="P25" s="9"/>
      <c r="Q25" s="9"/>
      <c r="R25" s="9"/>
      <c r="S25" s="9"/>
      <c r="T25" s="9"/>
      <c r="U25" s="10"/>
      <c r="V25" s="6"/>
      <c r="W25" s="11"/>
      <c r="X25" s="12"/>
      <c r="Y25" s="6"/>
    </row>
    <row r="26" spans="1:39">
      <c r="B26" s="6"/>
      <c r="C26" s="6"/>
      <c r="D26" s="6"/>
      <c r="E26" s="8"/>
      <c r="F26" s="6"/>
      <c r="G26" s="6"/>
      <c r="H26" s="6"/>
      <c r="I26" s="6"/>
      <c r="J26" s="6"/>
      <c r="K26" s="6"/>
      <c r="L26" s="11"/>
      <c r="M26" s="11"/>
      <c r="N26" s="9"/>
      <c r="O26" s="9"/>
      <c r="P26" s="9"/>
      <c r="Q26" s="9"/>
      <c r="R26" s="9"/>
      <c r="S26" s="9"/>
      <c r="T26" s="9"/>
      <c r="U26" s="10"/>
      <c r="V26" s="6"/>
      <c r="W26" s="11"/>
      <c r="X26" s="13"/>
      <c r="Y26" s="6"/>
    </row>
    <row r="27" spans="1:39">
      <c r="B27" s="6"/>
      <c r="C27" s="6"/>
      <c r="D27" s="6"/>
      <c r="E27" s="7"/>
      <c r="F27" s="6"/>
      <c r="G27" s="6"/>
      <c r="H27" s="6"/>
      <c r="I27" s="6"/>
      <c r="J27" s="6"/>
      <c r="K27" s="6"/>
      <c r="L27" s="11"/>
      <c r="M27" s="11"/>
      <c r="N27" s="9"/>
      <c r="O27" s="9"/>
      <c r="P27" s="9"/>
      <c r="Q27" s="9"/>
      <c r="R27" s="9"/>
      <c r="S27" s="9"/>
      <c r="T27" s="9"/>
      <c r="U27" s="10"/>
      <c r="V27" s="6"/>
      <c r="W27" s="11"/>
      <c r="X27" s="12"/>
      <c r="Y27" s="6"/>
    </row>
    <row r="28" spans="1:39">
      <c r="B28" s="6"/>
      <c r="C28" s="6"/>
      <c r="D28" s="6"/>
      <c r="E28" s="7"/>
      <c r="F28" s="6"/>
      <c r="G28" s="6"/>
      <c r="H28" s="6"/>
      <c r="I28" s="6"/>
      <c r="J28" s="6"/>
      <c r="K28" s="6"/>
      <c r="L28" s="11"/>
      <c r="M28" s="11"/>
      <c r="N28" s="9"/>
      <c r="O28" s="9"/>
      <c r="P28" s="9"/>
      <c r="Q28" s="9"/>
      <c r="R28" s="9"/>
      <c r="S28" s="9"/>
      <c r="T28" s="9"/>
      <c r="U28" s="10"/>
      <c r="V28" s="6"/>
      <c r="W28" s="16"/>
      <c r="X28" s="16"/>
      <c r="Y28" s="16"/>
      <c r="Z28" s="16"/>
      <c r="AA28" s="16"/>
      <c r="AB28" s="16"/>
      <c r="AC28" s="16"/>
      <c r="AD28" s="18"/>
      <c r="AE28" s="19"/>
      <c r="AF28" s="6"/>
      <c r="AM28" s="11"/>
    </row>
    <row r="29" spans="1:39">
      <c r="B29" s="6"/>
      <c r="C29" s="6"/>
      <c r="D29" s="6"/>
      <c r="E29" s="7"/>
      <c r="F29" s="6"/>
      <c r="G29" s="6"/>
      <c r="H29" s="6"/>
      <c r="I29" s="6"/>
      <c r="J29" s="6"/>
      <c r="K29" s="6"/>
      <c r="L29" s="11"/>
      <c r="M29" s="11"/>
      <c r="N29" s="9"/>
      <c r="O29" s="9"/>
      <c r="P29" s="9"/>
      <c r="Q29" s="9"/>
      <c r="R29" s="9"/>
      <c r="S29" s="9"/>
      <c r="T29" s="9"/>
      <c r="U29" s="10"/>
      <c r="V29" s="6"/>
      <c r="W29" s="11"/>
      <c r="X29" s="12"/>
      <c r="Y29" s="6"/>
    </row>
    <row r="30" spans="1:39">
      <c r="B30" s="6"/>
      <c r="C30" s="6"/>
      <c r="D30" s="6"/>
      <c r="E30" s="6"/>
      <c r="F30" s="6"/>
      <c r="G30" s="6"/>
      <c r="H30" s="6"/>
      <c r="I30" s="6"/>
      <c r="J30" s="6"/>
      <c r="K30" s="6"/>
      <c r="L30" s="11"/>
      <c r="M30" s="11"/>
      <c r="N30" s="9"/>
      <c r="O30" s="9"/>
      <c r="P30" s="9"/>
      <c r="Q30" s="9"/>
      <c r="R30" s="9"/>
      <c r="S30" s="9"/>
      <c r="T30" s="9"/>
      <c r="U30" s="10"/>
      <c r="V30" s="6"/>
      <c r="W30" s="11"/>
      <c r="X30" s="12"/>
      <c r="Y30" s="6"/>
    </row>
    <row r="31" spans="1:39">
      <c r="B31" s="6"/>
      <c r="C31" s="6"/>
      <c r="D31" s="6"/>
      <c r="E31" s="6"/>
      <c r="F31" s="6"/>
      <c r="G31" s="6"/>
      <c r="H31" s="6"/>
      <c r="I31" s="6"/>
      <c r="J31" s="6"/>
      <c r="K31" s="6"/>
      <c r="L31" s="11"/>
      <c r="M31" s="11"/>
      <c r="N31" s="9"/>
      <c r="O31" s="9"/>
      <c r="P31" s="9"/>
      <c r="Q31" s="9"/>
      <c r="R31" s="9"/>
      <c r="S31" s="9"/>
      <c r="T31" s="9"/>
      <c r="U31" s="10"/>
      <c r="V31" s="6"/>
      <c r="W31" s="11"/>
      <c r="X31" s="13"/>
      <c r="Y31" s="6"/>
    </row>
    <row r="32" spans="1:39">
      <c r="B32" s="6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9"/>
      <c r="O32" s="9"/>
      <c r="P32" s="9"/>
      <c r="Q32" s="9"/>
      <c r="R32" s="9"/>
      <c r="S32" s="9"/>
      <c r="T32" s="9"/>
      <c r="U32" s="10"/>
      <c r="V32" s="6"/>
      <c r="W32" s="11"/>
      <c r="X32" s="12"/>
      <c r="Y32" s="6"/>
    </row>
    <row r="33" spans="2:28">
      <c r="B33" s="6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9"/>
      <c r="O33" s="9"/>
      <c r="P33" s="9"/>
      <c r="Q33" s="9"/>
      <c r="R33" s="9"/>
      <c r="S33" s="9"/>
      <c r="T33" s="9"/>
      <c r="U33" s="10"/>
      <c r="V33" s="6"/>
      <c r="W33" s="11"/>
      <c r="X33" s="12"/>
      <c r="Y33" s="6"/>
    </row>
    <row r="34" spans="2:28">
      <c r="B34" s="6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9"/>
      <c r="O34" s="9"/>
      <c r="P34" s="9"/>
      <c r="Q34" s="9"/>
      <c r="R34" s="9"/>
      <c r="S34" s="9"/>
      <c r="T34" s="9"/>
      <c r="U34" s="10"/>
      <c r="V34" s="6"/>
      <c r="W34" s="11"/>
      <c r="X34" s="12"/>
      <c r="Y34" s="6"/>
    </row>
    <row r="35" spans="2:28">
      <c r="B35" s="6"/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9"/>
      <c r="O35" s="9"/>
      <c r="P35" s="9"/>
      <c r="Q35" s="9"/>
      <c r="R35" s="9"/>
      <c r="S35" s="9"/>
      <c r="T35" s="9"/>
      <c r="U35" s="10"/>
      <c r="V35" s="6"/>
      <c r="W35" s="11"/>
      <c r="X35" s="12"/>
      <c r="Y35" s="6"/>
    </row>
    <row r="36" spans="2:28">
      <c r="B36" s="6"/>
      <c r="C36" s="6"/>
      <c r="D36" s="6"/>
      <c r="E36" s="6"/>
      <c r="F36" s="6"/>
      <c r="G36" s="6"/>
      <c r="H36" s="6"/>
      <c r="I36" s="6"/>
      <c r="J36" s="6"/>
      <c r="K36" s="6"/>
      <c r="L36" s="11"/>
      <c r="M36" s="11"/>
      <c r="N36" s="9"/>
      <c r="O36" s="9"/>
      <c r="P36" s="9"/>
      <c r="Q36" s="9"/>
      <c r="R36" s="9"/>
      <c r="S36" s="9"/>
      <c r="T36" s="9"/>
      <c r="U36" s="10"/>
      <c r="V36" s="6"/>
      <c r="W36" s="11"/>
      <c r="X36" s="13"/>
      <c r="Y36" s="6"/>
    </row>
    <row r="37" spans="2:28">
      <c r="B37" s="6"/>
      <c r="C37" s="6"/>
      <c r="D37" s="6"/>
      <c r="E37" s="6"/>
      <c r="F37" s="6"/>
      <c r="G37" s="6"/>
      <c r="H37" s="6"/>
      <c r="I37" s="6"/>
      <c r="J37" s="6"/>
      <c r="K37" s="6"/>
      <c r="L37" s="11"/>
      <c r="M37" s="11"/>
      <c r="N37" s="9"/>
      <c r="O37" s="9"/>
      <c r="P37" s="9"/>
      <c r="Q37" s="9"/>
      <c r="R37" s="9"/>
      <c r="S37" s="9"/>
      <c r="T37" s="9"/>
      <c r="U37" s="10"/>
      <c r="V37" s="6"/>
      <c r="W37" s="6"/>
      <c r="X37" s="6"/>
      <c r="Y37" s="6"/>
    </row>
    <row r="38" spans="2:28">
      <c r="B38" s="6"/>
      <c r="C38" s="6"/>
      <c r="D38" s="6"/>
      <c r="E38" s="6"/>
      <c r="F38" s="6"/>
      <c r="G38" s="6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/>
      <c r="S38" s="13"/>
      <c r="T38" s="13"/>
      <c r="U38" s="13"/>
      <c r="V38" s="13"/>
      <c r="W38" s="13"/>
      <c r="X38" s="6"/>
      <c r="Y38" s="6"/>
      <c r="Z38" s="6"/>
      <c r="AA38" s="6"/>
      <c r="AB38" s="6"/>
    </row>
    <row r="39" spans="2:28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2:28">
      <c r="B40" s="6"/>
      <c r="C40" s="6"/>
      <c r="D40" s="6"/>
      <c r="E40" s="6"/>
      <c r="F40" s="6"/>
      <c r="G40" s="6"/>
      <c r="H40" s="21"/>
      <c r="I40" s="21"/>
      <c r="J40" s="21"/>
      <c r="K40" s="21"/>
      <c r="L40" s="21"/>
      <c r="M40" s="21"/>
      <c r="N40" s="21"/>
      <c r="O40" s="22"/>
      <c r="P40" s="23"/>
      <c r="Q40" s="24"/>
      <c r="R40" s="24"/>
      <c r="S40" s="24"/>
      <c r="T40" s="24"/>
      <c r="U40" s="24"/>
      <c r="V40" s="24"/>
      <c r="W40" s="24"/>
      <c r="X40" s="25"/>
      <c r="Y40" s="6"/>
      <c r="Z40" s="6"/>
      <c r="AA40" s="6"/>
      <c r="AB40" s="6"/>
    </row>
    <row r="41" spans="2:28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2:28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2:28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2:28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2:28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2:28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2:28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2:28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2: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2:25">
      <c r="B50" s="6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"/>
      <c r="W50" s="6"/>
      <c r="X50" s="6"/>
      <c r="Y50" s="6"/>
    </row>
    <row r="51" spans="2:25">
      <c r="B51" s="6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6"/>
      <c r="V51" s="6"/>
      <c r="W51" s="6"/>
      <c r="X51" s="6"/>
      <c r="Y51" s="6"/>
    </row>
    <row r="52" spans="2:25">
      <c r="B52" s="6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6"/>
      <c r="V52" s="6"/>
      <c r="W52" s="6"/>
      <c r="X52" s="6"/>
      <c r="Y52" s="6"/>
    </row>
    <row r="53" spans="2: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2: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2: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2: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2: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2: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2: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2: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2: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2: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2: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2: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2: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2: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2: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2: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2: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</sheetData>
  <autoFilter ref="A5:Z5" xr:uid="{00000000-0009-0000-0000-000000000000}">
    <sortState xmlns:xlrd2="http://schemas.microsoft.com/office/spreadsheetml/2017/richdata2" ref="A6:Z21">
      <sortCondition ref="U5:U21"/>
    </sortState>
  </autoFilter>
  <mergeCells count="4">
    <mergeCell ref="C4:G4"/>
    <mergeCell ref="H4:M4"/>
    <mergeCell ref="N4:S4"/>
    <mergeCell ref="U4:Z4"/>
  </mergeCells>
  <pageMargins left="0.7" right="0.7" top="0.78740157499999996" bottom="0.78740157499999996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E21" sqref="E21"/>
    </sheetView>
  </sheetViews>
  <sheetFormatPr baseColWidth="10" defaultRowHeight="15"/>
  <cols>
    <col min="2" max="2" width="18.33203125" customWidth="1"/>
  </cols>
  <sheetData>
    <row r="1" spans="1:6">
      <c r="C1" t="s">
        <v>9</v>
      </c>
      <c r="D1" t="s">
        <v>10</v>
      </c>
      <c r="E1" t="s">
        <v>11</v>
      </c>
      <c r="F1" t="s">
        <v>8</v>
      </c>
    </row>
    <row r="2" spans="1:6">
      <c r="A2" t="s">
        <v>37</v>
      </c>
      <c r="B2" t="str">
        <f t="shared" ref="B2:B16" si="0">A2&amp;" 
Total: "&amp;(ROUND((F2),0)&amp;"%")</f>
        <v>Adliswil 
Total: 70%</v>
      </c>
      <c r="C2">
        <v>71.77877124921298</v>
      </c>
      <c r="D2">
        <v>81</v>
      </c>
      <c r="E2">
        <v>56.11167139172835</v>
      </c>
      <c r="F2">
        <v>69.630147546980439</v>
      </c>
    </row>
    <row r="3" spans="1:6">
      <c r="A3" t="s">
        <v>36</v>
      </c>
      <c r="B3" t="str">
        <f t="shared" si="0"/>
        <v>Allschwil 
Total: 56%</v>
      </c>
      <c r="C3">
        <v>67.714851895815343</v>
      </c>
      <c r="D3">
        <v>47</v>
      </c>
      <c r="E3">
        <v>53.412399282038521</v>
      </c>
      <c r="F3">
        <v>56.042417059284617</v>
      </c>
    </row>
    <row r="4" spans="1:6">
      <c r="A4" t="s">
        <v>35</v>
      </c>
      <c r="B4" t="str">
        <f t="shared" si="0"/>
        <v>Bülach 
Total: 64%</v>
      </c>
      <c r="C4">
        <v>68.530681855801674</v>
      </c>
      <c r="D4">
        <v>65</v>
      </c>
      <c r="E4">
        <v>57.687002180883461</v>
      </c>
      <c r="F4">
        <v>63.739228012228381</v>
      </c>
    </row>
    <row r="5" spans="1:6">
      <c r="A5" t="s">
        <v>34</v>
      </c>
      <c r="B5" t="str">
        <f t="shared" si="0"/>
        <v>Dübendorf 
Total: 60%</v>
      </c>
      <c r="C5">
        <v>68.490842344428273</v>
      </c>
      <c r="D5">
        <v>60</v>
      </c>
      <c r="E5">
        <v>50.131933883387426</v>
      </c>
      <c r="F5">
        <v>59.5409254092719</v>
      </c>
    </row>
    <row r="6" spans="1:6">
      <c r="A6" t="s">
        <v>33</v>
      </c>
      <c r="B6" t="str">
        <f t="shared" si="0"/>
        <v>Emmen 
Total: 56%</v>
      </c>
      <c r="C6">
        <v>60.478407540986268</v>
      </c>
      <c r="D6">
        <v>54</v>
      </c>
      <c r="E6">
        <v>54.307670059281158</v>
      </c>
      <c r="F6">
        <v>56.262025866755806</v>
      </c>
    </row>
    <row r="7" spans="1:6">
      <c r="A7" t="s">
        <v>32</v>
      </c>
      <c r="B7" t="str">
        <f t="shared" si="0"/>
        <v>Frauenfeld 
Total: 63%</v>
      </c>
      <c r="C7">
        <v>62.812770269126005</v>
      </c>
      <c r="D7">
        <v>69</v>
      </c>
      <c r="E7">
        <v>56.526956610689901</v>
      </c>
      <c r="F7">
        <v>62.779908959938638</v>
      </c>
    </row>
    <row r="8" spans="1:6">
      <c r="A8" t="s">
        <v>31</v>
      </c>
      <c r="B8" t="str">
        <f t="shared" si="0"/>
        <v>Horgen 
Total: 67%</v>
      </c>
      <c r="C8">
        <v>65.153591152333703</v>
      </c>
      <c r="D8">
        <v>81</v>
      </c>
      <c r="E8">
        <v>55.943729696364457</v>
      </c>
      <c r="F8">
        <v>67.36577361623273</v>
      </c>
    </row>
    <row r="9" spans="1:6">
      <c r="A9" t="s">
        <v>30</v>
      </c>
      <c r="B9" t="str">
        <f t="shared" si="0"/>
        <v>Lyss 
Total: 57%</v>
      </c>
      <c r="C9">
        <v>62.238159532601074</v>
      </c>
      <c r="D9">
        <v>53</v>
      </c>
      <c r="E9">
        <v>57.186182520671551</v>
      </c>
      <c r="F9">
        <v>57.474780684424211</v>
      </c>
    </row>
    <row r="10" spans="1:6">
      <c r="A10" t="s">
        <v>29</v>
      </c>
      <c r="B10" t="str">
        <f t="shared" si="0"/>
        <v>Meyrin 
Total: 63%</v>
      </c>
      <c r="C10">
        <v>66.432412870684004</v>
      </c>
      <c r="D10">
        <v>60</v>
      </c>
      <c r="E10">
        <v>62.912528646004411</v>
      </c>
      <c r="F10">
        <v>63.114980505562805</v>
      </c>
    </row>
    <row r="11" spans="1:6">
      <c r="A11" t="s">
        <v>28</v>
      </c>
      <c r="B11" t="str">
        <f t="shared" si="0"/>
        <v>Nyon 
Total: 61%</v>
      </c>
      <c r="C11">
        <v>61.670359427820046</v>
      </c>
      <c r="D11">
        <v>63</v>
      </c>
      <c r="E11">
        <v>58.504865673762176</v>
      </c>
      <c r="F11">
        <v>61.058408367194069</v>
      </c>
    </row>
    <row r="12" spans="1:6">
      <c r="A12" t="s">
        <v>27</v>
      </c>
      <c r="B12" t="str">
        <f t="shared" si="0"/>
        <v>Olten 
Total: 64%</v>
      </c>
      <c r="C12">
        <v>70.284587503195056</v>
      </c>
      <c r="D12">
        <v>70</v>
      </c>
      <c r="E12">
        <v>51.702572592179763</v>
      </c>
      <c r="F12">
        <v>63.995720031791599</v>
      </c>
    </row>
    <row r="13" spans="1:6">
      <c r="A13" t="s">
        <v>26</v>
      </c>
      <c r="B13" t="str">
        <f t="shared" si="0"/>
        <v>Renens (VD) 
Total: 63%</v>
      </c>
      <c r="C13">
        <v>66.111080821530692</v>
      </c>
      <c r="D13">
        <v>67</v>
      </c>
      <c r="E13">
        <v>56.22031819259545</v>
      </c>
      <c r="F13">
        <v>63.110466338042045</v>
      </c>
    </row>
    <row r="14" spans="1:6">
      <c r="A14" t="s">
        <v>25</v>
      </c>
      <c r="B14" t="str">
        <f t="shared" si="0"/>
        <v>Sion 
Total: 61%</v>
      </c>
      <c r="C14">
        <v>64.867650076557879</v>
      </c>
      <c r="D14">
        <v>59</v>
      </c>
      <c r="E14">
        <v>59.488831139426352</v>
      </c>
      <c r="F14">
        <v>61.118827071994737</v>
      </c>
    </row>
    <row r="15" spans="1:6">
      <c r="A15" t="s">
        <v>24</v>
      </c>
      <c r="B15" t="str">
        <f t="shared" si="0"/>
        <v>Thun 
Total: 64%</v>
      </c>
      <c r="C15">
        <v>65.271677860806562</v>
      </c>
      <c r="D15">
        <v>69</v>
      </c>
      <c r="E15">
        <v>58.204977385733613</v>
      </c>
      <c r="F15">
        <v>64.158885082180063</v>
      </c>
    </row>
    <row r="16" spans="1:6">
      <c r="A16" t="s">
        <v>23</v>
      </c>
      <c r="B16" t="str">
        <f t="shared" si="0"/>
        <v>Uster 
Total: 62%</v>
      </c>
      <c r="C16">
        <v>65.78676482460591</v>
      </c>
      <c r="D16">
        <v>64</v>
      </c>
      <c r="E16">
        <v>57.316698649011769</v>
      </c>
      <c r="F16">
        <v>62.367821157872562</v>
      </c>
    </row>
  </sheetData>
  <autoFilter ref="A1:F17" xr:uid="{00000000-0009-0000-0000-000001000000}">
    <sortState xmlns:xlrd2="http://schemas.microsoft.com/office/spreadsheetml/2017/richdata2" ref="A2:F16">
      <sortCondition ref="A1:A17"/>
    </sortState>
  </autoFilter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F376F93C46A341968F06C6788A4D5A" ma:contentTypeVersion="13" ma:contentTypeDescription="Ein neues Dokument erstellen." ma:contentTypeScope="" ma:versionID="8996d78e6d64cf6f87c36c3a7aca3e84">
  <xsd:schema xmlns:xsd="http://www.w3.org/2001/XMLSchema" xmlns:xs="http://www.w3.org/2001/XMLSchema" xmlns:p="http://schemas.microsoft.com/office/2006/metadata/properties" xmlns:ns2="347ef0b9-2187-433f-9057-d9f6e5a92c15" xmlns:ns3="81fed5db-e59f-4375-a0d3-1aa8d7bcae91" targetNamespace="http://schemas.microsoft.com/office/2006/metadata/properties" ma:root="true" ma:fieldsID="3aa9e2a0b47b2cb995e03d1c72667a7b" ns2:_="" ns3:_="">
    <xsd:import namespace="347ef0b9-2187-433f-9057-d9f6e5a92c15"/>
    <xsd:import namespace="81fed5db-e59f-4375-a0d3-1aa8d7bcae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7ef0b9-2187-433f-9057-d9f6e5a92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ed5db-e59f-4375-a0d3-1aa8d7bcae9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DAF33-4C6B-455B-8A62-BC9726A38A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195E-E3B8-44A6-9E7C-8386AA66371E}">
  <ds:schemaRefs>
    <ds:schemaRef ds:uri="http://schemas.microsoft.com/office/2006/documentManagement/types"/>
    <ds:schemaRef ds:uri="81fed5db-e59f-4375-a0d3-1aa8d7bcae91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347ef0b9-2187-433f-9057-d9f6e5a92c1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1462F3-A75F-483D-A636-C961A12B1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7ef0b9-2187-433f-9057-d9f6e5a92c15"/>
    <ds:schemaRef ds:uri="81fed5db-e59f-4375-a0d3-1aa8d7bcae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Übersichtstabelle</vt:lpstr>
      <vt:lpstr>Gesamtgrafik</vt:lpstr>
      <vt:lpstr>Übersichtstabelle!Druckbereich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Killer</dc:creator>
  <cp:lastModifiedBy>Dominik Bucheli</cp:lastModifiedBy>
  <cp:lastPrinted>2020-01-10T17:06:45Z</cp:lastPrinted>
  <dcterms:created xsi:type="dcterms:W3CDTF">2020-01-10T08:51:10Z</dcterms:created>
  <dcterms:modified xsi:type="dcterms:W3CDTF">2022-05-02T16:36:31Z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0x0101009DF376F93C46A341968F06C6788A4D5A</vt:lpwstr>
  </property>
</Properties>
</file>