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charts/colors1.xml" ContentType="application/vnd.ms-office.chartcolorstyle+xml"/>
  <Override PartName="/xl/worksheets/sheet3.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charts/style1.xml" ContentType="application/vnd.ms-office.chartstyle+xml"/>
  <Override PartName="/xl/drawings/drawing1.xml" ContentType="application/vnd.openxmlformats-officedocument.drawing+xml"/>
  <Override PartName="/xl/styles.xml" ContentType="application/vnd.openxmlformats-officedocument.spreadsheetml.styles+xml"/>
  <Override PartName="/xl/theme/theme1.xml" ContentType="application/vnd.openxmlformats-officedocument.theme+xml"/>
  <Override PartName="/xl/worksheets/sheet6.xml" ContentType="application/vnd.openxmlformats-officedocument.spreadsheetml.worksheet+xml"/>
  <Override PartName="/xl/worksheets/sheet5.xml" ContentType="application/vnd.openxmlformats-officedocument.spreadsheetml.worksheet+xml"/>
  <Override PartName="/xl/sharedStrings.xml" ContentType="application/vnd.openxmlformats-officedocument.spreadsheetml.sharedStrings+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5"/>
  <workbookPr defaultThemeVersion="166925"/>
  <mc:AlternateContent xmlns:mc="http://schemas.openxmlformats.org/markup-compatibility/2006">
    <mc:Choice Requires="x15">
      <x15ac:absPath xmlns:x15ac="http://schemas.microsoft.com/office/spreadsheetml/2010/11/ac" url="C:\Users\Veronika Killer\Seafile\umverkehR\1 Kampagnen\GEHsund2_Markteinführung\Toolbox\Zufriedenheit-Bevölkerungsumfrage\"/>
    </mc:Choice>
  </mc:AlternateContent>
  <xr:revisionPtr revIDLastSave="0" documentId="13_ncr:1_{20D667A4-12E9-45F6-A404-8E988CFC291A}" xr6:coauthVersionLast="36" xr6:coauthVersionMax="36" xr10:uidLastSave="{00000000-0000-0000-0000-000000000000}"/>
  <bookViews>
    <workbookView xWindow="0" yWindow="0" windowWidth="16380" windowHeight="8190" tabRatio="645" xr2:uid="{00000000-000D-0000-FFFF-FFFF00000000}"/>
  </bookViews>
  <sheets>
    <sheet name="Info" sheetId="14" r:id="rId1"/>
    <sheet name="Antworten" sheetId="2" r:id="rId2"/>
    <sheet name="Answer Code" sheetId="12" r:id="rId3"/>
    <sheet name="Full Answer" sheetId="13" r:id="rId4"/>
    <sheet name="Auswertung aller Aussagen" sheetId="4" r:id="rId5"/>
    <sheet name="Grafik nach Themenblöcken" sheetId="15" r:id="rId6"/>
  </sheets>
  <definedNames>
    <definedName name="_xlnm.Print_Titles" localSheetId="4">'Auswertung aller Aussagen'!$1:$2</definedName>
  </definedNames>
  <calcPr calcId="191029"/>
</workbook>
</file>

<file path=xl/calcChain.xml><?xml version="1.0" encoding="utf-8"?>
<calcChain xmlns="http://schemas.openxmlformats.org/spreadsheetml/2006/main">
  <c r="B7" i="15" l="1"/>
  <c r="B6" i="15"/>
  <c r="B5" i="15"/>
  <c r="B4" i="15"/>
  <c r="B3" i="15"/>
  <c r="B2" i="15"/>
  <c r="B2" i="4" l="1"/>
  <c r="B43" i="4"/>
  <c r="B42" i="4"/>
  <c r="B41" i="4"/>
  <c r="B40" i="4"/>
  <c r="B39" i="4"/>
  <c r="B38" i="4"/>
  <c r="B34" i="4"/>
  <c r="B33" i="4"/>
  <c r="B32" i="4"/>
  <c r="B31" i="4"/>
  <c r="B30" i="4"/>
  <c r="B29" i="4"/>
  <c r="B28" i="4"/>
  <c r="B27" i="4"/>
  <c r="B23" i="4"/>
  <c r="B22" i="4"/>
  <c r="B21" i="4"/>
  <c r="B20" i="4"/>
  <c r="B19" i="4"/>
  <c r="B18" i="4"/>
  <c r="B17" i="4"/>
  <c r="B13" i="4"/>
  <c r="B12" i="4"/>
  <c r="B11" i="4"/>
  <c r="B10" i="4"/>
  <c r="B9" i="4"/>
  <c r="B8" i="4"/>
  <c r="B7" i="4"/>
  <c r="B6" i="4"/>
  <c r="B44" i="4" l="1"/>
  <c r="B54" i="4" l="1"/>
  <c r="B53" i="4"/>
  <c r="B52" i="4"/>
  <c r="B50" i="4"/>
  <c r="B51" i="4"/>
  <c r="B49" i="4"/>
  <c r="B45" i="4"/>
  <c r="B14" i="4" l="1"/>
  <c r="B46" i="4" l="1"/>
  <c r="B24" i="4"/>
  <c r="B35" i="4"/>
  <c r="B55" i="4" l="1"/>
  <c r="B56" i="4" s="1"/>
  <c r="B58" i="4" s="1"/>
</calcChain>
</file>

<file path=xl/sharedStrings.xml><?xml version="1.0" encoding="utf-8"?>
<sst xmlns="http://schemas.openxmlformats.org/spreadsheetml/2006/main" count="1127" uniqueCount="277">
  <si>
    <t>Antwort ID</t>
  </si>
  <si>
    <t>Datum Abgeschickt</t>
  </si>
  <si>
    <t>Letzte Seite</t>
  </si>
  <si>
    <t>Start-Sprache</t>
  </si>
  <si>
    <t>Zufallsgeneratorstartwert</t>
  </si>
  <si>
    <t>Datum gestartet</t>
  </si>
  <si>
    <t>Datum letzte Aktivität</t>
  </si>
  <si>
    <t>IP-Adresse</t>
  </si>
  <si>
    <t>Weiterleitungs-URL</t>
  </si>
  <si>
    <t> A   Auswahl der Gemeinde  A1 - Bitte wählen Sie die Gemeinde aus, die Sie beurteilen möchten.</t>
  </si>
  <si>
    <t> A2 - Wie oft gehen Sie in {F1.shown} zu folgendem Zweck ganz oder teilweise zu Fuss?  Betrachten Sie dabei Ihre zurückgelegten Strecken im Verlauf des letzten Jahres. [Zur Arbeit oder zur Schule]</t>
  </si>
  <si>
    <t> A2 - Wie oft gehen Sie in {F1.shown} zu folgendem Zweck ganz oder teilweise zu Fuss?  Betrachten Sie dabei Ihre zurückgelegten Strecken im Verlauf des letzten Jahres. [Für Besorgungen (z.B. Einkaufen oder Arztbesuch)]</t>
  </si>
  <si>
    <t> A2 - Wie oft gehen Sie in {F1.shown} zu folgendem Zweck ganz oder teilweise zu Fuss?  Betrachten Sie dabei Ihre zurückgelegten Strecken im Verlauf des letzten Jahres. [Zur Erholung (z.B. Spaziergang, Jogging)]</t>
  </si>
  <si>
    <t> A2 - Wie oft gehen Sie in {F1.shown} zu folgendem Zweck ganz oder teilweise zu Fuss?  Betrachten Sie dabei Ihre zurückgelegten Strecken im Verlauf des letzten Jahres. [Begleitung zur Schule/Kindergarten, Hol- und Bringdienste]</t>
  </si>
  <si>
    <t> A2 - Wie oft gehen Sie in {F1.shown} zu folgendem Zweck ganz oder teilweise zu Fuss?  Betrachten Sie dabei Ihre zurückgelegten Strecken im Verlauf des letzten Jahres. [Zu Freizeitaktivitäten (z.B. Coiffeur, Kino, Restaurant oder zu Freunden)]</t>
  </si>
  <si>
    <t> Hat die Situation mit Covid-19 die Häufigkeit der zu Fuss zurückgelegten Strecken verändert? [Zur Arbeit oder zur Schule]</t>
  </si>
  <si>
    <t> Hat die Situation mit Covid-19 die Häufigkeit der zu Fuss zurückgelegten Strecken verändert? [Für Besorgungen (z.B. Einkaufen oder Arztbesuch)]</t>
  </si>
  <si>
    <t> Hat die Situation mit Covid-19 die Häufigkeit der zu Fuss zurückgelegten Strecken verändert? [Zur Erholung (z.B. Spaziergang, Jogging)]</t>
  </si>
  <si>
    <t> Hat die Situation mit Covid-19 die Häufigkeit der zu Fuss zurückgelegten Strecken verändert? [Begleitung zur Schule/Kindergarten, Hol- und Bringdienste]</t>
  </si>
  <si>
    <t> Hat die Situation mit Covid-19 die Häufigkeit der zu Fuss zurückgelegten Strecken verändert? [Zu Freizeitaktivitäten (z.B. Coiffeur, Kino, Restaurant oder zu Freunden)]</t>
  </si>
  <si>
    <t> B In {F1.shown} zu Fuss unterwegs  Bitte beurteilen Sie die Aussagen (B1-B5) anhand Ihrer Erfahrungen als FussgängerIn in {F1.shown}.  B1 - Fusswegnetz [Ich kann meine Alltagswege (z.B. zur Schule, zum Einkaufen, zur Arbeit) gut zu Fuss zurücklegen.]</t>
  </si>
  <si>
    <t> B In {F1.shown} zu Fuss unterwegs  Bitte beurteilen Sie die Aussagen (B1-B5) anhand Ihrer Erfahrungen als FussgängerIn in {F1.shown}.  B1 - Fusswegnetz [In {F1.shown} hat es durchgehend attraktive und sichere Schulwege.]</t>
  </si>
  <si>
    <t> B In {F1.shown} zu Fuss unterwegs  Bitte beurteilen Sie die Aussagen (B1-B5) anhand Ihrer Erfahrungen als FussgängerIn in {F1.shown}.  B1 - Fusswegnetz [Das Wegnetz bietet FussgängerInnen viele Abkürzungen („Schleichwege“).]</t>
  </si>
  <si>
    <t> B In {F1.shown} zu Fuss unterwegs  Bitte beurteilen Sie die Aussagen (B1-B5) anhand Ihrer Erfahrungen als FussgängerIn in {F1.shown}.  B1 - Fusswegnetz [Meine Fusswege verlaufen abseits stark befahrenen Strassen.]</t>
  </si>
  <si>
    <t> B In {F1.shown} zu Fuss unterwegs  Bitte beurteilen Sie die Aussagen (B1-B5) anhand Ihrer Erfahrungen als FussgängerIn in {F1.shown}.  B1 - Fusswegnetz [Haltestellen sind rasch (max. 10 min) und direkt (ohne Umwege und Wartezeiten) erreichbar.]</t>
  </si>
  <si>
    <t> B In {F1.shown} zu Fuss unterwegs  Bitte beurteilen Sie die Aussagen (B1-B5) anhand Ihrer Erfahrungen als FussgängerIn in {F1.shown}.  B1 - Fusswegnetz [Ich kann meine Ziele direkt erreichen (z.B. ohne Umwege bei Hauptstrassen-, Zuglinien-, oder Flussquerungen).]</t>
  </si>
  <si>
    <t> B In {F1.shown} zu Fuss unterwegs  Bitte beurteilen Sie die Aussagen (B1-B5) anhand Ihrer Erfahrungen als FussgängerIn in {F1.shown}.  B1 - Fusswegnetz [Ich werde an Baustellen sicher und ohne Umwege vorbeigeführt.]</t>
  </si>
  <si>
    <t> B In {F1.shown} zu Fuss unterwegs  Bitte beurteilen Sie die Aussagen (B1-B5) anhand Ihrer Erfahrungen als FussgängerIn in {F1.shown}.  B1 - Fusswegnetz [In durchgehenden Grünkorridoren oder Naherholungsgebieten kann ich ausgedehnt spazieren oder joggen.]</t>
  </si>
  <si>
    <t> B2 - Infrastrukturelemente [Treppen kann ich dank Rampen (z.B. mit Kinder-, Einkaufswagen oder Rollatoren) gut überwinden.]</t>
  </si>
  <si>
    <t> B2 - Infrastrukturelemente [Meine Wege sind ausreichend beleuchtet.]</t>
  </si>
  <si>
    <t> B2 - Infrastrukturelemente [Trottoirs, Fusswege und Plätze werden regelmässig und gut unterhalten (z.B. Reinigung, Belag).]</t>
  </si>
  <si>
    <t> B2 - Infrastrukturelemente [Haltestellen haben eine gute Ausstattung (z.B. Wetterschutz, Sitzbänke und Informationstafeln).]</t>
  </si>
  <si>
    <t> B2 - Infrastrukturelemente [Auf meinen Wegstrecken habe ich auf allen Querungen Vortritt oder sehr kurze Wartezeiten bei Lichtsignalen.]</t>
  </si>
  <si>
    <t> B2 - Infrastrukturelemente [Es hat breite Trottoirs ohne Hindernisse (wie Velos, Autos oder Container).]</t>
  </si>
  <si>
    <t> B2 - Infrastrukturelemente [{F1.shown} bietet viele abwechslungsreich gestaltete Pärke oder Plätze.]</t>
  </si>
  <si>
    <t> B3 - Wohlbefinden [Ich fühle mich insbesondere nachts sicher, d.h.es gibt keine "Unorte" oder Wege, die ich meide.]</t>
  </si>
  <si>
    <t> B3 - Wohlbefinden [Die Siedlungsgebiete sind vielseitig begrünt (Rasenflächen, Bäume, Hecken usw.).]</t>
  </si>
  <si>
    <t> B3 - Wohlbefinden [An Hitzetagen bleibt die Temperatur im Siedlungsgebiet angenehm.]</t>
  </si>
  <si>
    <t> B3 - Wohlbefinden [Ich finde immer Sitzmöglichkeiten um Halt zu machen.]</t>
  </si>
  <si>
    <t> B3 - Wohlbefinden [Ein sauberes öffentliches WC erreiche ich innert nützlicher Frist.]</t>
  </si>
  <si>
    <t> B3 - Wohlbefinden [Brunnen mit Trinkwasser sind flächendeckend verfügbar.]</t>
  </si>
  <si>
    <t> B3 - Wohlbefinden [Meine Wegstrecken sind ruhig (z.B. wenig Verkehrslärm).]</t>
  </si>
  <si>
    <t> B3 - Wohlbefinden [Der öffentliche Raum ist angenehm belebt und wird von allen Altersklassen vielseitig genutzt.]</t>
  </si>
  <si>
    <t> B4 - Verkehrsklima [Ich erlebe die Velofahrenden als rücksichtsvoll.]</t>
  </si>
  <si>
    <t> B4 - Verkehrsklima [Ich erlebe die Autolenkenden als rücksichtsvoll.]</t>
  </si>
  <si>
    <t> B4 - Verkehrsklima [Ich erlebe Buschauffeure als rücksichtsvoll.]</t>
  </si>
  <si>
    <t> B4 - Verkehrsklima [FussgängerInnen erlebe ich als aufmerksam.]</t>
  </si>
  <si>
    <t> B4 - Verkehrsklima [Strassen kann ich stressfrei und ohne lange Wartezeiten queren.]</t>
  </si>
  <si>
    <t> B4 - Verkehrsklima [Velos fahren nur dort, wo es erlaubt ist (nicht auf Trottoirs oder Gehflächen).]</t>
  </si>
  <si>
    <t> B4 - Verkehrsklima [Es gibt ausreichend Veloabstellplätze abseits des Trottoirs.]</t>
  </si>
  <si>
    <t> B4 - Verkehrsklima [Autos werden nur dort abgestellt, wo es erlaubt ist (nicht auf Trottoirs oder Gehflächen).]</t>
  </si>
  <si>
    <t> B5 - Stellenwert in Planung [Zu Fuss unterwegs habe ich in den letzten 5 Jahren verschiedene Verbesserungen im Fussverkehrsnetz wahrgenommen.]</t>
  </si>
  <si>
    <t> B5 - Stellenwert in Planung [Die {if(F1=='A6' OR F1=='A8' OR F1=='A10' OR F1=='A11', 'Gemeinde', 'Stadt')} realisiert Fussgänger- oder Begegnungszonen (Tempo 20 km/h).]</t>
  </si>
  <si>
    <t> B5 - Stellenwert in Planung [Die {if(F1=='A6' OR F1=='A8' OR F1=='A10' OR F1=='A11', 'Gemeinde', 'Stadt')} engagiert sich für attraktive Strassenraumgestaltung mit hoher Aufenthaltsqualität (Tempo 30, Bäume, Sitzgelegenheiten, attraktive Stadtzentren etc.)]</t>
  </si>
  <si>
    <t> B5 - Stellenwert in Planung [Die {if(F1=='A6' OR F1=='A8' OR F1=='A10' OR F1=='A11', 'Gemeinde', 'Stadt')} fördert attraktive Bewegungsräume in Wohnquartieren (z.B. Spielplätze, Begegnungszonen).]</t>
  </si>
  <si>
    <t> B5 - Stellenwert in Planung [Die {if(F1=='A6' OR F1=='A8' OR F1=='A10' OR F1=='A11', 'Gemeinde', 'Stadt')} bietet attraktive Freizeitwege (wie Erlebniswege oder Vita-Parcours).]</t>
  </si>
  <si>
    <t> B5 - Stellenwert in Planung [Die {if(F1=='A6' OR F1=='A8' OR F1=='A10' OR F1=='A11', 'Gemeinde', 'Stadt')} bietet ausreichend Informationen (z.B. Broschüren, Karten oder Signalisation) für das Unterwegssein zu Fuss.]</t>
  </si>
  <si>
    <t> B5 - Stellenwert in Planung [Die {if(F1=='A6' OR F1=='A8' OR F1=='A10' OR F1=='A11', 'Gemeinde', 'Stadt')} setzt sich speziell für die Sicherheit der schwächeren Verkehrsteilnehmenden ein (Kinder, Personen mit eingeschränkter Mobilität).]</t>
  </si>
  <si>
    <t>C   Konkrete Verbesserung der Fussverkehrssituation in {F1.shown}  Übersichtskarte</t>
  </si>
  <si>
    <t>C   Konkrete Verbesserung der Fussverkehrssituation in {F1.shown}  Übersichtskarte  Die Karte dient dazu, die Ortsangaben (z.B. Strassennamen) für mögliche Angaben unten zu finden. In der Karte selbst sollen keine Eingaben gemacht werden.</t>
  </si>
  <si>
    <t>C1 - Möchten Sie Mängel oder Verbesserungsvorschläge anbringen? [1. Mangel oder Verbesserungsvorschlag:]</t>
  </si>
  <si>
    <t>C1 - Möchten Sie Mängel oder Verbesserungsvorschläge anbringen? [Wo kommt dies vor (Ort 1)?]</t>
  </si>
  <si>
    <t>C1 - Möchten Sie Mängel oder Verbesserungsvorschläge anbringen? [2.  Mangel oder Verbesserungsvorschlag:]</t>
  </si>
  <si>
    <t>C1 - Möchten Sie Mängel oder Verbesserungsvorschläge anbringen? [Wo kommt dies vor (Ort 2)?]</t>
  </si>
  <si>
    <t>C1 - Möchten Sie Mängel oder Verbesserungsvorschläge anbringen? [3. Mangel oder Verbesserungsvorschlag:]</t>
  </si>
  <si>
    <t>C1 - Möchten Sie Mängel oder Verbesserungsvorschläge anbringen? [Wo kommt dies vor (Ort 3)?]</t>
  </si>
  <si>
    <t> D   Ihre persönlichen Angaben  D1 -  Was ist für Sie beim Zufussgehen im Siedlungsgebiet wichtig? [Draussen sein (z.B. Natur und Parkanlagen geniessen)]</t>
  </si>
  <si>
    <t> D   Ihre persönlichen Angaben  D1 -  Was ist für Sie beim Zufussgehen im Siedlungsgebiet wichtig? [Gesundheit/sich bewegen]</t>
  </si>
  <si>
    <t> D   Ihre persönlichen Angaben  D1 -  Was ist für Sie beim Zufussgehen im Siedlungsgebiet wichtig? [Atmosphäre, in die Stadt «eintauchen» (öffentliches Leben, andere Leute, Schaufenster)]</t>
  </si>
  <si>
    <t> D   Ihre persönlichen Angaben  D1 -  Was ist für Sie beim Zufussgehen im Siedlungsgebiet wichtig? [Den eigenen Gedanken nachhängen]</t>
  </si>
  <si>
    <t> D   Ihre persönlichen Angaben  D1 -  Was ist für Sie beim Zufussgehen im Siedlungsgebiet wichtig? [Zusammen mit anderen Leuten unterwegs sein]</t>
  </si>
  <si>
    <t> D   Ihre persönlichen Angaben  D1 -  Was ist für Sie beim Zufussgehen im Siedlungsgebiet wichtig? [Schnelligkeit von A nach B zu kommen]</t>
  </si>
  <si>
    <t> D   Ihre persönlichen Angaben  D1 -  Was ist für Sie beim Zufussgehen im Siedlungsgebiet wichtig? [Wartezeit verringern (z.B. wenn ich eine Tram/Bus verpasse, gehe ich eine Station zu Fuss)]</t>
  </si>
  <si>
    <t>Anderes:</t>
  </si>
  <si>
    <t> D2 - Welcher Mobilitätstyp sind Sie? [Ich bevorzuge das Velo.]</t>
  </si>
  <si>
    <t> D2 - Welcher Mobilitätstyp sind Sie? [Ich priorisiere ein motorisiertes Fahrzeug (Motorrad oder Auto).]</t>
  </si>
  <si>
    <t> D2 - Welcher Mobilitätstyp sind Sie? [Ich bevorzuge den öffentlichen Verkehr.]</t>
  </si>
  <si>
    <t> D2 - Welcher Mobilitätstyp sind Sie? [Ich bin FussgängerIn.]</t>
  </si>
  <si>
    <t> D2 - Welcher Mobilitätstyp sind Sie? [Ich bin eine Person mit eingeschränkter Mobilität.]</t>
  </si>
  <si>
    <t> D2 - Welcher Mobilitätstyp sind Sie? [keine Antwort]</t>
  </si>
  <si>
    <t>[Wie oft sind Sie im Sommer länger als 20 Minuten am Stück zu Fuss unterwegs?]</t>
  </si>
  <si>
    <t>[Wie oft sind Sie im Winter länger als 20 Minuten am Stück zu Fuss unterwegs?]</t>
  </si>
  <si>
    <t>[Wie oft fahren Sie im Sommer Velo?]</t>
  </si>
  <si>
    <t>[Wie oft fahren Sie im Winter Velo?]</t>
  </si>
  <si>
    <t>[Wie oft fahren Sie Auto oder Motorrad (als Fahrer oder Beifahrer)?]</t>
  </si>
  <si>
    <t>Wie verändert die aktuelle Situation mit COVID-19 Ihre Mobilität? [Zu Fuss unterwegs]</t>
  </si>
  <si>
    <t>Wie verändert die aktuelle Situation mit COVID-19 Ihre Mobilität? [Mit dem ÖV unterwegs]</t>
  </si>
  <si>
    <t>Wie verändert die aktuelle Situation mit COVID-19 Ihre Mobilität? [Mit dem Velo unterwegs]</t>
  </si>
  <si>
    <t>Wie verändert die aktuelle Situation mit COVID-19 Ihre Mobilität? [Mit dem Auto unterwegs]</t>
  </si>
  <si>
    <t> Besitzen Sie ein ÖV-Abonnement? [Halbtax]</t>
  </si>
  <si>
    <t> Besitzen Sie ein ÖV-Abonnement? [Generalabonnement (GA)]</t>
  </si>
  <si>
    <t> Besitzen Sie ein ÖV-Abonnement? [Regionalverbundsabonnement]</t>
  </si>
  <si>
    <t> Besitzen Sie ein ÖV-Abonnement? [Keines]</t>
  </si>
  <si>
    <t>Wie viele Autos besitzen Sie in Ihrem Haushalt?</t>
  </si>
  <si>
    <t>[PLZ des Wohnortes:]</t>
  </si>
  <si>
    <t> Alter</t>
  </si>
  <si>
    <t>Höchster Schul-oder Berufsabschluss</t>
  </si>
  <si>
    <t>Verlosung  1. Preis: ROTAUF Merino Pullover 2 – Swiss made Strickpullover aus 100% Bio-Merinowolle – gut eingepackt für unterwegs.  2. Preis: Eine Übernachtung in Bellinzona für zwei Personen im Doppelzimmer, inklusive Frühstücksbuffet, Zutritt zum SPA-Bereich, Ticino Ticket und Taxen im Hotel &amp; SPA Internazionale***.  3. Preis: Gutschein von RRREVOLVE im Wert von 150 CHF – faire Bekleidung und Schuhe für unterwegs.  4.- 5. Preis: Foxtrailtickets im Wert von je 79 CHF – auf Entdeckungstour mit der ganzen Familie.  Preissponsoring: ROTAUF, Tessin Tourismus, RRREVOLVE, Foxtrail</t>
  </si>
  <si>
    <t>Das Ausfüllen der Adresse ist freiwillig, jedoch erforderlich für die Teilnahme an der Verlosung und für das Zustellen weiterer Informationen. Ihre Angaben werden vertraulich behandelt und nicht an Dritte weitergegeben. Der Rechtsweg ist ausgeschlossen. [Vorname:]</t>
  </si>
  <si>
    <t>Das Ausfüllen der Adresse ist freiwillig, jedoch erforderlich für die Teilnahme an der Verlosung und für das Zustellen weiterer Informationen. Ihre Angaben werden vertraulich behandelt und nicht an Dritte weitergegeben. Der Rechtsweg ist ausgeschlossen. [Name:]</t>
  </si>
  <si>
    <t>Das Ausfüllen der Adresse ist freiwillig, jedoch erforderlich für die Teilnahme an der Verlosung und für das Zustellen weiterer Informationen. Ihre Angaben werden vertraulich behandelt und nicht an Dritte weitergegeben. Der Rechtsweg ist ausgeschlossen. [Strasse:]</t>
  </si>
  <si>
    <t>Das Ausfüllen der Adresse ist freiwillig, jedoch erforderlich für die Teilnahme an der Verlosung und für das Zustellen weiterer Informationen. Ihre Angaben werden vertraulich behandelt und nicht an Dritte weitergegeben. Der Rechtsweg ist ausgeschlossen. [PLZ:]</t>
  </si>
  <si>
    <t>Das Ausfüllen der Adresse ist freiwillig, jedoch erforderlich für die Teilnahme an der Verlosung und für das Zustellen weiterer Informationen. Ihre Angaben werden vertraulich behandelt und nicht an Dritte weitergegeben. Der Rechtsweg ist ausgeschlossen. [Ort:]</t>
  </si>
  <si>
    <t>Das Ausfüllen der Adresse ist freiwillig, jedoch erforderlich für die Teilnahme an der Verlosung und für das Zustellen weiterer Informationen. Ihre Angaben werden vertraulich behandelt und nicht an Dritte weitergegeben. Der Rechtsweg ist ausgeschlossen. [E-Mail:]</t>
  </si>
  <si>
    <t>Abschliessende Kommentare zur Umfrage oder zur Situation im Fussverkehr im Allgemeinen sind hier möglich:</t>
  </si>
  <si>
    <t>Gesamtzeit</t>
  </si>
  <si>
    <t>Gruppenzeit: A1</t>
  </si>
  <si>
    <t>Fragenzeit: F1</t>
  </si>
  <si>
    <t>Gruppenzeit: A2</t>
  </si>
  <si>
    <t>Fragenzeit: A2</t>
  </si>
  <si>
    <t>Fragenzeit: A22</t>
  </si>
  <si>
    <t>Gruppenzeit: B1</t>
  </si>
  <si>
    <t>Fragenzeit: B1</t>
  </si>
  <si>
    <t>Gruppenzeit: B2</t>
  </si>
  <si>
    <t>Fragenzeit: B2</t>
  </si>
  <si>
    <t>Gruppenzeit: B3</t>
  </si>
  <si>
    <t>Fragenzeit: B3</t>
  </si>
  <si>
    <t>Gruppenzeit: B4</t>
  </si>
  <si>
    <t>Fragenzeit: B4</t>
  </si>
  <si>
    <t>Gruppenzeit: B5</t>
  </si>
  <si>
    <t>Fragenzeit: B5</t>
  </si>
  <si>
    <t>Gruppenzeit: C0</t>
  </si>
  <si>
    <t>Fragenzeit: C13</t>
  </si>
  <si>
    <t>Fragenzeit: C13Bu</t>
  </si>
  <si>
    <t>Fragenzeit: C13Ad</t>
  </si>
  <si>
    <t>Fragenzeit: C13Al</t>
  </si>
  <si>
    <t>Fragenzeit: C12Du</t>
  </si>
  <si>
    <t>Fragenzeit: C13Fr</t>
  </si>
  <si>
    <t>Fragenzeit: C13HO</t>
  </si>
  <si>
    <t>Fragenzeit: C13Ly</t>
  </si>
  <si>
    <t>Fragenzeit: C13Me</t>
  </si>
  <si>
    <t>Fragenzeit: C13Ny</t>
  </si>
  <si>
    <t>Fragenzeit: C13Ol</t>
  </si>
  <si>
    <t>Fragenzeit: C13Re</t>
  </si>
  <si>
    <t>Fragenzeit: C13Si</t>
  </si>
  <si>
    <t>Fragenzeit: C12Th</t>
  </si>
  <si>
    <t>Fragenzeit: C13Us</t>
  </si>
  <si>
    <t>Fragenzeit: C1</t>
  </si>
  <si>
    <t>Gruppenzeit: Persönliche Angaben0</t>
  </si>
  <si>
    <t>Fragenzeit: D1</t>
  </si>
  <si>
    <t>Fragenzeit: D112</t>
  </si>
  <si>
    <t>Gruppenzeit: Persönliche Angaben1</t>
  </si>
  <si>
    <t>Fragenzeit: D2</t>
  </si>
  <si>
    <t>Fragenzeit: D22</t>
  </si>
  <si>
    <t>Fragenzeit: D23</t>
  </si>
  <si>
    <t>Gruppenzeit: Persönliche Angaben2</t>
  </si>
  <si>
    <t>Fragenzeit: D31</t>
  </si>
  <si>
    <t>Fragenzeit: D32</t>
  </si>
  <si>
    <t>Fragenzeit: D41</t>
  </si>
  <si>
    <t>Fragenzeit: D42</t>
  </si>
  <si>
    <t>Gruppenzeit: D4</t>
  </si>
  <si>
    <t>Fragenzeit: D43</t>
  </si>
  <si>
    <t>Fragenzeit: D44</t>
  </si>
  <si>
    <t>Gruppenzeit: Verlosung</t>
  </si>
  <si>
    <t>Fragenzeit: E07</t>
  </si>
  <si>
    <t>Fragenzeit: E09</t>
  </si>
  <si>
    <t>Gruppenzeit: K</t>
  </si>
  <si>
    <t>Fragenzeit: L1</t>
  </si>
  <si>
    <t>de</t>
  </si>
  <si>
    <t>5-7x pro Woche</t>
  </si>
  <si>
    <t>Keine Angaben</t>
  </si>
  <si>
    <t>Trifft zu5</t>
  </si>
  <si>
    <t>Trifft eher zu4</t>
  </si>
  <si>
    <t>Trifft eher nicht zu3</t>
  </si>
  <si>
    <t>Trifft voll und ganz zu6</t>
  </si>
  <si>
    <t>Trifft nicht zu2</t>
  </si>
  <si>
    <t>Trifft ganz und gar nicht zu1</t>
  </si>
  <si>
    <t>Sehr wichtig</t>
  </si>
  <si>
    <t>Eher nicht wichtig</t>
  </si>
  <si>
    <t>Nein</t>
  </si>
  <si>
    <t>Ja</t>
  </si>
  <si>
    <t>Etwas seltener</t>
  </si>
  <si>
    <t>Etwas häufiger</t>
  </si>
  <si>
    <t>Uni/Hochschule</t>
  </si>
  <si>
    <t>Ich möchte an der Verlosung teilnehmen. Ich bin an weiteren Informationen über das vorliegende Projekt bzw. über nachhaltige Mobilität interessiert.</t>
  </si>
  <si>
    <t>N/A</t>
  </si>
  <si>
    <t>Seltener/nie</t>
  </si>
  <si>
    <t>Viel häufiger</t>
  </si>
  <si>
    <t>Gar nicht wichtig</t>
  </si>
  <si>
    <t>1-4x pro Woche</t>
  </si>
  <si>
    <t>Viel seltener</t>
  </si>
  <si>
    <t>Adliswil</t>
  </si>
  <si>
    <t>45 - 54</t>
  </si>
  <si>
    <t>65 - 74</t>
  </si>
  <si>
    <t>fr</t>
  </si>
  <si>
    <t>obligatorische Schule</t>
  </si>
  <si>
    <t>Anzahl</t>
  </si>
  <si>
    <t>Ich kann meine Alltagswege (z.B. zur Schule, zum Einkaufen, zur Arbeit) gut zu Fuss zurücklegen.</t>
  </si>
  <si>
    <t>In Gemeinde hat es durchgehend attraktive und sichere Schulwege.</t>
  </si>
  <si>
    <t>Das Wegnetz bietet FussgängerInnen viele Abkürzungen („Schleichwege“).</t>
  </si>
  <si>
    <t>Meine Fusswege verlaufen abseits stark befahrenen Strassen.</t>
  </si>
  <si>
    <t>Haltestellen sind rasch (max. 10 min) und direkt (ohne Umwege und Wartezeiten) erreichbar.</t>
  </si>
  <si>
    <t>Ich kann meine Ziele direkt erreichen (z.B. ohne Umwege bei Hauptstrassen-, Zuglinien-, oder Flussquerungen).</t>
  </si>
  <si>
    <t>Ich werde an Baustellen sicher und ohne Umwege vorbeigeführt.</t>
  </si>
  <si>
    <t>Fusswegnetz</t>
  </si>
  <si>
    <t>Infrastrukturelemente</t>
  </si>
  <si>
    <t>Wohlbefinden</t>
  </si>
  <si>
    <t>In durchgehenden Grünkorridoren oder Naherholungsgebieten kann ich ausgedehnt spazieren oder joggen.</t>
  </si>
  <si>
    <t>Treppen kann ich dank Rampen (z.B. mit Kinder-, Einkaufswagen oder Rollatoren) gut überwinden.</t>
  </si>
  <si>
    <t>Meine Wege sind ausreichend beleuchtet.</t>
  </si>
  <si>
    <t>Trottoirs, Fusswege und Plätze werden regelmässig und gut unterhalten (z.B. Reinigung, Belag).</t>
  </si>
  <si>
    <t>Haltestellen haben eine gute Ausstattung (z.B. Wetterschutz, Sitzbänke und Informationstafeln).</t>
  </si>
  <si>
    <t>Auf meinen Wegstrecken habe ich auf allen Querungen Vortritt oder sehr kurze Wartezeiten bei Lichtsignalen.</t>
  </si>
  <si>
    <t>Es hat breite Trottoirs ohne Hindernisse (wie Velos, Autos oder Container).</t>
  </si>
  <si>
    <t>Gemeinde bietet viele abwechslungsreich gestaltete Pärke oder Plätze.</t>
  </si>
  <si>
    <t>Brunnen mit Trinkwasser sind flächendeckend verfügbar.</t>
  </si>
  <si>
    <t>Ich fühle mich insbesondere nachts sicher, d.h.es gibt keine "Unorte" oder Wege, die ich meide.</t>
  </si>
  <si>
    <t>An Hitzetagen bleibt die Temperatur im Siedlungsgebiet angenehm.</t>
  </si>
  <si>
    <t>Ich finde immer Sitzmöglichkeiten um Halt zu machen.</t>
  </si>
  <si>
    <t>Ein sauberes öffentliches WC erreiche ich innert nützlicher Frist.</t>
  </si>
  <si>
    <t>Meine Wegstrecken sind ruhig (z.B. wenig Verkehrslärm).</t>
  </si>
  <si>
    <t>Der öffentliche Raum ist angenehm belebt und wird von allen Altersklassen vielseitig genutzt.</t>
  </si>
  <si>
    <t>Ich erlebe die Velofahrenden als rücksichtsvoll.</t>
  </si>
  <si>
    <t>Ich erlebe die Autolenkenden als rücksichtsvoll.</t>
  </si>
  <si>
    <t>Ich erlebe Buschauffeure als rücksichtsvoll.</t>
  </si>
  <si>
    <t>FussgängerInnen erlebe ich als aufmerksam.</t>
  </si>
  <si>
    <t>Strassen kann ich stressfrei und ohne lange Wartezeiten queren.</t>
  </si>
  <si>
    <t>Velos fahren nur dort, wo es erlaubt ist (nicht auf Trottoirs oder Gehflächen).</t>
  </si>
  <si>
    <t>Es gibt ausreichend Veloabstellplätze abseits des Trottoirs.</t>
  </si>
  <si>
    <t>Autos werden nur dort abgestellt, wo es erlaubt ist (nicht auf Trottoirs oder Gehflächen).</t>
  </si>
  <si>
    <t>Zu Fuss unterwegs habe ich in den letzten 5 Jahren verschiedene Verbesserungen im Fussverkehrsnetz wahrgenommen.</t>
  </si>
  <si>
    <t>Die Gemeinde realisiert Fussgänger- oder Begegnungszonen (Tempo 20 km/h).</t>
  </si>
  <si>
    <t>Die Gemeinde  setzt sich speziell für die Sicherheit der schwächeren Verkehrsteilnehmenden ein (Kinder, Personen mit eingeschränkter Mobilität).]</t>
  </si>
  <si>
    <t>Die Gemeinde  bietet ausreichend Informationen (z.B. Broschüren, Karten oder Signalisation) für das Unterwegssein zu Fuss.</t>
  </si>
  <si>
    <t>Die Gemeinde  bietet attraktive Freizeitwege (wie Erlebniswege oder Vita-Parcours).</t>
  </si>
  <si>
    <t>Die Gemeinde fördert attraktive Bewegungsräume in Wohnquartieren (z.B. Spielplätze, Begegnungszonen).</t>
  </si>
  <si>
    <t>Die Gemeinde engagiert sich für attraktive Strassenraumgestaltung mit hoher Aufenthaltsqualität (Tempo 30, Bäume, Sitzgelegenheiten, attraktive Stadtzentren etc.)</t>
  </si>
  <si>
    <t>Verkehrsklima</t>
  </si>
  <si>
    <t xml:space="preserve">
Kriterien</t>
  </si>
  <si>
    <t>Erreichte Punktezahl (%)</t>
  </si>
  <si>
    <t>Mittelwert</t>
  </si>
  <si>
    <t>Anzahl Rückmeldungen</t>
  </si>
  <si>
    <t>Die Siedlungsgebiete sind vielseitig begrünt (Rasenflächen, Bäume, Hecken usw.).</t>
  </si>
  <si>
    <t>Total Mittelwert</t>
  </si>
  <si>
    <t>Tabellenblatt: Zufriedenheit - Bevölkerungsumfrage</t>
  </si>
  <si>
    <r>
      <t>Stellenwert in der Planung</t>
    </r>
    <r>
      <rPr>
        <sz val="12"/>
        <rFont val="Arial"/>
        <family val="2"/>
      </rPr>
      <t xml:space="preserve"> </t>
    </r>
  </si>
  <si>
    <t>85.1.88.15</t>
  </si>
  <si>
    <t>https://limesurvey.umverkehr.ch/index.php?r=admin/survey/sa/view&amp;surveyid=455539</t>
  </si>
  <si>
    <t>https://limesurvey.umverkehr.ch/index.php?r=admin/survey/sa/rendersidemenulink&amp;subaction=generalsettings&amp;surveyid=455539</t>
  </si>
  <si>
    <t>2022-04-20 16:09:11</t>
  </si>
  <si>
    <t>2022-04-20 16:07:40</t>
  </si>
  <si>
    <t>A4</t>
  </si>
  <si>
    <t>SQ001</t>
  </si>
  <si>
    <t>SQ002</t>
  </si>
  <si>
    <t>SQ20</t>
  </si>
  <si>
    <t>SQ0</t>
  </si>
  <si>
    <t>SQ40</t>
  </si>
  <si>
    <t>SQ60</t>
  </si>
  <si>
    <t>SQ80</t>
  </si>
  <si>
    <t>Y</t>
  </si>
  <si>
    <t>A2</t>
  </si>
  <si>
    <t>A5</t>
  </si>
  <si>
    <t>A3</t>
  </si>
  <si>
    <t>A1</t>
  </si>
  <si>
    <t>2022-04-20 16:14:53</t>
  </si>
  <si>
    <t>2022-04-20 16:13:21</t>
  </si>
  <si>
    <t>SQ005</t>
  </si>
  <si>
    <t>SQ006</t>
  </si>
  <si>
    <t>SQ007</t>
  </si>
  <si>
    <t>SQ100</t>
  </si>
  <si>
    <t>SQ999</t>
  </si>
  <si>
    <t>SQ004</t>
  </si>
  <si>
    <t>A7</t>
  </si>
  <si>
    <t>2022-04-20 16:17:43</t>
  </si>
  <si>
    <t>2022-04-20 16:15:01</t>
  </si>
  <si>
    <t> B In {F1.shown} zu Fuss unterwegs  Bitte beurteilen Sie die Aussagen (B1-B5) anhand Ihrer Erfahrungen als FussgängerIn in {F1.shown}.  B1 - Fusswegnetz [Ich kann meine Ziele direkt erreichen (z.B. ohne Umwege bei Hauptstrassen-, Zuglinien-, oder Flusuerungen).]</t>
  </si>
  <si>
    <t> B5 - Stellenwert in Planung [Die {if(F1=='A6' OR F1=='A8' OR F1=='A10' OR F1=='A11', 'Gemeinde', 'Stadt')} engagiert sich für attraktive Strassenraumgestaltung mit hoher Aufenthaltualität (Tempo 30, Bäume, Sitzgelegenheiten, attraktive Stadtzentren etc.)]</t>
  </si>
  <si>
    <t>Name</t>
  </si>
  <si>
    <t xml:space="preserve">GEHsund - Städtevergleich Fussverkehr </t>
  </si>
  <si>
    <t>Teilprojekt: Zufriedenheit - Bevölkerungsumfrage</t>
  </si>
  <si>
    <t>Datum: Mai 2022</t>
  </si>
  <si>
    <t xml:space="preserve">Stellenwert in der Planung </t>
  </si>
  <si>
    <t>Total</t>
  </si>
  <si>
    <t>Themenblöcke</t>
  </si>
  <si>
    <t>Mittelwerte</t>
  </si>
  <si>
    <t>Kontakt: Fussverkehr Schweiz</t>
  </si>
  <si>
    <t>Beschrieb: Dieses Excel zeigt einen Weg auf, wie die Mittelwert Bildung je Aussage und Themenblock geschieht. Weitere Information liefert die beiliegende Anleitung.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</si>
</sst>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charset val="1"/>
    </font>
    <font>
      <sz val="11"/>
      <color theme="1"/>
      <name val="Calibri"/>
      <family val="2"/>
      <scheme val="minor"/>
    </font>
    <font>
      <sz val="11"/>
      <color rgb="FF9C0006"/>
      <name val="Calibri"/>
      <family val="2"/>
      <scheme val="minor"/>
    </font>
    <font>
      <sz val="10"/>
      <color rgb="FF000000"/>
      <name val="Arial"/>
      <family val="2"/>
    </font>
    <font>
      <b/>
      <sz val="14"/>
      <name val="Arial"/>
      <family val="2"/>
    </font>
    <font>
      <b/>
      <sz val="8"/>
      <name val="Arial"/>
      <family val="2"/>
    </font>
    <font>
      <sz val="8"/>
      <name val="Arial"/>
      <family val="2"/>
    </font>
    <font>
      <sz val="11"/>
      <color rgb="FF000000"/>
      <name val="Calibri"/>
      <family val="2"/>
    </font>
    <font>
      <b/>
      <sz val="14"/>
      <name val="Calibri"/>
      <family val="2"/>
      <scheme val="minor"/>
    </font>
    <font>
      <sz val="11"/>
      <name val="Calibri"/>
      <family val="2"/>
    </font>
    <font>
      <b/>
      <sz val="11"/>
      <name val="Calibri"/>
      <family val="2"/>
    </font>
    <font>
      <b/>
      <sz val="11"/>
      <name val="Calibri"/>
      <family val="2"/>
      <scheme val="minor"/>
    </font>
    <font>
      <sz val="12"/>
      <name val="Arial"/>
      <family val="2"/>
    </font>
    <font>
      <sz val="11"/>
      <color rgb="FF9C5700"/>
      <name val="Calibri"/>
      <family val="2"/>
      <scheme val="minor"/>
    </font>
    <font>
      <b/>
      <sz val="20"/>
      <name val="Arial"/>
      <family val="2"/>
    </font>
    <font>
      <b/>
      <sz val="10"/>
      <name val="Arial"/>
      <family val="2"/>
    </font>
  </fonts>
  <fills count="4">
    <fill>
      <patternFill patternType="none"/>
    </fill>
    <fill>
      <patternFill patternType="gray125"/>
    </fill>
    <fill>
      <patternFill patternType="solid">
        <fgColor rgb="FFFFC7CE"/>
      </patternFill>
    </fill>
    <fill>
      <patternFill patternType="solid">
        <fgColor rgb="FFFFEB9C"/>
      </patternFill>
    </fill>
  </fills>
  <borders count="4">
    <border>
      <left/>
      <right/>
      <top/>
      <bottom/>
      <diagonal/>
    </border>
    <border>
      <left/>
      <right/>
      <top/>
      <bottom style="thin">
        <color indexed="64"/>
      </bottom>
      <diagonal/>
    </border>
    <border>
      <left/>
      <right/>
      <top style="thin">
        <color indexed="64"/>
      </top>
      <bottom/>
      <diagonal/>
    </border>
    <border>
      <left/>
      <right/>
      <top style="thin">
        <color indexed="64"/>
      </top>
      <bottom style="thin">
        <color indexed="64"/>
      </bottom>
      <diagonal/>
    </border>
  </borders>
  <cellStyleXfs count="3">
    <xf numFmtId="0" fontId="0" fillId="0" borderId="0"/>
    <xf numFmtId="0" fontId="2" fillId="2" borderId="0" applyNumberFormat="0" applyBorder="0" applyAlignment="0" applyProtection="0"/>
    <xf numFmtId="0" fontId="13" fillId="3" borderId="0" applyNumberFormat="0" applyBorder="0" applyAlignment="0" applyProtection="0"/>
  </cellStyleXfs>
  <cellXfs count="34">
    <xf numFmtId="0" fontId="0" fillId="0" borderId="0" xfId="0" applyFont="1"/>
    <xf numFmtId="0" fontId="0" fillId="0" borderId="0" xfId="0" applyFont="1" applyAlignment="1">
      <alignment wrapText="1"/>
    </xf>
    <xf numFmtId="1" fontId="0" fillId="0" borderId="0" xfId="0" applyNumberFormat="1" applyFont="1"/>
    <xf numFmtId="0" fontId="3" fillId="0" borderId="0" xfId="0" applyFont="1" applyAlignment="1">
      <alignment vertical="center" wrapText="1"/>
    </xf>
    <xf numFmtId="0" fontId="4" fillId="0" borderId="0" xfId="0" applyFont="1"/>
    <xf numFmtId="0" fontId="7" fillId="0" borderId="0" xfId="0" applyFont="1" applyFill="1" applyAlignment="1" applyProtection="1">
      <alignment horizontal="center" textRotation="90"/>
    </xf>
    <xf numFmtId="2" fontId="0" fillId="0" borderId="0" xfId="0" applyNumberFormat="1" applyFont="1"/>
    <xf numFmtId="0" fontId="0" fillId="0" borderId="0" xfId="0" applyFont="1" applyFill="1"/>
    <xf numFmtId="0" fontId="6" fillId="0" borderId="0" xfId="0" applyFont="1" applyFill="1"/>
    <xf numFmtId="0" fontId="5" fillId="0" borderId="0" xfId="0" applyFont="1" applyFill="1"/>
    <xf numFmtId="1" fontId="6" fillId="0" borderId="0" xfId="0" applyNumberFormat="1" applyFont="1" applyFill="1"/>
    <xf numFmtId="1" fontId="2" fillId="0" borderId="0" xfId="1" applyNumberFormat="1" applyFill="1"/>
    <xf numFmtId="0" fontId="2" fillId="0" borderId="0" xfId="1" applyFill="1"/>
    <xf numFmtId="1" fontId="5" fillId="0" borderId="3" xfId="0" applyNumberFormat="1" applyFont="1" applyFill="1" applyBorder="1"/>
    <xf numFmtId="1" fontId="5" fillId="0" borderId="0" xfId="0" applyNumberFormat="1" applyFont="1" applyFill="1"/>
    <xf numFmtId="1" fontId="6" fillId="0" borderId="1" xfId="0" applyNumberFormat="1" applyFont="1" applyFill="1" applyBorder="1"/>
    <xf numFmtId="0" fontId="6" fillId="0" borderId="0" xfId="0" applyFont="1" applyFill="1" applyBorder="1"/>
    <xf numFmtId="0" fontId="0" fillId="0" borderId="0" xfId="0" applyFill="1"/>
    <xf numFmtId="0" fontId="8" fillId="0" borderId="0" xfId="0" applyFont="1" applyFill="1" applyAlignment="1">
      <alignment vertical="top" wrapText="1"/>
    </xf>
    <xf numFmtId="1" fontId="11" fillId="0" borderId="1" xfId="0" applyNumberFormat="1" applyFont="1" applyFill="1" applyBorder="1" applyAlignment="1">
      <alignment horizontal="left"/>
    </xf>
    <xf numFmtId="1" fontId="10" fillId="0" borderId="1" xfId="0" applyNumberFormat="1" applyFont="1" applyFill="1" applyBorder="1" applyAlignment="1" applyProtection="1">
      <alignment horizontal="center"/>
    </xf>
    <xf numFmtId="0" fontId="11" fillId="0" borderId="0" xfId="0" applyFont="1" applyFill="1" applyAlignment="1">
      <alignment horizontal="left" wrapText="1"/>
    </xf>
    <xf numFmtId="1" fontId="9" fillId="0" borderId="0" xfId="0" applyNumberFormat="1" applyFont="1" applyFill="1" applyBorder="1" applyAlignment="1" applyProtection="1">
      <alignment horizontal="center"/>
    </xf>
    <xf numFmtId="1" fontId="10" fillId="0" borderId="3" xfId="0" applyNumberFormat="1" applyFont="1" applyFill="1" applyBorder="1" applyAlignment="1" applyProtection="1">
      <alignment horizontal="center"/>
    </xf>
    <xf numFmtId="1" fontId="9" fillId="0" borderId="1" xfId="0" applyNumberFormat="1" applyFont="1" applyFill="1" applyBorder="1" applyAlignment="1" applyProtection="1">
      <alignment horizontal="center"/>
    </xf>
    <xf numFmtId="0" fontId="0" fillId="0" borderId="0" xfId="0" applyFont="1"/>
    <xf numFmtId="1" fontId="10" fillId="0" borderId="2" xfId="0" applyNumberFormat="1" applyFont="1" applyFill="1" applyBorder="1" applyAlignment="1" applyProtection="1">
      <alignment horizontal="left"/>
    </xf>
    <xf numFmtId="22" fontId="0" fillId="0" borderId="0" xfId="0" applyNumberFormat="1" applyFont="1"/>
    <xf numFmtId="0" fontId="13" fillId="3" borderId="0" xfId="2"/>
    <xf numFmtId="0" fontId="0" fillId="0" borderId="0" xfId="0" applyFont="1"/>
    <xf numFmtId="0" fontId="13" fillId="3" borderId="0" xfId="2" applyAlignment="1" applyProtection="1">
      <alignment horizontal="center" textRotation="90"/>
    </xf>
    <xf numFmtId="0" fontId="14" fillId="0" borderId="0" xfId="0" applyFont="1"/>
    <xf numFmtId="0" fontId="1" fillId="0" borderId="0" xfId="0" applyFont="1"/>
    <xf numFmtId="0" fontId="15" fillId="0" borderId="0" xfId="0" applyFont="1"/>
  </cellXfs>
  <cellStyles count="3">
    <cellStyle name="Neutral" xfId="2" builtinId="28"/>
    <cellStyle name="Schlecht" xfId="1" builtinId="27"/>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theme" Target="theme/theme1.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7789510838832445"/>
          <c:y val="1.5773661451587484E-2"/>
          <c:w val="0.49089425711036933"/>
          <c:h val="0.65892455196728872"/>
        </c:manualLayout>
      </c:layout>
      <c:barChart>
        <c:barDir val="bar"/>
        <c:grouping val="clustered"/>
        <c:varyColors val="0"/>
        <c:ser>
          <c:idx val="0"/>
          <c:order val="0"/>
          <c:tx>
            <c:strRef>
              <c:f>'Grafik nach Themenblöcken'!$A$2</c:f>
              <c:strCache>
                <c:ptCount val="1"/>
                <c:pt idx="0">
                  <c:v>Stellenwert in der Planung </c:v>
                </c:pt>
              </c:strCache>
            </c:strRef>
          </c:tx>
          <c:spPr>
            <a:solidFill>
              <a:schemeClr val="accent1"/>
            </a:solidFill>
            <a:ln>
              <a:noFill/>
            </a:ln>
            <a:effectLst/>
          </c:spPr>
          <c:invertIfNegative val="0"/>
          <c:cat>
            <c:strRef>
              <c:f>'Grafik nach Themenblöcken'!$B$7</c:f>
              <c:strCache>
                <c:ptCount val="1"/>
                <c:pt idx="0">
                  <c:v>Total:39%</c:v>
                </c:pt>
              </c:strCache>
            </c:strRef>
          </c:cat>
          <c:val>
            <c:numRef>
              <c:f>'Grafik nach Themenblöcken'!$B$2</c:f>
              <c:numCache>
                <c:formatCode>0</c:formatCode>
                <c:ptCount val="1"/>
                <c:pt idx="0">
                  <c:v>46.666666666666664</c:v>
                </c:pt>
              </c:numCache>
            </c:numRef>
          </c:val>
          <c:extLst>
            <c:ext xmlns:c16="http://schemas.microsoft.com/office/drawing/2014/chart" uri="{C3380CC4-5D6E-409C-BE32-E72D297353CC}">
              <c16:uniqueId val="{00000000-F472-4E4A-AEE9-FD48F4822845}"/>
            </c:ext>
          </c:extLst>
        </c:ser>
        <c:ser>
          <c:idx val="1"/>
          <c:order val="1"/>
          <c:tx>
            <c:strRef>
              <c:f>'Grafik nach Themenblöcken'!$A$3</c:f>
              <c:strCache>
                <c:ptCount val="1"/>
                <c:pt idx="0">
                  <c:v>Fusswegnetz</c:v>
                </c:pt>
              </c:strCache>
            </c:strRef>
          </c:tx>
          <c:spPr>
            <a:solidFill>
              <a:schemeClr val="accent2"/>
            </a:solidFill>
            <a:ln>
              <a:noFill/>
            </a:ln>
            <a:effectLst/>
          </c:spPr>
          <c:invertIfNegative val="0"/>
          <c:cat>
            <c:strRef>
              <c:f>'Grafik nach Themenblöcken'!$B$7</c:f>
              <c:strCache>
                <c:ptCount val="1"/>
                <c:pt idx="0">
                  <c:v>Total:39%</c:v>
                </c:pt>
              </c:strCache>
            </c:strRef>
          </c:cat>
          <c:val>
            <c:numRef>
              <c:f>'Grafik nach Themenblöcken'!$B$3</c:f>
              <c:numCache>
                <c:formatCode>0</c:formatCode>
                <c:ptCount val="1"/>
                <c:pt idx="0">
                  <c:v>30.625</c:v>
                </c:pt>
              </c:numCache>
            </c:numRef>
          </c:val>
          <c:extLst>
            <c:ext xmlns:c16="http://schemas.microsoft.com/office/drawing/2014/chart" uri="{C3380CC4-5D6E-409C-BE32-E72D297353CC}">
              <c16:uniqueId val="{00000001-F472-4E4A-AEE9-FD48F4822845}"/>
            </c:ext>
          </c:extLst>
        </c:ser>
        <c:ser>
          <c:idx val="2"/>
          <c:order val="2"/>
          <c:tx>
            <c:strRef>
              <c:f>'Grafik nach Themenblöcken'!$A$4</c:f>
              <c:strCache>
                <c:ptCount val="1"/>
                <c:pt idx="0">
                  <c:v>Wohlbefinden</c:v>
                </c:pt>
              </c:strCache>
            </c:strRef>
          </c:tx>
          <c:spPr>
            <a:solidFill>
              <a:schemeClr val="accent3"/>
            </a:solidFill>
            <a:ln>
              <a:noFill/>
            </a:ln>
            <a:effectLst/>
          </c:spPr>
          <c:invertIfNegative val="0"/>
          <c:cat>
            <c:strRef>
              <c:f>'Grafik nach Themenblöcken'!$B$7</c:f>
              <c:strCache>
                <c:ptCount val="1"/>
                <c:pt idx="0">
                  <c:v>Total:39%</c:v>
                </c:pt>
              </c:strCache>
            </c:strRef>
          </c:cat>
          <c:val>
            <c:numRef>
              <c:f>'Grafik nach Themenblöcken'!$B$4</c:f>
              <c:numCache>
                <c:formatCode>0</c:formatCode>
                <c:ptCount val="1"/>
                <c:pt idx="0">
                  <c:v>38.124999999999993</c:v>
                </c:pt>
              </c:numCache>
            </c:numRef>
          </c:val>
          <c:extLst>
            <c:ext xmlns:c16="http://schemas.microsoft.com/office/drawing/2014/chart" uri="{C3380CC4-5D6E-409C-BE32-E72D297353CC}">
              <c16:uniqueId val="{00000005-F472-4E4A-AEE9-FD48F4822845}"/>
            </c:ext>
          </c:extLst>
        </c:ser>
        <c:ser>
          <c:idx val="3"/>
          <c:order val="3"/>
          <c:tx>
            <c:strRef>
              <c:f>'Grafik nach Themenblöcken'!$A$5</c:f>
              <c:strCache>
                <c:ptCount val="1"/>
                <c:pt idx="0">
                  <c:v>Infrastrukturelemente</c:v>
                </c:pt>
              </c:strCache>
            </c:strRef>
          </c:tx>
          <c:spPr>
            <a:solidFill>
              <a:schemeClr val="accent4"/>
            </a:solidFill>
            <a:ln>
              <a:noFill/>
            </a:ln>
            <a:effectLst/>
          </c:spPr>
          <c:invertIfNegative val="0"/>
          <c:cat>
            <c:strRef>
              <c:f>'Grafik nach Themenblöcken'!$B$7</c:f>
              <c:strCache>
                <c:ptCount val="1"/>
                <c:pt idx="0">
                  <c:v>Total:39%</c:v>
                </c:pt>
              </c:strCache>
            </c:strRef>
          </c:cat>
          <c:val>
            <c:numRef>
              <c:f>'Grafik nach Themenblöcken'!$B$5</c:f>
              <c:numCache>
                <c:formatCode>0</c:formatCode>
                <c:ptCount val="1"/>
                <c:pt idx="0">
                  <c:v>41.904761904761905</c:v>
                </c:pt>
              </c:numCache>
            </c:numRef>
          </c:val>
          <c:extLst>
            <c:ext xmlns:c16="http://schemas.microsoft.com/office/drawing/2014/chart" uri="{C3380CC4-5D6E-409C-BE32-E72D297353CC}">
              <c16:uniqueId val="{00000006-F472-4E4A-AEE9-FD48F4822845}"/>
            </c:ext>
          </c:extLst>
        </c:ser>
        <c:ser>
          <c:idx val="4"/>
          <c:order val="4"/>
          <c:tx>
            <c:strRef>
              <c:f>'Grafik nach Themenblöcken'!$A$6</c:f>
              <c:strCache>
                <c:ptCount val="1"/>
                <c:pt idx="0">
                  <c:v>Verkehrsklima</c:v>
                </c:pt>
              </c:strCache>
            </c:strRef>
          </c:tx>
          <c:spPr>
            <a:solidFill>
              <a:schemeClr val="accent5"/>
            </a:solidFill>
            <a:ln>
              <a:noFill/>
            </a:ln>
            <a:effectLst/>
          </c:spPr>
          <c:invertIfNegative val="0"/>
          <c:cat>
            <c:strRef>
              <c:f>'Grafik nach Themenblöcken'!$B$7</c:f>
              <c:strCache>
                <c:ptCount val="1"/>
                <c:pt idx="0">
                  <c:v>Total:39%</c:v>
                </c:pt>
              </c:strCache>
            </c:strRef>
          </c:cat>
          <c:val>
            <c:numRef>
              <c:f>'Grafik nach Themenblöcken'!$B$6</c:f>
              <c:numCache>
                <c:formatCode>0</c:formatCode>
                <c:ptCount val="1"/>
                <c:pt idx="0">
                  <c:v>36.666666666666671</c:v>
                </c:pt>
              </c:numCache>
            </c:numRef>
          </c:val>
          <c:extLst>
            <c:ext xmlns:c16="http://schemas.microsoft.com/office/drawing/2014/chart" uri="{C3380CC4-5D6E-409C-BE32-E72D297353CC}">
              <c16:uniqueId val="{00000007-F472-4E4A-AEE9-FD48F4822845}"/>
            </c:ext>
          </c:extLst>
        </c:ser>
        <c:dLbls>
          <c:showLegendKey val="0"/>
          <c:showVal val="0"/>
          <c:showCatName val="0"/>
          <c:showSerName val="0"/>
          <c:showPercent val="0"/>
          <c:showBubbleSize val="0"/>
        </c:dLbls>
        <c:gapWidth val="219"/>
        <c:axId val="385557936"/>
        <c:axId val="385558328"/>
        <c:extLst>
          <c:ext xmlns:c15="http://schemas.microsoft.com/office/drawing/2012/chart" uri="{02D57815-91ED-43cb-92C2-25804820EDAC}">
            <c15:filteredBarSeries>
              <c15:ser>
                <c:idx val="5"/>
                <c:order val="5"/>
                <c:tx>
                  <c:strRef>
                    <c:extLst>
                      <c:ext uri="{02D57815-91ED-43cb-92C2-25804820EDAC}">
                        <c15:formulaRef>
                          <c15:sqref>'Grafik nach Themenblöcken'!$A$7</c15:sqref>
                        </c15:formulaRef>
                      </c:ext>
                    </c:extLst>
                    <c:strCache>
                      <c:ptCount val="1"/>
                      <c:pt idx="0">
                        <c:v>Total</c:v>
                      </c:pt>
                    </c:strCache>
                  </c:strRef>
                </c:tx>
                <c:spPr>
                  <a:solidFill>
                    <a:schemeClr val="accent6"/>
                  </a:solidFill>
                  <a:ln>
                    <a:noFill/>
                  </a:ln>
                  <a:effectLst/>
                </c:spPr>
                <c:invertIfNegative val="0"/>
                <c:cat>
                  <c:strRef>
                    <c:extLst>
                      <c:ext uri="{02D57815-91ED-43cb-92C2-25804820EDAC}">
                        <c15:formulaRef>
                          <c15:sqref>'Grafik nach Themenblöcken'!$B$7</c15:sqref>
                        </c15:formulaRef>
                      </c:ext>
                    </c:extLst>
                    <c:strCache>
                      <c:ptCount val="1"/>
                      <c:pt idx="0">
                        <c:v>Total:39%</c:v>
                      </c:pt>
                    </c:strCache>
                  </c:strRef>
                </c:cat>
                <c:val>
                  <c:numRef>
                    <c:extLst>
                      <c:ext uri="{02D57815-91ED-43cb-92C2-25804820EDAC}">
                        <c15:formulaRef>
                          <c15:sqref>'Grafik nach Themenblöcken'!$B$7</c15:sqref>
                        </c15:formulaRef>
                      </c:ext>
                    </c:extLst>
                    <c:numCache>
                      <c:formatCode>0</c:formatCode>
                      <c:ptCount val="1"/>
                      <c:pt idx="0">
                        <c:v>0</c:v>
                      </c:pt>
                    </c:numCache>
                  </c:numRef>
                </c:val>
                <c:extLst>
                  <c:ext xmlns:c16="http://schemas.microsoft.com/office/drawing/2014/chart" uri="{C3380CC4-5D6E-409C-BE32-E72D297353CC}">
                    <c16:uniqueId val="{00000008-F472-4E4A-AEE9-FD48F4822845}"/>
                  </c:ext>
                </c:extLst>
              </c15:ser>
            </c15:filteredBarSeries>
          </c:ext>
        </c:extLst>
      </c:barChart>
      <c:catAx>
        <c:axId val="385557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0" spcFirstLastPara="1" vertOverflow="ellipsis" wrap="square" anchor="ctr" anchorCtr="1"/>
          <a:lstStyle/>
          <a:p>
            <a:pPr>
              <a:defRPr sz="900" b="0" i="0" u="none" strike="noStrike" kern="1200" baseline="0">
                <a:solidFill>
                  <a:sysClr val="windowText" lastClr="000000"/>
                </a:solidFill>
                <a:latin typeface="+mn-lt"/>
                <a:ea typeface="+mn-ea"/>
                <a:cs typeface="+mn-cs"/>
              </a:defRPr>
            </a:pPr>
            <a:endParaRPr lang="de-DE"/>
          </a:p>
        </c:txPr>
        <c:crossAx val="385558328"/>
        <c:crosses val="autoZero"/>
        <c:auto val="1"/>
        <c:lblAlgn val="ctr"/>
        <c:lblOffset val="100"/>
        <c:noMultiLvlLbl val="0"/>
      </c:catAx>
      <c:valAx>
        <c:axId val="385558328"/>
        <c:scaling>
          <c:orientation val="minMax"/>
          <c:max val="71"/>
          <c:min val="30"/>
        </c:scaling>
        <c:delete val="0"/>
        <c:axPos val="b"/>
        <c:majorGridlines>
          <c:spPr>
            <a:ln w="3175" cap="flat" cmpd="sng" algn="ctr">
              <a:solidFill>
                <a:schemeClr val="tx1"/>
              </a:solidFill>
              <a:round/>
            </a:ln>
            <a:effectLst/>
          </c:spPr>
        </c:majorGridlines>
        <c:title>
          <c:tx>
            <c:rich>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r>
                  <a:rPr lang="de-CH" sz="900">
                    <a:solidFill>
                      <a:sysClr val="windowText" lastClr="000000"/>
                    </a:solidFill>
                  </a:rPr>
                  <a:t>Mittelwert der erreichten Anforderung</a:t>
                </a:r>
                <a:r>
                  <a:rPr lang="de-CH" sz="900" baseline="0">
                    <a:solidFill>
                      <a:sysClr val="windowText" lastClr="000000"/>
                    </a:solidFill>
                  </a:rPr>
                  <a:t> (%)</a:t>
                </a:r>
                <a:endParaRPr lang="de-CH" sz="900">
                  <a:solidFill>
                    <a:sysClr val="windowText" lastClr="000000"/>
                  </a:solidFill>
                </a:endParaRPr>
              </a:p>
            </c:rich>
          </c:tx>
          <c:layout>
            <c:manualLayout>
              <c:xMode val="edge"/>
              <c:yMode val="edge"/>
              <c:x val="0.18999402442055388"/>
              <c:y val="0.76727669980419999"/>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crossAx val="385557936"/>
        <c:crosses val="autoZero"/>
        <c:crossBetween val="between"/>
        <c:majorUnit val="10"/>
        <c:minorUnit val="2"/>
      </c:valAx>
      <c:spPr>
        <a:solidFill>
          <a:srgbClr val="EDEDED"/>
        </a:solidFill>
        <a:ln w="3175">
          <a:noFill/>
        </a:ln>
        <a:effectLst/>
      </c:spPr>
    </c:plotArea>
    <c:legend>
      <c:legendPos val="r"/>
      <c:layout>
        <c:manualLayout>
          <c:xMode val="edge"/>
          <c:yMode val="edge"/>
          <c:x val="0.73266037185091282"/>
          <c:y val="7.1556698836105534E-2"/>
          <c:w val="0.26733980952179498"/>
          <c:h val="0.36019462348423098"/>
        </c:manualLayout>
      </c:layout>
      <c:overlay val="0"/>
      <c:spPr>
        <a:noFill/>
        <a:ln>
          <a:noFill/>
        </a:ln>
        <a:effectLst/>
      </c:spPr>
      <c:txPr>
        <a:bodyPr rot="0" spcFirstLastPara="1" vertOverflow="ellipsis" vert="horz" wrap="square" anchor="ctr" anchorCtr="1"/>
        <a:lstStyle/>
        <a:p>
          <a:pPr>
            <a:defRPr sz="900" b="0" i="0" u="none" strike="noStrike" kern="1200" baseline="0">
              <a:solidFill>
                <a:sysClr val="windowText" lastClr="000000"/>
              </a:solidFill>
              <a:latin typeface="+mn-lt"/>
              <a:ea typeface="+mn-ea"/>
              <a:cs typeface="+mn-cs"/>
            </a:defRPr>
          </a:pPr>
          <a:endParaRPr lang="de-DE"/>
        </a:p>
      </c:txPr>
    </c:legend>
    <c:plotVisOnly val="1"/>
    <c:dispBlanksAs val="gap"/>
    <c:showDLblsOverMax val="0"/>
  </c:chart>
  <c:spPr>
    <a:solidFill>
      <a:schemeClr val="bg1"/>
    </a:solidFill>
    <a:ln w="9525" cap="flat" cmpd="sng" algn="ctr">
      <a:noFill/>
      <a:round/>
    </a:ln>
    <a:effectLst/>
  </c:spPr>
  <c:txPr>
    <a:bodyPr/>
    <a:lstStyle/>
    <a:p>
      <a:pPr>
        <a:defRPr/>
      </a:pPr>
      <a:endParaRPr lang="de-DE"/>
    </a:p>
  </c:txPr>
  <c:printSettings>
    <c:headerFooter/>
    <c:pageMargins b="0.78740157499999996" l="0.7" r="0.7" t="0.78740157499999996"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3</xdr:col>
      <xdr:colOff>333375</xdr:colOff>
      <xdr:row>2</xdr:row>
      <xdr:rowOff>28575</xdr:rowOff>
    </xdr:from>
    <xdr:to>
      <xdr:col>9</xdr:col>
      <xdr:colOff>482600</xdr:colOff>
      <xdr:row>19</xdr:row>
      <xdr:rowOff>152400</xdr:rowOff>
    </xdr:to>
    <xdr:graphicFrame macro="">
      <xdr:nvGraphicFramePr>
        <xdr:cNvPr id="2" name="Diagramm 1">
          <a:extLst>
            <a:ext uri="{FF2B5EF4-FFF2-40B4-BE49-F238E27FC236}">
              <a16:creationId xmlns:a16="http://schemas.microsoft.com/office/drawing/2014/main" id="{82F7E2D0-B0E2-4566-9261-97EE3FCCE5F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58270-798B-4CD0-842D-69C2EA3E1156}">
  <dimension ref="A1:A7"/>
  <sheetViews>
    <sheetView tabSelected="1" workbookViewId="0">
      <selection activeCell="K5" sqref="K5"/>
    </sheetView>
  </sheetViews>
  <sheetFormatPr baseColWidth="10" defaultRowHeight="12.75" x14ac:dyDescent="0.2"/>
  <sheetData>
    <row r="1" spans="1:1" ht="30.6" customHeight="1" x14ac:dyDescent="0.4">
      <c r="A1" s="31" t="s">
        <v>268</v>
      </c>
    </row>
    <row r="2" spans="1:1" s="29" customFormat="1" x14ac:dyDescent="0.2">
      <c r="A2" s="29" t="s">
        <v>269</v>
      </c>
    </row>
    <row r="3" spans="1:1" s="29" customFormat="1" x14ac:dyDescent="0.2">
      <c r="A3" s="29" t="s">
        <v>270</v>
      </c>
    </row>
    <row r="4" spans="1:1" s="29" customFormat="1" x14ac:dyDescent="0.2"/>
    <row r="5" spans="1:1" x14ac:dyDescent="0.2">
      <c r="A5" t="s">
        <v>276</v>
      </c>
    </row>
    <row r="6" spans="1:1" ht="9.6" customHeight="1" x14ac:dyDescent="0.2"/>
    <row r="7" spans="1:1" x14ac:dyDescent="0.2">
      <c r="A7" t="s">
        <v>275</v>
      </c>
    </row>
  </sheetData>
  <pageMargins left="0.7" right="0.7" top="0.78740157499999996" bottom="0.78740157499999996"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6097E6-E77C-440D-B706-E9D1FFC97A57}">
  <dimension ref="A1:FP3080"/>
  <sheetViews>
    <sheetView topLeftCell="FA1" workbookViewId="0">
      <selection activeCell="FF8" sqref="FB8:FF9"/>
    </sheetView>
  </sheetViews>
  <sheetFormatPr baseColWidth="10" defaultRowHeight="12.75" x14ac:dyDescent="0.2"/>
  <cols>
    <col min="2" max="2" width="26.5703125" customWidth="1"/>
    <col min="21" max="58" width="11.42578125" style="2"/>
    <col min="89" max="89" width="12.42578125" bestFit="1" customWidth="1"/>
  </cols>
  <sheetData>
    <row r="1" spans="1:172" ht="15"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s="2" t="s">
        <v>20</v>
      </c>
      <c r="V1" s="2" t="s">
        <v>21</v>
      </c>
      <c r="W1" s="2" t="s">
        <v>22</v>
      </c>
      <c r="X1" s="2" t="s">
        <v>23</v>
      </c>
      <c r="Y1" s="2" t="s">
        <v>24</v>
      </c>
      <c r="Z1" s="2" t="s">
        <v>265</v>
      </c>
      <c r="AA1" s="2" t="s">
        <v>26</v>
      </c>
      <c r="AB1" s="2" t="s">
        <v>27</v>
      </c>
      <c r="AC1" s="2" t="s">
        <v>28</v>
      </c>
      <c r="AD1" s="2" t="s">
        <v>29</v>
      </c>
      <c r="AE1" s="2" t="s">
        <v>30</v>
      </c>
      <c r="AF1" s="2" t="s">
        <v>31</v>
      </c>
      <c r="AG1" s="2" t="s">
        <v>32</v>
      </c>
      <c r="AH1" s="2" t="s">
        <v>33</v>
      </c>
      <c r="AI1" s="2" t="s">
        <v>34</v>
      </c>
      <c r="AJ1" s="2" t="s">
        <v>35</v>
      </c>
      <c r="AK1" s="2" t="s">
        <v>36</v>
      </c>
      <c r="AL1" s="2" t="s">
        <v>37</v>
      </c>
      <c r="AM1" s="2" t="s">
        <v>38</v>
      </c>
      <c r="AN1" s="2" t="s">
        <v>39</v>
      </c>
      <c r="AO1" s="2" t="s">
        <v>40</v>
      </c>
      <c r="AP1" s="2" t="s">
        <v>41</v>
      </c>
      <c r="AQ1" s="2" t="s">
        <v>42</v>
      </c>
      <c r="AR1" s="2" t="s">
        <v>43</v>
      </c>
      <c r="AS1" s="2" t="s">
        <v>44</v>
      </c>
      <c r="AT1" s="2" t="s">
        <v>45</v>
      </c>
      <c r="AU1" s="2" t="s">
        <v>46</v>
      </c>
      <c r="AV1" s="2" t="s">
        <v>47</v>
      </c>
      <c r="AW1" s="2" t="s">
        <v>48</v>
      </c>
      <c r="AX1" s="2" t="s">
        <v>49</v>
      </c>
      <c r="AY1" s="2" t="s">
        <v>50</v>
      </c>
      <c r="AZ1" s="2" t="s">
        <v>51</v>
      </c>
      <c r="BA1" s="2" t="s">
        <v>52</v>
      </c>
      <c r="BB1" s="2" t="s">
        <v>266</v>
      </c>
      <c r="BC1" s="2" t="s">
        <v>54</v>
      </c>
      <c r="BD1" s="2" t="s">
        <v>55</v>
      </c>
      <c r="BE1" s="2" t="s">
        <v>56</v>
      </c>
      <c r="BF1" s="2" t="s">
        <v>57</v>
      </c>
      <c r="BG1" t="s">
        <v>58</v>
      </c>
      <c r="BH1" t="s">
        <v>59</v>
      </c>
      <c r="BI1" t="s">
        <v>59</v>
      </c>
      <c r="BJ1" t="s">
        <v>59</v>
      </c>
      <c r="BK1" t="s">
        <v>59</v>
      </c>
      <c r="BL1" t="s">
        <v>59</v>
      </c>
      <c r="BM1" t="s">
        <v>59</v>
      </c>
      <c r="BN1" t="s">
        <v>59</v>
      </c>
      <c r="BO1" t="s">
        <v>59</v>
      </c>
      <c r="BP1" t="s">
        <v>59</v>
      </c>
      <c r="BQ1" t="s">
        <v>59</v>
      </c>
      <c r="BR1" t="s">
        <v>59</v>
      </c>
      <c r="BS1" t="s">
        <v>59</v>
      </c>
      <c r="BT1" t="s">
        <v>59</v>
      </c>
      <c r="BU1" t="s">
        <v>59</v>
      </c>
      <c r="BV1" t="s">
        <v>60</v>
      </c>
      <c r="BW1" t="s">
        <v>61</v>
      </c>
      <c r="BX1" t="s">
        <v>62</v>
      </c>
      <c r="BY1" t="s">
        <v>63</v>
      </c>
      <c r="BZ1" t="s">
        <v>64</v>
      </c>
      <c r="CA1" t="s">
        <v>65</v>
      </c>
      <c r="CB1" t="s">
        <v>66</v>
      </c>
      <c r="CC1" t="s">
        <v>67</v>
      </c>
      <c r="CD1" t="s">
        <v>68</v>
      </c>
      <c r="CE1" t="s">
        <v>69</v>
      </c>
      <c r="CF1" t="s">
        <v>70</v>
      </c>
      <c r="CG1" t="s">
        <v>71</v>
      </c>
      <c r="CH1" t="s">
        <v>72</v>
      </c>
      <c r="CI1" t="s">
        <v>73</v>
      </c>
      <c r="CJ1" t="s">
        <v>74</v>
      </c>
      <c r="CK1" t="s">
        <v>75</v>
      </c>
      <c r="CL1" t="s">
        <v>76</v>
      </c>
      <c r="CM1" t="s">
        <v>77</v>
      </c>
      <c r="CN1" t="s">
        <v>78</v>
      </c>
      <c r="CO1" t="s">
        <v>79</v>
      </c>
      <c r="CP1" t="s">
        <v>80</v>
      </c>
      <c r="CQ1" t="s">
        <v>81</v>
      </c>
      <c r="CR1" t="s">
        <v>82</v>
      </c>
      <c r="CS1" t="s">
        <v>83</v>
      </c>
      <c r="CT1" t="s">
        <v>84</v>
      </c>
      <c r="CU1" t="s">
        <v>85</v>
      </c>
      <c r="CV1" t="s">
        <v>86</v>
      </c>
      <c r="CW1" t="s">
        <v>87</v>
      </c>
      <c r="CX1" t="s">
        <v>88</v>
      </c>
      <c r="CY1" t="s">
        <v>89</v>
      </c>
      <c r="CZ1" t="s">
        <v>90</v>
      </c>
      <c r="DA1" t="s">
        <v>91</v>
      </c>
      <c r="DB1" t="s">
        <v>92</v>
      </c>
      <c r="DC1" t="s">
        <v>93</v>
      </c>
      <c r="DE1" t="s">
        <v>94</v>
      </c>
      <c r="DF1" t="s">
        <v>95</v>
      </c>
      <c r="DG1" t="s">
        <v>96</v>
      </c>
      <c r="DH1" t="s">
        <v>97</v>
      </c>
      <c r="DI1" t="s">
        <v>98</v>
      </c>
      <c r="DJ1" t="s">
        <v>99</v>
      </c>
      <c r="DK1" t="s">
        <v>100</v>
      </c>
      <c r="DL1" t="s">
        <v>101</v>
      </c>
      <c r="DM1" t="s">
        <v>102</v>
      </c>
      <c r="DN1" t="s">
        <v>103</v>
      </c>
      <c r="DO1" t="s">
        <v>104</v>
      </c>
      <c r="DP1" t="s">
        <v>105</v>
      </c>
      <c r="DQ1" t="s">
        <v>106</v>
      </c>
      <c r="DR1" t="s">
        <v>107</v>
      </c>
      <c r="DS1" t="s">
        <v>108</v>
      </c>
      <c r="DT1" t="s">
        <v>109</v>
      </c>
      <c r="DU1" t="s">
        <v>110</v>
      </c>
      <c r="DV1" t="s">
        <v>111</v>
      </c>
      <c r="DW1" t="s">
        <v>112</v>
      </c>
      <c r="DX1" t="s">
        <v>113</v>
      </c>
      <c r="DY1" t="s">
        <v>114</v>
      </c>
      <c r="DZ1" t="s">
        <v>115</v>
      </c>
      <c r="EA1" t="s">
        <v>116</v>
      </c>
      <c r="EB1" t="s">
        <v>117</v>
      </c>
      <c r="EC1" t="s">
        <v>118</v>
      </c>
      <c r="ED1" t="s">
        <v>119</v>
      </c>
      <c r="EE1" t="s">
        <v>120</v>
      </c>
      <c r="EF1" t="s">
        <v>121</v>
      </c>
      <c r="EG1" t="s">
        <v>122</v>
      </c>
      <c r="EH1" t="s">
        <v>123</v>
      </c>
      <c r="EI1" t="s">
        <v>124</v>
      </c>
      <c r="EJ1" t="s">
        <v>125</v>
      </c>
      <c r="EK1" t="s">
        <v>126</v>
      </c>
      <c r="EL1" t="s">
        <v>127</v>
      </c>
      <c r="EM1" t="s">
        <v>128</v>
      </c>
      <c r="EN1" t="s">
        <v>129</v>
      </c>
      <c r="EO1" t="s">
        <v>130</v>
      </c>
      <c r="EP1" t="s">
        <v>131</v>
      </c>
      <c r="EQ1" t="s">
        <v>132</v>
      </c>
      <c r="ER1" t="s">
        <v>133</v>
      </c>
      <c r="ES1" t="s">
        <v>134</v>
      </c>
      <c r="ET1" t="s">
        <v>135</v>
      </c>
      <c r="EU1" t="s">
        <v>136</v>
      </c>
      <c r="EV1" t="s">
        <v>137</v>
      </c>
      <c r="EW1" t="s">
        <v>138</v>
      </c>
      <c r="EX1" t="s">
        <v>139</v>
      </c>
      <c r="EY1" t="s">
        <v>140</v>
      </c>
      <c r="EZ1" t="s">
        <v>141</v>
      </c>
      <c r="FA1" t="s">
        <v>142</v>
      </c>
      <c r="FB1" t="s">
        <v>143</v>
      </c>
      <c r="FC1" t="s">
        <v>144</v>
      </c>
      <c r="FD1" t="s">
        <v>145</v>
      </c>
      <c r="FE1" t="s">
        <v>146</v>
      </c>
      <c r="FF1" t="s">
        <v>147</v>
      </c>
      <c r="FG1" t="s">
        <v>148</v>
      </c>
      <c r="FH1" t="s">
        <v>149</v>
      </c>
      <c r="FI1" t="s">
        <v>150</v>
      </c>
      <c r="FJ1" t="s">
        <v>151</v>
      </c>
      <c r="FK1" t="s">
        <v>152</v>
      </c>
      <c r="FL1" t="s">
        <v>153</v>
      </c>
      <c r="FM1" t="s">
        <v>154</v>
      </c>
      <c r="FN1" t="s">
        <v>155</v>
      </c>
      <c r="FO1" t="s">
        <v>156</v>
      </c>
      <c r="FP1" s="28" t="s">
        <v>186</v>
      </c>
    </row>
    <row r="2" spans="1:172" ht="15" x14ac:dyDescent="0.25">
      <c r="A2">
        <v>233</v>
      </c>
      <c r="B2">
        <v>44671.673043981478</v>
      </c>
      <c r="C2">
        <v>14</v>
      </c>
      <c r="D2" t="s">
        <v>158</v>
      </c>
      <c r="E2">
        <v>33259969</v>
      </c>
      <c r="F2">
        <v>44671.671990740739</v>
      </c>
      <c r="G2">
        <v>44671.673043981478</v>
      </c>
      <c r="H2" t="s">
        <v>236</v>
      </c>
      <c r="I2" t="s">
        <v>237</v>
      </c>
      <c r="J2" t="s">
        <v>267</v>
      </c>
      <c r="K2" t="s">
        <v>159</v>
      </c>
      <c r="L2" t="s">
        <v>159</v>
      </c>
      <c r="M2" t="s">
        <v>179</v>
      </c>
      <c r="N2" t="s">
        <v>179</v>
      </c>
      <c r="O2" t="s">
        <v>179</v>
      </c>
      <c r="P2" t="s">
        <v>172</v>
      </c>
      <c r="Q2" t="s">
        <v>177</v>
      </c>
      <c r="R2" t="s">
        <v>177</v>
      </c>
      <c r="S2" t="s">
        <v>177</v>
      </c>
      <c r="T2" t="s">
        <v>177</v>
      </c>
      <c r="U2" s="2">
        <v>20</v>
      </c>
      <c r="V2" s="2">
        <v>20</v>
      </c>
      <c r="W2" s="2">
        <v>0</v>
      </c>
      <c r="X2" s="2">
        <v>0</v>
      </c>
      <c r="Y2" s="2">
        <v>20</v>
      </c>
      <c r="Z2" s="2">
        <v>0</v>
      </c>
      <c r="AA2" s="2">
        <v>0</v>
      </c>
      <c r="AB2" s="2">
        <v>40</v>
      </c>
      <c r="AC2" s="2">
        <v>20</v>
      </c>
      <c r="AD2" s="2">
        <v>40</v>
      </c>
      <c r="AE2" s="2">
        <v>0</v>
      </c>
      <c r="AF2" s="2">
        <v>0</v>
      </c>
      <c r="AG2" s="2">
        <v>20</v>
      </c>
      <c r="AH2" s="2">
        <v>40</v>
      </c>
      <c r="AI2" s="2">
        <v>40</v>
      </c>
      <c r="AJ2" s="2">
        <v>60</v>
      </c>
      <c r="AK2" s="2">
        <v>60</v>
      </c>
      <c r="AL2" s="2">
        <v>60</v>
      </c>
      <c r="AM2" s="2">
        <v>60</v>
      </c>
      <c r="AN2" s="2">
        <v>60</v>
      </c>
      <c r="AO2" s="2">
        <v>80</v>
      </c>
      <c r="AP2" s="2">
        <v>40</v>
      </c>
      <c r="AQ2" s="2">
        <v>40</v>
      </c>
      <c r="AR2" s="2">
        <v>60</v>
      </c>
      <c r="AS2" s="2">
        <v>40</v>
      </c>
      <c r="AT2" s="2">
        <v>40</v>
      </c>
      <c r="AU2" s="2">
        <v>40</v>
      </c>
      <c r="AV2" s="2">
        <v>80</v>
      </c>
      <c r="AW2" s="2">
        <v>80</v>
      </c>
      <c r="AX2" s="2">
        <v>60</v>
      </c>
      <c r="AY2" s="2">
        <v>60</v>
      </c>
      <c r="AZ2" s="2">
        <v>60</v>
      </c>
      <c r="BA2" s="2">
        <v>80</v>
      </c>
      <c r="BB2" s="2">
        <v>60</v>
      </c>
      <c r="BC2" s="2">
        <v>80</v>
      </c>
      <c r="BD2" s="2">
        <v>80</v>
      </c>
      <c r="BE2" s="2">
        <v>60</v>
      </c>
      <c r="BF2" s="2">
        <v>80</v>
      </c>
      <c r="CB2" t="s">
        <v>178</v>
      </c>
      <c r="CC2" t="s">
        <v>168</v>
      </c>
      <c r="CD2" t="s">
        <v>168</v>
      </c>
      <c r="CE2" t="s">
        <v>178</v>
      </c>
      <c r="CF2" t="s">
        <v>168</v>
      </c>
      <c r="CG2" t="s">
        <v>178</v>
      </c>
      <c r="CH2" t="s">
        <v>168</v>
      </c>
      <c r="CJ2" t="s">
        <v>169</v>
      </c>
      <c r="CK2" t="s">
        <v>169</v>
      </c>
      <c r="CL2" t="s">
        <v>170</v>
      </c>
      <c r="CM2" t="s">
        <v>169</v>
      </c>
      <c r="CN2" t="s">
        <v>169</v>
      </c>
      <c r="CO2" t="s">
        <v>169</v>
      </c>
      <c r="CU2" t="s">
        <v>172</v>
      </c>
      <c r="CV2" t="s">
        <v>172</v>
      </c>
      <c r="CW2" t="s">
        <v>177</v>
      </c>
      <c r="CX2" t="s">
        <v>177</v>
      </c>
      <c r="CY2" t="s">
        <v>169</v>
      </c>
      <c r="CZ2" t="s">
        <v>169</v>
      </c>
      <c r="DA2" t="s">
        <v>169</v>
      </c>
      <c r="DB2" t="s">
        <v>169</v>
      </c>
      <c r="DC2">
        <v>1</v>
      </c>
      <c r="DD2" t="s">
        <v>175</v>
      </c>
      <c r="DF2" t="s">
        <v>182</v>
      </c>
      <c r="DG2" t="s">
        <v>173</v>
      </c>
      <c r="DH2" t="s">
        <v>174</v>
      </c>
      <c r="DP2">
        <v>97.42</v>
      </c>
      <c r="DQ2">
        <v>5.08</v>
      </c>
      <c r="DS2">
        <v>13.65</v>
      </c>
      <c r="DV2">
        <v>10.18</v>
      </c>
      <c r="DX2">
        <v>6.96</v>
      </c>
      <c r="DZ2">
        <v>7.51</v>
      </c>
      <c r="EB2">
        <v>8.67</v>
      </c>
      <c r="ED2">
        <v>7.02</v>
      </c>
      <c r="EF2">
        <v>3.56</v>
      </c>
      <c r="EW2">
        <v>8.26</v>
      </c>
      <c r="EZ2">
        <v>7.07</v>
      </c>
      <c r="FD2">
        <v>4.91</v>
      </c>
      <c r="FI2">
        <v>7.66</v>
      </c>
      <c r="FL2">
        <v>5.16</v>
      </c>
      <c r="FO2">
        <v>1.73</v>
      </c>
      <c r="FP2" s="28">
        <v>1</v>
      </c>
    </row>
    <row r="3" spans="1:172" ht="15" x14ac:dyDescent="0.25">
      <c r="A3">
        <v>234</v>
      </c>
      <c r="B3">
        <v>44671.677002314813</v>
      </c>
      <c r="C3">
        <v>14</v>
      </c>
      <c r="D3" t="s">
        <v>184</v>
      </c>
      <c r="E3">
        <v>17483299</v>
      </c>
      <c r="F3">
        <v>44671.675937499997</v>
      </c>
      <c r="G3">
        <v>44671.677002314813</v>
      </c>
      <c r="H3" t="s">
        <v>236</v>
      </c>
      <c r="I3" t="s">
        <v>238</v>
      </c>
      <c r="J3" s="29" t="s">
        <v>267</v>
      </c>
      <c r="K3" t="s">
        <v>176</v>
      </c>
      <c r="L3" t="s">
        <v>160</v>
      </c>
      <c r="M3" t="s">
        <v>160</v>
      </c>
      <c r="N3" t="s">
        <v>176</v>
      </c>
      <c r="O3" t="s">
        <v>176</v>
      </c>
      <c r="P3" t="s">
        <v>180</v>
      </c>
      <c r="Q3" t="s">
        <v>180</v>
      </c>
      <c r="R3" t="s">
        <v>171</v>
      </c>
      <c r="S3" t="s">
        <v>171</v>
      </c>
      <c r="T3" t="s">
        <v>180</v>
      </c>
      <c r="U3" s="2">
        <v>80</v>
      </c>
      <c r="V3" s="2">
        <v>80</v>
      </c>
      <c r="W3" s="2">
        <v>60</v>
      </c>
      <c r="X3" s="2">
        <v>80</v>
      </c>
      <c r="Y3" s="2">
        <v>100</v>
      </c>
      <c r="Z3" s="2">
        <v>80</v>
      </c>
      <c r="AA3" s="2">
        <v>80</v>
      </c>
      <c r="AB3" s="2">
        <v>60</v>
      </c>
      <c r="AC3" s="2">
        <v>80</v>
      </c>
      <c r="AD3" s="2">
        <v>80</v>
      </c>
      <c r="AE3" s="2">
        <v>80</v>
      </c>
      <c r="AF3" s="2">
        <v>100</v>
      </c>
      <c r="AG3" s="2">
        <v>80</v>
      </c>
      <c r="AH3" s="2">
        <v>100</v>
      </c>
      <c r="AI3" s="2">
        <v>100</v>
      </c>
      <c r="AJ3" s="2">
        <v>60</v>
      </c>
      <c r="AK3" s="2">
        <v>60</v>
      </c>
      <c r="AL3" s="2">
        <v>60</v>
      </c>
      <c r="AM3" s="2">
        <v>60</v>
      </c>
      <c r="AN3" s="2">
        <v>60</v>
      </c>
      <c r="AO3" s="2">
        <v>60</v>
      </c>
      <c r="AP3" s="2">
        <v>60</v>
      </c>
      <c r="AQ3" s="2">
        <v>60</v>
      </c>
      <c r="AR3" s="2">
        <v>60</v>
      </c>
      <c r="AS3" s="2">
        <v>60</v>
      </c>
      <c r="AT3" s="2">
        <v>60</v>
      </c>
      <c r="AU3" s="2">
        <v>60</v>
      </c>
      <c r="AZ3" s="2">
        <v>40</v>
      </c>
      <c r="BA3" s="2">
        <v>40</v>
      </c>
      <c r="BB3" s="2">
        <v>60</v>
      </c>
      <c r="BC3" s="2">
        <v>40</v>
      </c>
      <c r="BD3" s="2">
        <v>40</v>
      </c>
      <c r="BE3" s="2">
        <v>40</v>
      </c>
      <c r="BF3" s="2">
        <v>60</v>
      </c>
      <c r="CB3" t="s">
        <v>167</v>
      </c>
      <c r="CC3" t="s">
        <v>167</v>
      </c>
      <c r="CD3" t="s">
        <v>168</v>
      </c>
      <c r="CE3" t="s">
        <v>168</v>
      </c>
      <c r="CF3" t="s">
        <v>168</v>
      </c>
      <c r="CG3" t="s">
        <v>167</v>
      </c>
      <c r="CH3" t="s">
        <v>167</v>
      </c>
      <c r="CJ3" t="s">
        <v>169</v>
      </c>
      <c r="CK3" t="s">
        <v>170</v>
      </c>
      <c r="CL3" t="s">
        <v>169</v>
      </c>
      <c r="CM3" t="s">
        <v>169</v>
      </c>
      <c r="CN3" t="s">
        <v>169</v>
      </c>
      <c r="CO3" t="s">
        <v>169</v>
      </c>
      <c r="CU3" t="s">
        <v>171</v>
      </c>
      <c r="CV3" t="s">
        <v>171</v>
      </c>
      <c r="CW3" t="s">
        <v>171</v>
      </c>
      <c r="CX3" t="s">
        <v>172</v>
      </c>
      <c r="CY3" t="s">
        <v>169</v>
      </c>
      <c r="CZ3" t="s">
        <v>169</v>
      </c>
      <c r="DA3" t="s">
        <v>169</v>
      </c>
      <c r="DB3" t="s">
        <v>169</v>
      </c>
      <c r="DD3" t="s">
        <v>175</v>
      </c>
      <c r="DF3" t="s">
        <v>183</v>
      </c>
      <c r="DG3" t="s">
        <v>185</v>
      </c>
      <c r="DP3">
        <v>98.77</v>
      </c>
      <c r="DQ3">
        <v>3.48</v>
      </c>
      <c r="DS3">
        <v>17.27</v>
      </c>
      <c r="DV3">
        <v>7.3</v>
      </c>
      <c r="DX3">
        <v>8.11</v>
      </c>
      <c r="DZ3">
        <v>7.52</v>
      </c>
      <c r="EB3">
        <v>7.36</v>
      </c>
      <c r="ED3">
        <v>6.41</v>
      </c>
      <c r="EF3">
        <v>2.41</v>
      </c>
      <c r="EW3">
        <v>8.51</v>
      </c>
      <c r="EZ3">
        <v>8.1</v>
      </c>
      <c r="FD3">
        <v>7.84</v>
      </c>
      <c r="FI3">
        <v>8.6</v>
      </c>
      <c r="FL3">
        <v>4.1100000000000003</v>
      </c>
      <c r="FO3">
        <v>1.75</v>
      </c>
      <c r="FP3" s="28">
        <v>1</v>
      </c>
    </row>
    <row r="4" spans="1:172" ht="15" x14ac:dyDescent="0.25">
      <c r="A4">
        <v>235</v>
      </c>
      <c r="B4">
        <v>44671.678969907407</v>
      </c>
      <c r="C4">
        <v>14</v>
      </c>
      <c r="D4" t="s">
        <v>158</v>
      </c>
      <c r="E4">
        <v>207973081</v>
      </c>
      <c r="F4">
        <v>44671.677094907405</v>
      </c>
      <c r="G4">
        <v>44671.678969907407</v>
      </c>
      <c r="H4" t="s">
        <v>236</v>
      </c>
      <c r="I4" t="s">
        <v>238</v>
      </c>
      <c r="J4" s="29" t="s">
        <v>267</v>
      </c>
      <c r="K4" t="s">
        <v>159</v>
      </c>
      <c r="L4" t="s">
        <v>159</v>
      </c>
      <c r="M4" t="s">
        <v>179</v>
      </c>
      <c r="N4" t="s">
        <v>179</v>
      </c>
      <c r="O4" t="s">
        <v>179</v>
      </c>
      <c r="P4" t="s">
        <v>172</v>
      </c>
      <c r="Q4" t="s">
        <v>177</v>
      </c>
      <c r="R4" t="s">
        <v>177</v>
      </c>
      <c r="S4" t="s">
        <v>177</v>
      </c>
      <c r="T4" t="s">
        <v>177</v>
      </c>
      <c r="U4" s="2">
        <v>0</v>
      </c>
      <c r="V4" s="2">
        <v>0</v>
      </c>
      <c r="W4" s="2">
        <v>0</v>
      </c>
      <c r="X4" s="2">
        <v>20</v>
      </c>
      <c r="Y4" s="2">
        <v>0</v>
      </c>
      <c r="Z4" s="2">
        <v>0</v>
      </c>
      <c r="AA4" s="2">
        <v>20</v>
      </c>
      <c r="AB4" s="2">
        <v>0</v>
      </c>
      <c r="AC4" s="2">
        <v>20</v>
      </c>
      <c r="AD4" s="2">
        <v>20</v>
      </c>
      <c r="AE4" s="2">
        <v>0</v>
      </c>
      <c r="AF4" s="2">
        <v>0</v>
      </c>
      <c r="AG4" s="2">
        <v>20</v>
      </c>
      <c r="AH4" s="2">
        <v>20</v>
      </c>
      <c r="AI4" s="2">
        <v>20</v>
      </c>
      <c r="AJ4" s="2">
        <v>0</v>
      </c>
      <c r="AK4" s="2">
        <v>20</v>
      </c>
      <c r="AL4" s="2">
        <v>20</v>
      </c>
      <c r="AM4" s="2">
        <v>0</v>
      </c>
      <c r="AN4" s="2">
        <v>0</v>
      </c>
      <c r="AO4" s="2">
        <v>0</v>
      </c>
      <c r="AP4" s="2">
        <v>0</v>
      </c>
      <c r="AQ4" s="2">
        <v>0</v>
      </c>
      <c r="AR4" s="2">
        <v>0</v>
      </c>
      <c r="AS4" s="2">
        <v>0</v>
      </c>
      <c r="AT4" s="2">
        <v>20</v>
      </c>
      <c r="AU4" s="2">
        <v>20</v>
      </c>
      <c r="AV4" s="2">
        <v>0</v>
      </c>
      <c r="AW4" s="2">
        <v>0</v>
      </c>
      <c r="AX4" s="2">
        <v>0</v>
      </c>
      <c r="AY4" s="2">
        <v>0</v>
      </c>
      <c r="AZ4" s="2">
        <v>40</v>
      </c>
      <c r="BA4" s="2">
        <v>0</v>
      </c>
      <c r="BB4" s="2">
        <v>20</v>
      </c>
      <c r="BC4" s="2">
        <v>0</v>
      </c>
      <c r="BD4" s="2">
        <v>40</v>
      </c>
      <c r="BE4" s="2">
        <v>40</v>
      </c>
      <c r="BF4" s="2">
        <v>20</v>
      </c>
      <c r="CB4" t="s">
        <v>168</v>
      </c>
      <c r="CC4" t="s">
        <v>178</v>
      </c>
      <c r="CD4" t="s">
        <v>178</v>
      </c>
      <c r="CE4" t="s">
        <v>178</v>
      </c>
      <c r="CF4" t="s">
        <v>178</v>
      </c>
      <c r="CG4" t="s">
        <v>178</v>
      </c>
      <c r="CH4" t="s">
        <v>178</v>
      </c>
      <c r="CJ4" t="s">
        <v>169</v>
      </c>
      <c r="CK4" t="s">
        <v>169</v>
      </c>
      <c r="CL4" t="s">
        <v>169</v>
      </c>
      <c r="CM4" t="s">
        <v>169</v>
      </c>
      <c r="CN4" t="s">
        <v>170</v>
      </c>
      <c r="CO4" t="s">
        <v>169</v>
      </c>
      <c r="CU4" t="s">
        <v>172</v>
      </c>
      <c r="CV4" t="s">
        <v>172</v>
      </c>
      <c r="CW4" t="s">
        <v>171</v>
      </c>
      <c r="CY4" t="s">
        <v>169</v>
      </c>
      <c r="CZ4" t="s">
        <v>169</v>
      </c>
      <c r="DA4" t="s">
        <v>169</v>
      </c>
      <c r="DB4" t="s">
        <v>169</v>
      </c>
      <c r="DD4" t="s">
        <v>175</v>
      </c>
      <c r="DF4" t="s">
        <v>183</v>
      </c>
      <c r="DP4">
        <v>164.68</v>
      </c>
      <c r="DQ4">
        <v>91.04</v>
      </c>
      <c r="DS4">
        <v>7.99</v>
      </c>
      <c r="DV4">
        <v>6.27</v>
      </c>
      <c r="DX4">
        <v>6.13</v>
      </c>
      <c r="DZ4">
        <v>6.45</v>
      </c>
      <c r="EB4">
        <v>7.34</v>
      </c>
      <c r="ED4">
        <v>6.16</v>
      </c>
      <c r="EF4">
        <v>2.2000000000000002</v>
      </c>
      <c r="EW4">
        <v>8.02</v>
      </c>
      <c r="EZ4">
        <v>9.16</v>
      </c>
      <c r="FD4">
        <v>4.99</v>
      </c>
      <c r="FI4">
        <v>5.09</v>
      </c>
      <c r="FL4">
        <v>2.0499999999999998</v>
      </c>
      <c r="FO4">
        <v>1.79</v>
      </c>
      <c r="FP4" s="28">
        <v>1</v>
      </c>
    </row>
    <row r="7" spans="1:172" x14ac:dyDescent="0.2">
      <c r="CB7" s="25"/>
    </row>
    <row r="16" spans="1:172" x14ac:dyDescent="0.2">
      <c r="CB16" s="2"/>
    </row>
    <row r="17" spans="80:80" x14ac:dyDescent="0.2">
      <c r="CB17" s="2"/>
    </row>
    <row r="29" spans="80:80" ht="21" customHeight="1" x14ac:dyDescent="0.2"/>
    <row r="30" spans="80:80" x14ac:dyDescent="0.2">
      <c r="CB30" s="2"/>
    </row>
    <row r="38" spans="80:80" x14ac:dyDescent="0.2">
      <c r="CB38" s="25"/>
    </row>
    <row r="82" spans="80:80" x14ac:dyDescent="0.2">
      <c r="CB82" s="25"/>
    </row>
    <row r="86" spans="80:80" x14ac:dyDescent="0.2">
      <c r="CB86" s="2"/>
    </row>
    <row r="94" spans="80:80" x14ac:dyDescent="0.2">
      <c r="CB94" s="25"/>
    </row>
    <row r="97" spans="80:80" x14ac:dyDescent="0.2">
      <c r="CB97" s="25"/>
    </row>
    <row r="99" spans="80:80" x14ac:dyDescent="0.2">
      <c r="CB99" s="25"/>
    </row>
    <row r="104" spans="80:80" x14ac:dyDescent="0.2">
      <c r="CB104" s="2"/>
    </row>
    <row r="105" spans="80:80" x14ac:dyDescent="0.2">
      <c r="CB105" s="2"/>
    </row>
    <row r="109" spans="80:80" x14ac:dyDescent="0.2">
      <c r="CB109" s="2"/>
    </row>
    <row r="116" spans="80:80" x14ac:dyDescent="0.2">
      <c r="CB116" s="25"/>
    </row>
    <row r="128" spans="80:80" x14ac:dyDescent="0.2">
      <c r="CB128" s="2"/>
    </row>
    <row r="129" spans="80:80" x14ac:dyDescent="0.2">
      <c r="CB129" s="2"/>
    </row>
    <row r="169" spans="80:80" x14ac:dyDescent="0.2">
      <c r="CB169" s="25"/>
    </row>
    <row r="179" spans="59:80" x14ac:dyDescent="0.2">
      <c r="CB179" s="25"/>
    </row>
    <row r="182" spans="59:80" x14ac:dyDescent="0.2">
      <c r="BG182" s="25"/>
      <c r="BH182" s="25"/>
      <c r="CB182" s="25"/>
    </row>
    <row r="195" spans="80:80" x14ac:dyDescent="0.2">
      <c r="CB195" s="25"/>
    </row>
    <row r="202" spans="80:80" x14ac:dyDescent="0.2">
      <c r="CB202" s="25"/>
    </row>
    <row r="204" spans="80:80" x14ac:dyDescent="0.2">
      <c r="CB204" s="25"/>
    </row>
    <row r="212" spans="80:80" x14ac:dyDescent="0.2">
      <c r="CB212" s="2"/>
    </row>
    <row r="214" spans="80:80" x14ac:dyDescent="0.2">
      <c r="CB214" s="25"/>
    </row>
    <row r="216" spans="80:80" x14ac:dyDescent="0.2">
      <c r="CB216" s="2"/>
    </row>
    <row r="217" spans="80:80" x14ac:dyDescent="0.2">
      <c r="CB217" s="25"/>
    </row>
    <row r="218" spans="80:80" x14ac:dyDescent="0.2">
      <c r="CB218" s="25"/>
    </row>
    <row r="226" spans="80:80" x14ac:dyDescent="0.2">
      <c r="CB226" s="25"/>
    </row>
    <row r="251" spans="80:80" x14ac:dyDescent="0.2">
      <c r="CB251" s="2"/>
    </row>
    <row r="261" spans="80:80" x14ac:dyDescent="0.2">
      <c r="CB261" s="25"/>
    </row>
    <row r="262" spans="80:80" x14ac:dyDescent="0.2">
      <c r="CB262" s="2"/>
    </row>
    <row r="270" spans="80:80" x14ac:dyDescent="0.2">
      <c r="CB270" s="25"/>
    </row>
    <row r="301" spans="80:80" x14ac:dyDescent="0.2">
      <c r="CB301" s="25"/>
    </row>
    <row r="310" spans="80:80" x14ac:dyDescent="0.2">
      <c r="CB310" s="25"/>
    </row>
    <row r="312" spans="80:80" x14ac:dyDescent="0.2">
      <c r="CB312" s="25"/>
    </row>
    <row r="313" spans="80:80" x14ac:dyDescent="0.2">
      <c r="CB313" s="2"/>
    </row>
    <row r="330" spans="80:80" x14ac:dyDescent="0.2">
      <c r="CB330" s="2"/>
    </row>
    <row r="371" spans="80:80" x14ac:dyDescent="0.2">
      <c r="CB371" s="2"/>
    </row>
    <row r="379" spans="80:80" x14ac:dyDescent="0.2">
      <c r="CB379" s="25"/>
    </row>
    <row r="411" spans="86:86" x14ac:dyDescent="0.2">
      <c r="CH411" s="25"/>
    </row>
    <row r="419" spans="80:80" x14ac:dyDescent="0.2">
      <c r="CB419" s="25"/>
    </row>
    <row r="453" spans="80:80" x14ac:dyDescent="0.2">
      <c r="CB453" s="25"/>
    </row>
    <row r="458" spans="80:80" x14ac:dyDescent="0.2">
      <c r="CB458" s="2"/>
    </row>
    <row r="459" spans="80:80" x14ac:dyDescent="0.2">
      <c r="CB459" s="25"/>
    </row>
    <row r="465" spans="80:86" x14ac:dyDescent="0.2">
      <c r="CB465" s="2"/>
    </row>
    <row r="467" spans="80:86" x14ac:dyDescent="0.2">
      <c r="CH467" s="25"/>
    </row>
    <row r="470" spans="80:86" x14ac:dyDescent="0.2">
      <c r="CB470" s="25"/>
    </row>
    <row r="492" spans="80:80" x14ac:dyDescent="0.2">
      <c r="CB492" s="2"/>
    </row>
    <row r="549" spans="80:80" x14ac:dyDescent="0.2">
      <c r="CB549" s="25"/>
    </row>
    <row r="552" spans="80:80" x14ac:dyDescent="0.2">
      <c r="CB552" s="2"/>
    </row>
    <row r="560" spans="80:80" x14ac:dyDescent="0.2">
      <c r="CB560" s="2"/>
    </row>
    <row r="574" spans="80:80" x14ac:dyDescent="0.2">
      <c r="CB574" s="25"/>
    </row>
    <row r="620" spans="80:80" x14ac:dyDescent="0.2">
      <c r="CB620" s="25"/>
    </row>
    <row r="640" spans="80:80" x14ac:dyDescent="0.2">
      <c r="CB640" s="2"/>
    </row>
    <row r="646" spans="80:80" x14ac:dyDescent="0.2">
      <c r="CB646" s="25"/>
    </row>
    <row r="662" spans="80:80" x14ac:dyDescent="0.2">
      <c r="CB662" s="2"/>
    </row>
    <row r="664" spans="80:80" x14ac:dyDescent="0.2">
      <c r="CB664" s="25"/>
    </row>
    <row r="680" spans="80:80" x14ac:dyDescent="0.2">
      <c r="CB680" s="2"/>
    </row>
    <row r="695" spans="80:80" x14ac:dyDescent="0.2">
      <c r="CB695" s="25"/>
    </row>
    <row r="700" spans="80:80" x14ac:dyDescent="0.2">
      <c r="CB700" s="2"/>
    </row>
    <row r="711" spans="80:80" x14ac:dyDescent="0.2">
      <c r="CB711" s="25"/>
    </row>
    <row r="716" spans="80:80" x14ac:dyDescent="0.2">
      <c r="CB716" s="2"/>
    </row>
    <row r="735" spans="80:80" x14ac:dyDescent="0.2">
      <c r="CB735" s="2"/>
    </row>
    <row r="740" spans="80:80" x14ac:dyDescent="0.2">
      <c r="CB740" s="25"/>
    </row>
    <row r="758" spans="80:80" x14ac:dyDescent="0.2">
      <c r="CB758" s="25"/>
    </row>
    <row r="783" spans="80:80" x14ac:dyDescent="0.2">
      <c r="CB783" s="25"/>
    </row>
    <row r="787" spans="80:80" x14ac:dyDescent="0.2">
      <c r="CB787" s="2"/>
    </row>
    <row r="851" spans="80:80" x14ac:dyDescent="0.2">
      <c r="CB851" s="2"/>
    </row>
    <row r="865" spans="80:80" x14ac:dyDescent="0.2">
      <c r="CB865" s="25"/>
    </row>
    <row r="877" spans="80:80" x14ac:dyDescent="0.2">
      <c r="CB877" s="2"/>
    </row>
    <row r="897" spans="80:80" x14ac:dyDescent="0.2">
      <c r="CB897" s="2"/>
    </row>
    <row r="907" spans="80:80" x14ac:dyDescent="0.2">
      <c r="CB907" s="2"/>
    </row>
    <row r="909" spans="80:80" x14ac:dyDescent="0.2">
      <c r="CB909" s="2"/>
    </row>
    <row r="937" spans="80:80" x14ac:dyDescent="0.2">
      <c r="CB937" s="2"/>
    </row>
    <row r="945" spans="80:80" x14ac:dyDescent="0.2">
      <c r="CB945" s="2"/>
    </row>
    <row r="954" spans="80:80" x14ac:dyDescent="0.2">
      <c r="CB954" s="2"/>
    </row>
    <row r="960" spans="80:80" x14ac:dyDescent="0.2">
      <c r="CB960" s="25"/>
    </row>
    <row r="971" spans="80:80" x14ac:dyDescent="0.2">
      <c r="CB971" s="25"/>
    </row>
    <row r="992" spans="80:80" x14ac:dyDescent="0.2">
      <c r="CB992" s="25"/>
    </row>
    <row r="995" spans="80:80" x14ac:dyDescent="0.2">
      <c r="CB995" s="25"/>
    </row>
    <row r="998" spans="80:80" x14ac:dyDescent="0.2">
      <c r="CB998" s="2"/>
    </row>
    <row r="1037" spans="80:80" x14ac:dyDescent="0.2">
      <c r="CB1037" s="25"/>
    </row>
    <row r="1056" spans="80:80" x14ac:dyDescent="0.2">
      <c r="CB1056" s="25"/>
    </row>
    <row r="1062" spans="80:80" x14ac:dyDescent="0.2">
      <c r="CB1062" s="25"/>
    </row>
    <row r="1071" spans="80:80" x14ac:dyDescent="0.2">
      <c r="CB1071" s="25"/>
    </row>
    <row r="1072" spans="80:80" x14ac:dyDescent="0.2">
      <c r="CB1072" s="25"/>
    </row>
    <row r="1091" spans="80:80" x14ac:dyDescent="0.2">
      <c r="CB1091" s="25"/>
    </row>
    <row r="1095" spans="80:80" x14ac:dyDescent="0.2">
      <c r="CB1095" s="25"/>
    </row>
    <row r="1106" spans="80:80" x14ac:dyDescent="0.2">
      <c r="CB1106" s="25"/>
    </row>
    <row r="1121" spans="80:80" x14ac:dyDescent="0.2">
      <c r="CB1121" s="2"/>
    </row>
    <row r="1122" spans="80:80" x14ac:dyDescent="0.2">
      <c r="CB1122" s="25"/>
    </row>
    <row r="1134" spans="80:80" x14ac:dyDescent="0.2">
      <c r="CB1134" s="2"/>
    </row>
    <row r="1139" spans="80:80" x14ac:dyDescent="0.2">
      <c r="CB1139" s="2"/>
    </row>
    <row r="1172" spans="80:80" x14ac:dyDescent="0.2">
      <c r="CB1172" s="2"/>
    </row>
    <row r="1175" spans="80:80" x14ac:dyDescent="0.2">
      <c r="CB1175" s="2"/>
    </row>
    <row r="1195" spans="80:80" x14ac:dyDescent="0.2">
      <c r="CB1195" s="2"/>
    </row>
    <row r="1208" spans="80:80" x14ac:dyDescent="0.2">
      <c r="CB1208" s="2"/>
    </row>
    <row r="1209" spans="80:80" x14ac:dyDescent="0.2">
      <c r="CB1209" s="2"/>
    </row>
    <row r="1212" spans="80:80" x14ac:dyDescent="0.2">
      <c r="CB1212" s="2"/>
    </row>
    <row r="1230" spans="80:80" x14ac:dyDescent="0.2">
      <c r="CB1230" s="2"/>
    </row>
    <row r="1248" spans="80:80" x14ac:dyDescent="0.2">
      <c r="CB1248" s="25"/>
    </row>
    <row r="1268" spans="80:80" x14ac:dyDescent="0.2">
      <c r="CB1268" s="25"/>
    </row>
    <row r="1288" spans="80:80" x14ac:dyDescent="0.2">
      <c r="CB1288" s="2"/>
    </row>
    <row r="1291" spans="80:80" x14ac:dyDescent="0.2">
      <c r="CB1291" s="25"/>
    </row>
    <row r="1326" spans="80:80" x14ac:dyDescent="0.2">
      <c r="CB1326" s="2"/>
    </row>
    <row r="1340" spans="80:80" x14ac:dyDescent="0.2">
      <c r="CB1340" s="25"/>
    </row>
    <row r="1344" spans="80:80" x14ac:dyDescent="0.2">
      <c r="CB1344" s="2"/>
    </row>
    <row r="1354" spans="80:80" x14ac:dyDescent="0.2">
      <c r="CB1354" s="2"/>
    </row>
    <row r="1356" spans="80:80" x14ac:dyDescent="0.2">
      <c r="CB1356" s="25"/>
    </row>
    <row r="1372" spans="80:80" x14ac:dyDescent="0.2">
      <c r="CB1372" s="25"/>
    </row>
    <row r="1374" spans="80:80" x14ac:dyDescent="0.2">
      <c r="CB1374" s="2"/>
    </row>
    <row r="1403" spans="80:80" x14ac:dyDescent="0.2">
      <c r="CB1403" s="2"/>
    </row>
    <row r="1406" spans="80:80" x14ac:dyDescent="0.2">
      <c r="CB1406" s="2"/>
    </row>
    <row r="1415" spans="80:80" x14ac:dyDescent="0.2">
      <c r="CB1415" s="25"/>
    </row>
    <row r="1432" spans="80:80" x14ac:dyDescent="0.2">
      <c r="CB1432" s="2"/>
    </row>
    <row r="1497" spans="80:80" x14ac:dyDescent="0.2">
      <c r="CB1497" s="2"/>
    </row>
    <row r="1504" spans="80:80" x14ac:dyDescent="0.2">
      <c r="CB1504" s="25"/>
    </row>
    <row r="1533" spans="80:80" x14ac:dyDescent="0.2">
      <c r="CB1533" s="2"/>
    </row>
    <row r="1541" spans="80:80" x14ac:dyDescent="0.2">
      <c r="CB1541" s="2"/>
    </row>
    <row r="1542" spans="80:80" x14ac:dyDescent="0.2">
      <c r="CB1542" s="25"/>
    </row>
    <row r="1554" spans="80:80" x14ac:dyDescent="0.2">
      <c r="CB1554" s="25"/>
    </row>
    <row r="1564" spans="80:80" x14ac:dyDescent="0.2">
      <c r="CB1564" s="25"/>
    </row>
    <row r="1576" spans="80:80" x14ac:dyDescent="0.2">
      <c r="CB1576" s="25"/>
    </row>
    <row r="1579" spans="80:80" x14ac:dyDescent="0.2">
      <c r="CB1579" s="2"/>
    </row>
    <row r="1587" spans="80:80" x14ac:dyDescent="0.2">
      <c r="CB1587" s="25"/>
    </row>
    <row r="1590" spans="80:80" x14ac:dyDescent="0.2">
      <c r="CB1590" s="25"/>
    </row>
    <row r="1594" spans="80:80" x14ac:dyDescent="0.2">
      <c r="CB1594" s="25"/>
    </row>
    <row r="1604" spans="80:80" x14ac:dyDescent="0.2">
      <c r="CB1604" s="25"/>
    </row>
    <row r="1610" spans="80:80" x14ac:dyDescent="0.2">
      <c r="CB1610" s="25"/>
    </row>
    <row r="1631" spans="80:80" x14ac:dyDescent="0.2">
      <c r="CB1631" s="2"/>
    </row>
    <row r="1646" spans="80:80" x14ac:dyDescent="0.2">
      <c r="CB1646" s="2"/>
    </row>
    <row r="1678" spans="80:80" x14ac:dyDescent="0.2">
      <c r="CB1678" s="25"/>
    </row>
    <row r="1679" spans="80:80" x14ac:dyDescent="0.2">
      <c r="CB1679" s="25"/>
    </row>
    <row r="1714" spans="80:80" x14ac:dyDescent="0.2">
      <c r="CB1714" s="2"/>
    </row>
    <row r="1732" spans="80:80" x14ac:dyDescent="0.2">
      <c r="CB1732" s="2"/>
    </row>
    <row r="1760" spans="80:80" x14ac:dyDescent="0.2">
      <c r="CB1760" s="2"/>
    </row>
    <row r="1773" spans="80:80" x14ac:dyDescent="0.2">
      <c r="CB1773" s="2"/>
    </row>
    <row r="1792" spans="80:80" x14ac:dyDescent="0.2">
      <c r="CB1792" s="2"/>
    </row>
    <row r="1809" spans="80:80" x14ac:dyDescent="0.2">
      <c r="CB1809" s="25"/>
    </row>
    <row r="1828" spans="80:80" x14ac:dyDescent="0.2">
      <c r="CB1828" s="25"/>
    </row>
    <row r="1843" spans="80:80" x14ac:dyDescent="0.2">
      <c r="CB1843" s="2"/>
    </row>
    <row r="1849" spans="80:80" x14ac:dyDescent="0.2">
      <c r="CB1849" s="2"/>
    </row>
    <row r="1850" spans="80:80" x14ac:dyDescent="0.2">
      <c r="CB1850" s="25"/>
    </row>
    <row r="1864" spans="80:80" x14ac:dyDescent="0.2">
      <c r="CB1864" s="2"/>
    </row>
    <row r="1871" spans="80:80" x14ac:dyDescent="0.2">
      <c r="CB1871" s="25"/>
    </row>
    <row r="1872" spans="80:80" x14ac:dyDescent="0.2">
      <c r="CB1872" s="25"/>
    </row>
    <row r="1875" spans="80:80" x14ac:dyDescent="0.2">
      <c r="CB1875" s="2"/>
    </row>
    <row r="1878" spans="80:80" x14ac:dyDescent="0.2">
      <c r="CB1878" s="25"/>
    </row>
    <row r="1883" spans="80:80" x14ac:dyDescent="0.2">
      <c r="CB1883" s="25"/>
    </row>
    <row r="1889" spans="80:80" x14ac:dyDescent="0.2">
      <c r="CB1889" s="25"/>
    </row>
    <row r="1913" spans="80:80" x14ac:dyDescent="0.2">
      <c r="CB1913" s="2"/>
    </row>
    <row r="1917" spans="80:80" x14ac:dyDescent="0.2">
      <c r="CB1917" s="25"/>
    </row>
    <row r="1923" spans="80:80" x14ac:dyDescent="0.2">
      <c r="CB1923" s="25"/>
    </row>
    <row r="1944" spans="80:80" x14ac:dyDescent="0.2">
      <c r="CB1944" s="25"/>
    </row>
    <row r="1969" spans="80:80" x14ac:dyDescent="0.2">
      <c r="CB1969" s="2"/>
    </row>
    <row r="1977" spans="80:80" x14ac:dyDescent="0.2">
      <c r="CB1977" s="25"/>
    </row>
    <row r="1996" spans="80:80" x14ac:dyDescent="0.2">
      <c r="CB1996" s="2"/>
    </row>
    <row r="2009" spans="80:80" x14ac:dyDescent="0.2">
      <c r="CB2009" s="25"/>
    </row>
    <row r="2052" spans="80:80" x14ac:dyDescent="0.2">
      <c r="CB2052" s="25"/>
    </row>
    <row r="2057" spans="80:80" x14ac:dyDescent="0.2">
      <c r="CB2057" s="2"/>
    </row>
    <row r="2084" spans="59:80" x14ac:dyDescent="0.2">
      <c r="BG2084" s="25"/>
      <c r="BH2084" s="25"/>
      <c r="CB2084" s="25"/>
    </row>
    <row r="2089" spans="59:80" x14ac:dyDescent="0.2">
      <c r="BG2089" s="2"/>
      <c r="BH2089" s="2"/>
      <c r="CB2089" s="2"/>
    </row>
    <row r="2096" spans="59:80" x14ac:dyDescent="0.2">
      <c r="CB2096" s="25"/>
    </row>
    <row r="2098" spans="80:80" x14ac:dyDescent="0.2">
      <c r="CB2098" s="25"/>
    </row>
    <row r="2101" spans="80:80" x14ac:dyDescent="0.2">
      <c r="CB2101" s="2"/>
    </row>
    <row r="2103" spans="80:80" x14ac:dyDescent="0.2">
      <c r="CB2103" s="2"/>
    </row>
    <row r="2164" spans="80:86" x14ac:dyDescent="0.2">
      <c r="CH2164" s="25"/>
    </row>
    <row r="2166" spans="80:86" x14ac:dyDescent="0.2">
      <c r="CB2166" s="25"/>
    </row>
    <row r="2169" spans="80:86" x14ac:dyDescent="0.2">
      <c r="CH2169" s="1"/>
    </row>
    <row r="2171" spans="80:86" x14ac:dyDescent="0.2">
      <c r="CB2171" s="2"/>
    </row>
    <row r="2180" spans="86:86" x14ac:dyDescent="0.2">
      <c r="CH2180" s="25"/>
    </row>
    <row r="2185" spans="86:86" x14ac:dyDescent="0.2">
      <c r="CH2185" s="1"/>
    </row>
    <row r="2424" spans="80:80" x14ac:dyDescent="0.2">
      <c r="CB2424" s="25"/>
    </row>
    <row r="2425" spans="80:80" x14ac:dyDescent="0.2">
      <c r="CB2425" s="25"/>
    </row>
    <row r="2454" spans="80:80" x14ac:dyDescent="0.2">
      <c r="CB2454" s="25"/>
    </row>
    <row r="2456" spans="80:80" x14ac:dyDescent="0.2">
      <c r="CB2456" s="25"/>
    </row>
    <row r="2457" spans="80:80" x14ac:dyDescent="0.2">
      <c r="CB2457" s="25"/>
    </row>
    <row r="2459" spans="80:80" x14ac:dyDescent="0.2">
      <c r="CB2459" s="25"/>
    </row>
    <row r="2465" spans="80:80" x14ac:dyDescent="0.2">
      <c r="CB2465" s="25"/>
    </row>
    <row r="2466" spans="80:80" x14ac:dyDescent="0.2">
      <c r="CB2466" s="25"/>
    </row>
    <row r="2470" spans="80:80" x14ac:dyDescent="0.2">
      <c r="CB2470" s="25"/>
    </row>
    <row r="2477" spans="80:80" x14ac:dyDescent="0.2">
      <c r="CB2477" s="25"/>
    </row>
    <row r="2478" spans="80:80" x14ac:dyDescent="0.2">
      <c r="CB2478" s="25"/>
    </row>
    <row r="2481" spans="80:80" x14ac:dyDescent="0.2">
      <c r="CB2481" s="25"/>
    </row>
    <row r="2489" spans="80:80" x14ac:dyDescent="0.2">
      <c r="CB2489" s="25"/>
    </row>
    <row r="2513" spans="80:80" x14ac:dyDescent="0.2">
      <c r="CB2513" s="25"/>
    </row>
    <row r="2580" spans="80:80" x14ac:dyDescent="0.2">
      <c r="CB2580" s="25"/>
    </row>
    <row r="2593" spans="80:80" x14ac:dyDescent="0.2">
      <c r="CB2593" s="25"/>
    </row>
    <row r="2708" spans="80:80" x14ac:dyDescent="0.2">
      <c r="CB2708" s="25"/>
    </row>
    <row r="2709" spans="80:80" x14ac:dyDescent="0.2">
      <c r="CB2709" s="25"/>
    </row>
    <row r="2711" spans="80:80" x14ac:dyDescent="0.2">
      <c r="CB2711" s="25"/>
    </row>
    <row r="2761" spans="80:80" x14ac:dyDescent="0.2">
      <c r="CB2761" s="25"/>
    </row>
    <row r="2791" spans="80:80" x14ac:dyDescent="0.2">
      <c r="CB2791" s="25"/>
    </row>
    <row r="2796" spans="80:80" x14ac:dyDescent="0.2">
      <c r="CB2796" s="25"/>
    </row>
    <row r="2812" spans="80:80" x14ac:dyDescent="0.2">
      <c r="CB2812" s="25"/>
    </row>
    <row r="2814" spans="80:80" x14ac:dyDescent="0.2">
      <c r="CB2814" s="25"/>
    </row>
    <row r="2827" spans="80:80" x14ac:dyDescent="0.2">
      <c r="CB2827" s="25"/>
    </row>
    <row r="2830" spans="80:80" x14ac:dyDescent="0.2">
      <c r="CB2830" s="25"/>
    </row>
    <row r="2833" spans="80:80" x14ac:dyDescent="0.2">
      <c r="CB2833" s="25"/>
    </row>
    <row r="2835" spans="80:80" x14ac:dyDescent="0.2">
      <c r="CB2835" s="25"/>
    </row>
    <row r="2838" spans="80:80" x14ac:dyDescent="0.2">
      <c r="CB2838" s="25"/>
    </row>
    <row r="2848" spans="80:80" x14ac:dyDescent="0.2">
      <c r="CB2848" s="25"/>
    </row>
    <row r="2871" spans="80:80" x14ac:dyDescent="0.2">
      <c r="CB2871" s="25"/>
    </row>
    <row r="2873" spans="80:80" x14ac:dyDescent="0.2">
      <c r="CB2873" s="25"/>
    </row>
    <row r="2874" spans="80:80" x14ac:dyDescent="0.2">
      <c r="CB2874" s="2"/>
    </row>
    <row r="2875" spans="80:80" x14ac:dyDescent="0.2">
      <c r="CB2875" s="25"/>
    </row>
    <row r="2876" spans="80:80" x14ac:dyDescent="0.2">
      <c r="CB2876" s="2"/>
    </row>
    <row r="2878" spans="80:80" x14ac:dyDescent="0.2">
      <c r="CB2878" s="25"/>
    </row>
    <row r="2879" spans="80:80" x14ac:dyDescent="0.2">
      <c r="CB2879" s="2"/>
    </row>
    <row r="2881" spans="80:80" x14ac:dyDescent="0.2">
      <c r="CB2881" s="25"/>
    </row>
    <row r="2882" spans="80:80" x14ac:dyDescent="0.2">
      <c r="CB2882" s="2"/>
    </row>
    <row r="2885" spans="80:80" x14ac:dyDescent="0.2">
      <c r="CB2885" s="25"/>
    </row>
    <row r="2886" spans="80:80" x14ac:dyDescent="0.2">
      <c r="CB2886" s="2"/>
    </row>
    <row r="2887" spans="80:80" x14ac:dyDescent="0.2">
      <c r="CB2887" s="2"/>
    </row>
    <row r="2889" spans="80:80" x14ac:dyDescent="0.2">
      <c r="CB2889" s="25"/>
    </row>
    <row r="2890" spans="80:80" x14ac:dyDescent="0.2">
      <c r="CB2890" s="2"/>
    </row>
    <row r="2897" spans="80:80" x14ac:dyDescent="0.2">
      <c r="CB2897" s="25"/>
    </row>
    <row r="2901" spans="80:80" x14ac:dyDescent="0.2">
      <c r="CB2901" s="25"/>
    </row>
    <row r="2902" spans="80:80" x14ac:dyDescent="0.2">
      <c r="CB2902" s="2"/>
    </row>
    <row r="2905" spans="80:80" x14ac:dyDescent="0.2">
      <c r="CB2905" s="25"/>
    </row>
    <row r="2911" spans="80:80" x14ac:dyDescent="0.2">
      <c r="CB2911" s="25"/>
    </row>
    <row r="2918" spans="80:80" x14ac:dyDescent="0.2">
      <c r="CB2918" s="25"/>
    </row>
    <row r="2919" spans="80:80" x14ac:dyDescent="0.2">
      <c r="CB2919" s="25"/>
    </row>
    <row r="2923" spans="80:80" x14ac:dyDescent="0.2">
      <c r="CB2923" s="25"/>
    </row>
    <row r="2927" spans="80:80" x14ac:dyDescent="0.2">
      <c r="CB2927" s="25"/>
    </row>
    <row r="2929" spans="80:80" x14ac:dyDescent="0.2">
      <c r="CB2929" s="25"/>
    </row>
    <row r="2930" spans="80:80" x14ac:dyDescent="0.2">
      <c r="CB2930" s="2"/>
    </row>
    <row r="2932" spans="80:80" x14ac:dyDescent="0.2">
      <c r="CB2932" s="25"/>
    </row>
    <row r="2933" spans="80:80" x14ac:dyDescent="0.2">
      <c r="CB2933" s="25"/>
    </row>
    <row r="2934" spans="80:80" x14ac:dyDescent="0.2">
      <c r="CB2934" s="25"/>
    </row>
    <row r="2935" spans="80:80" x14ac:dyDescent="0.2">
      <c r="CB2935" s="25"/>
    </row>
    <row r="2936" spans="80:80" x14ac:dyDescent="0.2">
      <c r="CB2936" s="2"/>
    </row>
    <row r="2945" spans="80:80" x14ac:dyDescent="0.2">
      <c r="CB2945" s="25"/>
    </row>
    <row r="2946" spans="80:80" x14ac:dyDescent="0.2">
      <c r="CB2946" s="25"/>
    </row>
    <row r="2953" spans="80:80" x14ac:dyDescent="0.2">
      <c r="CB2953" s="25"/>
    </row>
    <row r="2954" spans="80:80" x14ac:dyDescent="0.2">
      <c r="CB2954" s="25"/>
    </row>
    <row r="2955" spans="80:80" x14ac:dyDescent="0.2">
      <c r="CB2955" s="25"/>
    </row>
    <row r="2956" spans="80:80" x14ac:dyDescent="0.2">
      <c r="CB2956" s="25"/>
    </row>
    <row r="2963" spans="80:80" x14ac:dyDescent="0.2">
      <c r="CB2963" s="25"/>
    </row>
    <row r="2972" spans="80:80" x14ac:dyDescent="0.2">
      <c r="CB2972" s="2"/>
    </row>
    <row r="2973" spans="80:80" x14ac:dyDescent="0.2">
      <c r="CB2973" s="2"/>
    </row>
    <row r="2974" spans="80:80" x14ac:dyDescent="0.2">
      <c r="CB2974" s="2"/>
    </row>
    <row r="2985" spans="80:80" x14ac:dyDescent="0.2">
      <c r="CB2985" s="2"/>
    </row>
    <row r="2986" spans="80:80" x14ac:dyDescent="0.2">
      <c r="CB2986" s="25"/>
    </row>
    <row r="2987" spans="80:80" x14ac:dyDescent="0.2">
      <c r="CB2987" s="25"/>
    </row>
    <row r="2989" spans="80:80" x14ac:dyDescent="0.2">
      <c r="CB2989" s="25"/>
    </row>
    <row r="2990" spans="80:80" x14ac:dyDescent="0.2">
      <c r="CB2990" s="25"/>
    </row>
    <row r="2991" spans="80:80" x14ac:dyDescent="0.2">
      <c r="CB2991" s="25"/>
    </row>
    <row r="2992" spans="80:80" x14ac:dyDescent="0.2">
      <c r="CB2992" s="25"/>
    </row>
    <row r="2995" spans="80:80" x14ac:dyDescent="0.2">
      <c r="CB2995" s="25"/>
    </row>
    <row r="2996" spans="80:80" x14ac:dyDescent="0.2">
      <c r="CB2996" s="25"/>
    </row>
    <row r="2997" spans="80:80" x14ac:dyDescent="0.2">
      <c r="CB2997" s="25"/>
    </row>
    <row r="2999" spans="80:80" x14ac:dyDescent="0.2">
      <c r="CB2999" s="25"/>
    </row>
    <row r="3000" spans="80:80" x14ac:dyDescent="0.2">
      <c r="CB3000" s="25"/>
    </row>
    <row r="3003" spans="80:80" x14ac:dyDescent="0.2">
      <c r="CB3003" s="2"/>
    </row>
    <row r="3004" spans="80:80" x14ac:dyDescent="0.2">
      <c r="CB3004" s="25"/>
    </row>
    <row r="3005" spans="80:80" x14ac:dyDescent="0.2">
      <c r="CB3005" s="25"/>
    </row>
    <row r="3006" spans="80:80" x14ac:dyDescent="0.2">
      <c r="CB3006" s="25"/>
    </row>
    <row r="3007" spans="80:80" x14ac:dyDescent="0.2">
      <c r="CB3007" s="25"/>
    </row>
    <row r="3008" spans="80:80" x14ac:dyDescent="0.2">
      <c r="CB3008" s="25"/>
    </row>
    <row r="3010" spans="80:80" x14ac:dyDescent="0.2">
      <c r="CB3010" s="25"/>
    </row>
    <row r="3011" spans="80:80" x14ac:dyDescent="0.2">
      <c r="CB3011" s="25"/>
    </row>
    <row r="3013" spans="80:80" x14ac:dyDescent="0.2">
      <c r="CB3013" s="25"/>
    </row>
    <row r="3014" spans="80:80" x14ac:dyDescent="0.2">
      <c r="CB3014" s="25"/>
    </row>
    <row r="3015" spans="80:80" x14ac:dyDescent="0.2">
      <c r="CB3015" s="25"/>
    </row>
    <row r="3016" spans="80:80" x14ac:dyDescent="0.2">
      <c r="CB3016" s="2"/>
    </row>
    <row r="3018" spans="80:80" x14ac:dyDescent="0.2">
      <c r="CB3018" s="25"/>
    </row>
    <row r="3019" spans="80:80" x14ac:dyDescent="0.2">
      <c r="CB3019" s="2"/>
    </row>
    <row r="3020" spans="80:80" x14ac:dyDescent="0.2">
      <c r="CB3020" s="2"/>
    </row>
    <row r="3021" spans="80:80" x14ac:dyDescent="0.2">
      <c r="CB3021" s="25"/>
    </row>
    <row r="3023" spans="80:80" x14ac:dyDescent="0.2">
      <c r="CB3023" s="2"/>
    </row>
    <row r="3024" spans="80:80" x14ac:dyDescent="0.2">
      <c r="CB3024" s="2"/>
    </row>
    <row r="3025" spans="80:80" x14ac:dyDescent="0.2">
      <c r="CB3025" s="25"/>
    </row>
    <row r="3026" spans="80:80" x14ac:dyDescent="0.2">
      <c r="CB3026" s="25"/>
    </row>
    <row r="3027" spans="80:80" x14ac:dyDescent="0.2">
      <c r="CB3027" s="25"/>
    </row>
    <row r="3028" spans="80:80" x14ac:dyDescent="0.2">
      <c r="CB3028" s="25"/>
    </row>
    <row r="3029" spans="80:80" x14ac:dyDescent="0.2">
      <c r="CB3029" s="25"/>
    </row>
    <row r="3030" spans="80:80" x14ac:dyDescent="0.2">
      <c r="CB3030" s="25"/>
    </row>
    <row r="3031" spans="80:80" x14ac:dyDescent="0.2">
      <c r="CB3031" s="2"/>
    </row>
    <row r="3032" spans="80:80" x14ac:dyDescent="0.2">
      <c r="CB3032" s="25"/>
    </row>
    <row r="3033" spans="80:80" x14ac:dyDescent="0.2">
      <c r="CB3033" s="25"/>
    </row>
    <row r="3034" spans="80:80" x14ac:dyDescent="0.2">
      <c r="CB3034" s="25"/>
    </row>
    <row r="3035" spans="80:80" x14ac:dyDescent="0.2">
      <c r="CB3035" s="25"/>
    </row>
    <row r="3036" spans="80:80" x14ac:dyDescent="0.2">
      <c r="CB3036" s="25"/>
    </row>
    <row r="3037" spans="80:80" x14ac:dyDescent="0.2">
      <c r="CB3037" s="25"/>
    </row>
    <row r="3038" spans="80:80" x14ac:dyDescent="0.2">
      <c r="CB3038" s="25"/>
    </row>
    <row r="3039" spans="80:80" x14ac:dyDescent="0.2">
      <c r="CB3039" s="2"/>
    </row>
    <row r="3040" spans="80:80" x14ac:dyDescent="0.2">
      <c r="CB3040" s="25"/>
    </row>
    <row r="3041" spans="80:80" x14ac:dyDescent="0.2">
      <c r="CB3041" s="2"/>
    </row>
    <row r="3042" spans="80:80" x14ac:dyDescent="0.2">
      <c r="CB3042" s="2"/>
    </row>
    <row r="3043" spans="80:80" x14ac:dyDescent="0.2">
      <c r="CB3043" s="2"/>
    </row>
    <row r="3045" spans="80:80" x14ac:dyDescent="0.2">
      <c r="CB3045" s="2"/>
    </row>
    <row r="3046" spans="80:80" x14ac:dyDescent="0.2">
      <c r="CB3046" s="2"/>
    </row>
    <row r="3048" spans="80:80" x14ac:dyDescent="0.2">
      <c r="CB3048" s="2"/>
    </row>
    <row r="3049" spans="80:80" x14ac:dyDescent="0.2">
      <c r="CB3049" s="2"/>
    </row>
    <row r="3050" spans="80:80" x14ac:dyDescent="0.2">
      <c r="CB3050" s="2"/>
    </row>
    <row r="3051" spans="80:80" x14ac:dyDescent="0.2">
      <c r="CB3051" s="2"/>
    </row>
    <row r="3053" spans="80:80" x14ac:dyDescent="0.2">
      <c r="CB3053" s="2"/>
    </row>
    <row r="3054" spans="80:80" x14ac:dyDescent="0.2">
      <c r="CB3054" s="2"/>
    </row>
    <row r="3055" spans="80:80" x14ac:dyDescent="0.2">
      <c r="CB3055" s="2"/>
    </row>
    <row r="3056" spans="80:80" x14ac:dyDescent="0.2">
      <c r="CB3056" s="2"/>
    </row>
    <row r="3057" spans="1:80" x14ac:dyDescent="0.2">
      <c r="CB3057" s="2"/>
    </row>
    <row r="3058" spans="1:80" x14ac:dyDescent="0.2">
      <c r="CB3058" s="2"/>
    </row>
    <row r="3059" spans="1:80" x14ac:dyDescent="0.2">
      <c r="CB3059" s="2"/>
    </row>
    <row r="3060" spans="1:80" x14ac:dyDescent="0.2">
      <c r="CB3060" s="2"/>
    </row>
    <row r="3069" spans="1:80" ht="18" x14ac:dyDescent="0.25">
      <c r="A3069" s="4"/>
      <c r="AY3069" s="6"/>
      <c r="AZ3069" s="6"/>
      <c r="BA3069" s="6"/>
      <c r="BB3069" s="6"/>
      <c r="BC3069" s="6"/>
      <c r="BD3069" s="6"/>
      <c r="BE3069" s="6"/>
      <c r="BF3069" s="6"/>
    </row>
    <row r="3072" spans="1:80" x14ac:dyDescent="0.2">
      <c r="A3072" s="3"/>
    </row>
    <row r="3073" spans="1:1" x14ac:dyDescent="0.2">
      <c r="A3073" s="3"/>
    </row>
    <row r="3074" spans="1:1" x14ac:dyDescent="0.2">
      <c r="A3074" s="3"/>
    </row>
    <row r="3076" spans="1:1" x14ac:dyDescent="0.2">
      <c r="A3076" s="3"/>
    </row>
    <row r="3077" spans="1:1" x14ac:dyDescent="0.2">
      <c r="A3077" s="3"/>
    </row>
    <row r="3078" spans="1:1" x14ac:dyDescent="0.2">
      <c r="A3078" s="3"/>
    </row>
    <row r="3079" spans="1:1" x14ac:dyDescent="0.2">
      <c r="A3079" s="3"/>
    </row>
    <row r="3080" spans="1:1" x14ac:dyDescent="0.2">
      <c r="A3080" s="3"/>
    </row>
  </sheetData>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BFE32B-1DA0-48AA-8359-C9584D57C228}">
  <dimension ref="A1:FP4"/>
  <sheetViews>
    <sheetView topLeftCell="B1" workbookViewId="0">
      <selection activeCell="U1" sqref="U1:BF4"/>
    </sheetView>
  </sheetViews>
  <sheetFormatPr baseColWidth="10" defaultRowHeight="12.75" x14ac:dyDescent="0.2"/>
  <sheetData>
    <row r="1" spans="1:172" x14ac:dyDescent="0.2">
      <c r="A1" s="29" t="s">
        <v>0</v>
      </c>
      <c r="B1" s="29" t="s">
        <v>1</v>
      </c>
      <c r="C1" s="29" t="s">
        <v>2</v>
      </c>
      <c r="D1" s="29" t="s">
        <v>3</v>
      </c>
      <c r="E1" s="29" t="s">
        <v>4</v>
      </c>
      <c r="F1" s="29" t="s">
        <v>5</v>
      </c>
      <c r="G1" s="29" t="s">
        <v>6</v>
      </c>
      <c r="H1" s="29" t="s">
        <v>7</v>
      </c>
      <c r="I1" s="29" t="s">
        <v>8</v>
      </c>
      <c r="J1" s="29" t="s">
        <v>9</v>
      </c>
      <c r="K1" s="29" t="s">
        <v>10</v>
      </c>
      <c r="L1" s="29" t="s">
        <v>11</v>
      </c>
      <c r="M1" s="29" t="s">
        <v>12</v>
      </c>
      <c r="N1" s="29" t="s">
        <v>13</v>
      </c>
      <c r="O1" s="29" t="s">
        <v>14</v>
      </c>
      <c r="P1" s="29" t="s">
        <v>15</v>
      </c>
      <c r="Q1" s="29" t="s">
        <v>16</v>
      </c>
      <c r="R1" s="29" t="s">
        <v>17</v>
      </c>
      <c r="S1" s="29" t="s">
        <v>18</v>
      </c>
      <c r="T1" s="29" t="s">
        <v>19</v>
      </c>
      <c r="U1" s="29" t="s">
        <v>20</v>
      </c>
      <c r="V1" s="29" t="s">
        <v>21</v>
      </c>
      <c r="W1" s="29" t="s">
        <v>22</v>
      </c>
      <c r="X1" s="29" t="s">
        <v>23</v>
      </c>
      <c r="Y1" s="29" t="s">
        <v>24</v>
      </c>
      <c r="Z1" s="29" t="s">
        <v>25</v>
      </c>
      <c r="AA1" s="29" t="s">
        <v>26</v>
      </c>
      <c r="AB1" s="29" t="s">
        <v>27</v>
      </c>
      <c r="AC1" s="29" t="s">
        <v>28</v>
      </c>
      <c r="AD1" s="29" t="s">
        <v>29</v>
      </c>
      <c r="AE1" s="29" t="s">
        <v>30</v>
      </c>
      <c r="AF1" s="29" t="s">
        <v>31</v>
      </c>
      <c r="AG1" s="29" t="s">
        <v>32</v>
      </c>
      <c r="AH1" s="29" t="s">
        <v>33</v>
      </c>
      <c r="AI1" s="29" t="s">
        <v>34</v>
      </c>
      <c r="AJ1" s="29" t="s">
        <v>35</v>
      </c>
      <c r="AK1" s="29" t="s">
        <v>36</v>
      </c>
      <c r="AL1" s="29" t="s">
        <v>37</v>
      </c>
      <c r="AM1" s="29" t="s">
        <v>38</v>
      </c>
      <c r="AN1" s="29" t="s">
        <v>39</v>
      </c>
      <c r="AO1" s="29" t="s">
        <v>40</v>
      </c>
      <c r="AP1" s="29" t="s">
        <v>41</v>
      </c>
      <c r="AQ1" s="29" t="s">
        <v>42</v>
      </c>
      <c r="AR1" s="29" t="s">
        <v>43</v>
      </c>
      <c r="AS1" s="29" t="s">
        <v>44</v>
      </c>
      <c r="AT1" s="29" t="s">
        <v>45</v>
      </c>
      <c r="AU1" s="29" t="s">
        <v>46</v>
      </c>
      <c r="AV1" s="29" t="s">
        <v>47</v>
      </c>
      <c r="AW1" s="29" t="s">
        <v>48</v>
      </c>
      <c r="AX1" s="29" t="s">
        <v>49</v>
      </c>
      <c r="AY1" s="29" t="s">
        <v>50</v>
      </c>
      <c r="AZ1" s="29" t="s">
        <v>51</v>
      </c>
      <c r="BA1" s="29" t="s">
        <v>52</v>
      </c>
      <c r="BB1" s="29" t="s">
        <v>53</v>
      </c>
      <c r="BC1" s="29" t="s">
        <v>54</v>
      </c>
      <c r="BD1" s="29" t="s">
        <v>55</v>
      </c>
      <c r="BE1" s="29" t="s">
        <v>56</v>
      </c>
      <c r="BF1" s="29" t="s">
        <v>57</v>
      </c>
      <c r="BG1" s="29" t="s">
        <v>58</v>
      </c>
      <c r="BH1" s="29" t="s">
        <v>59</v>
      </c>
      <c r="BI1" s="29" t="s">
        <v>59</v>
      </c>
      <c r="BJ1" s="29" t="s">
        <v>59</v>
      </c>
      <c r="BK1" s="29" t="s">
        <v>59</v>
      </c>
      <c r="BL1" s="29" t="s">
        <v>59</v>
      </c>
      <c r="BM1" s="29" t="s">
        <v>59</v>
      </c>
      <c r="BN1" s="29" t="s">
        <v>59</v>
      </c>
      <c r="BO1" s="29" t="s">
        <v>59</v>
      </c>
      <c r="BP1" s="29" t="s">
        <v>59</v>
      </c>
      <c r="BQ1" s="29" t="s">
        <v>59</v>
      </c>
      <c r="BR1" s="29" t="s">
        <v>59</v>
      </c>
      <c r="BS1" s="29" t="s">
        <v>59</v>
      </c>
      <c r="BT1" s="29" t="s">
        <v>59</v>
      </c>
      <c r="BU1" s="29" t="s">
        <v>59</v>
      </c>
      <c r="BV1" s="29" t="s">
        <v>60</v>
      </c>
      <c r="BW1" s="29" t="s">
        <v>61</v>
      </c>
      <c r="BX1" s="29" t="s">
        <v>62</v>
      </c>
      <c r="BY1" s="29" t="s">
        <v>63</v>
      </c>
      <c r="BZ1" s="29" t="s">
        <v>64</v>
      </c>
      <c r="CA1" s="29" t="s">
        <v>65</v>
      </c>
      <c r="CB1" s="29" t="s">
        <v>66</v>
      </c>
      <c r="CC1" s="29" t="s">
        <v>67</v>
      </c>
      <c r="CD1" s="29" t="s">
        <v>68</v>
      </c>
      <c r="CE1" s="29" t="s">
        <v>69</v>
      </c>
      <c r="CF1" s="29" t="s">
        <v>70</v>
      </c>
      <c r="CG1" s="29" t="s">
        <v>71</v>
      </c>
      <c r="CH1" s="29" t="s">
        <v>72</v>
      </c>
      <c r="CI1" s="29" t="s">
        <v>73</v>
      </c>
      <c r="CJ1" s="29" t="s">
        <v>74</v>
      </c>
      <c r="CK1" s="29" t="s">
        <v>75</v>
      </c>
      <c r="CL1" s="29" t="s">
        <v>76</v>
      </c>
      <c r="CM1" s="29" t="s">
        <v>77</v>
      </c>
      <c r="CN1" s="29" t="s">
        <v>78</v>
      </c>
      <c r="CO1" s="29" t="s">
        <v>79</v>
      </c>
      <c r="CP1" s="29" t="s">
        <v>80</v>
      </c>
      <c r="CQ1" s="29" t="s">
        <v>81</v>
      </c>
      <c r="CR1" s="29" t="s">
        <v>82</v>
      </c>
      <c r="CS1" s="29" t="s">
        <v>83</v>
      </c>
      <c r="CT1" s="29" t="s">
        <v>84</v>
      </c>
      <c r="CU1" s="29" t="s">
        <v>85</v>
      </c>
      <c r="CV1" s="29" t="s">
        <v>86</v>
      </c>
      <c r="CW1" s="29" t="s">
        <v>87</v>
      </c>
      <c r="CX1" s="29" t="s">
        <v>88</v>
      </c>
      <c r="CY1" s="29" t="s">
        <v>89</v>
      </c>
      <c r="CZ1" s="29" t="s">
        <v>90</v>
      </c>
      <c r="DA1" s="29" t="s">
        <v>91</v>
      </c>
      <c r="DB1" s="29" t="s">
        <v>92</v>
      </c>
      <c r="DC1" s="29" t="s">
        <v>93</v>
      </c>
      <c r="DD1" s="29"/>
      <c r="DE1" s="29" t="s">
        <v>94</v>
      </c>
      <c r="DF1" s="29" t="s">
        <v>95</v>
      </c>
      <c r="DG1" s="29" t="s">
        <v>96</v>
      </c>
      <c r="DH1" s="29" t="s">
        <v>97</v>
      </c>
      <c r="DI1" s="29" t="s">
        <v>98</v>
      </c>
      <c r="DJ1" s="29" t="s">
        <v>99</v>
      </c>
      <c r="DK1" s="29" t="s">
        <v>100</v>
      </c>
      <c r="DL1" s="29" t="s">
        <v>101</v>
      </c>
      <c r="DM1" s="29" t="s">
        <v>102</v>
      </c>
      <c r="DN1" s="29" t="s">
        <v>103</v>
      </c>
      <c r="DO1" s="29" t="s">
        <v>104</v>
      </c>
      <c r="DP1" s="29" t="s">
        <v>105</v>
      </c>
      <c r="DQ1" s="29" t="s">
        <v>106</v>
      </c>
      <c r="DR1" s="29" t="s">
        <v>107</v>
      </c>
      <c r="DS1" s="29" t="s">
        <v>108</v>
      </c>
      <c r="DT1" s="29" t="s">
        <v>109</v>
      </c>
      <c r="DU1" s="29" t="s">
        <v>110</v>
      </c>
      <c r="DV1" s="29" t="s">
        <v>111</v>
      </c>
      <c r="DW1" s="29" t="s">
        <v>112</v>
      </c>
      <c r="DX1" s="29" t="s">
        <v>113</v>
      </c>
      <c r="DY1" s="29" t="s">
        <v>114</v>
      </c>
      <c r="DZ1" s="29" t="s">
        <v>115</v>
      </c>
      <c r="EA1" s="29" t="s">
        <v>116</v>
      </c>
      <c r="EB1" s="29" t="s">
        <v>117</v>
      </c>
      <c r="EC1" s="29" t="s">
        <v>118</v>
      </c>
      <c r="ED1" s="29" t="s">
        <v>119</v>
      </c>
      <c r="EE1" s="29" t="s">
        <v>120</v>
      </c>
      <c r="EF1" s="29" t="s">
        <v>121</v>
      </c>
      <c r="EG1" s="29" t="s">
        <v>122</v>
      </c>
      <c r="EH1" s="29" t="s">
        <v>123</v>
      </c>
      <c r="EI1" s="29" t="s">
        <v>124</v>
      </c>
      <c r="EJ1" s="29" t="s">
        <v>125</v>
      </c>
      <c r="EK1" s="29" t="s">
        <v>126</v>
      </c>
      <c r="EL1" s="29" t="s">
        <v>127</v>
      </c>
      <c r="EM1" s="29" t="s">
        <v>128</v>
      </c>
      <c r="EN1" s="29" t="s">
        <v>129</v>
      </c>
      <c r="EO1" s="29" t="s">
        <v>130</v>
      </c>
      <c r="EP1" s="29" t="s">
        <v>131</v>
      </c>
      <c r="EQ1" s="29" t="s">
        <v>132</v>
      </c>
      <c r="ER1" s="29" t="s">
        <v>133</v>
      </c>
      <c r="ES1" s="29" t="s">
        <v>134</v>
      </c>
      <c r="ET1" s="29" t="s">
        <v>135</v>
      </c>
      <c r="EU1" s="29" t="s">
        <v>136</v>
      </c>
      <c r="EV1" s="29" t="s">
        <v>137</v>
      </c>
      <c r="EW1" s="29" t="s">
        <v>138</v>
      </c>
      <c r="EX1" s="29" t="s">
        <v>139</v>
      </c>
      <c r="EY1" s="29" t="s">
        <v>140</v>
      </c>
      <c r="EZ1" s="29" t="s">
        <v>141</v>
      </c>
      <c r="FA1" s="29" t="s">
        <v>142</v>
      </c>
      <c r="FB1" s="29" t="s">
        <v>143</v>
      </c>
      <c r="FC1" s="29" t="s">
        <v>144</v>
      </c>
      <c r="FD1" s="29" t="s">
        <v>145</v>
      </c>
      <c r="FE1" s="29" t="s">
        <v>146</v>
      </c>
      <c r="FF1" s="29" t="s">
        <v>147</v>
      </c>
      <c r="FG1" s="29" t="s">
        <v>148</v>
      </c>
      <c r="FH1" s="29" t="s">
        <v>149</v>
      </c>
      <c r="FI1" s="29" t="s">
        <v>150</v>
      </c>
      <c r="FJ1" s="29" t="s">
        <v>151</v>
      </c>
      <c r="FK1" s="29" t="s">
        <v>152</v>
      </c>
      <c r="FL1" s="29" t="s">
        <v>153</v>
      </c>
      <c r="FM1" s="29" t="s">
        <v>154</v>
      </c>
      <c r="FN1" s="29" t="s">
        <v>155</v>
      </c>
      <c r="FO1" s="29" t="s">
        <v>156</v>
      </c>
      <c r="FP1" s="29" t="s">
        <v>157</v>
      </c>
    </row>
    <row r="2" spans="1:172" x14ac:dyDescent="0.2">
      <c r="A2" s="29">
        <v>233</v>
      </c>
      <c r="B2" s="29" t="s">
        <v>239</v>
      </c>
      <c r="C2" s="29">
        <v>14</v>
      </c>
      <c r="D2" s="29" t="s">
        <v>158</v>
      </c>
      <c r="E2" s="29">
        <v>33259969</v>
      </c>
      <c r="F2" s="29" t="s">
        <v>240</v>
      </c>
      <c r="G2" s="29" t="s">
        <v>239</v>
      </c>
      <c r="H2" s="29" t="s">
        <v>236</v>
      </c>
      <c r="I2" s="29" t="s">
        <v>237</v>
      </c>
      <c r="J2" s="29" t="s">
        <v>241</v>
      </c>
      <c r="K2" s="29" t="s">
        <v>242</v>
      </c>
      <c r="L2" s="29" t="s">
        <v>242</v>
      </c>
      <c r="M2" s="29" t="s">
        <v>243</v>
      </c>
      <c r="N2" s="29" t="s">
        <v>243</v>
      </c>
      <c r="O2" s="29" t="s">
        <v>243</v>
      </c>
      <c r="P2" s="29" t="s">
        <v>243</v>
      </c>
      <c r="Q2" s="29" t="s">
        <v>242</v>
      </c>
      <c r="R2" s="29" t="s">
        <v>242</v>
      </c>
      <c r="S2" s="29" t="s">
        <v>242</v>
      </c>
      <c r="T2" s="29" t="s">
        <v>242</v>
      </c>
      <c r="U2" s="29" t="s">
        <v>244</v>
      </c>
      <c r="V2" s="29" t="s">
        <v>244</v>
      </c>
      <c r="W2" s="29" t="s">
        <v>245</v>
      </c>
      <c r="X2" s="29" t="s">
        <v>245</v>
      </c>
      <c r="Y2" s="29" t="s">
        <v>244</v>
      </c>
      <c r="Z2" s="29" t="s">
        <v>245</v>
      </c>
      <c r="AA2" s="29" t="s">
        <v>245</v>
      </c>
      <c r="AB2" s="29" t="s">
        <v>246</v>
      </c>
      <c r="AC2" s="29" t="s">
        <v>244</v>
      </c>
      <c r="AD2" s="29" t="s">
        <v>246</v>
      </c>
      <c r="AE2" s="29" t="s">
        <v>245</v>
      </c>
      <c r="AF2" s="29" t="s">
        <v>245</v>
      </c>
      <c r="AG2" s="29" t="s">
        <v>244</v>
      </c>
      <c r="AH2" s="29" t="s">
        <v>246</v>
      </c>
      <c r="AI2" s="29" t="s">
        <v>246</v>
      </c>
      <c r="AJ2" s="29" t="s">
        <v>247</v>
      </c>
      <c r="AK2" s="29" t="s">
        <v>247</v>
      </c>
      <c r="AL2" s="29" t="s">
        <v>247</v>
      </c>
      <c r="AM2" s="29" t="s">
        <v>247</v>
      </c>
      <c r="AN2" s="29" t="s">
        <v>247</v>
      </c>
      <c r="AO2" s="29" t="s">
        <v>248</v>
      </c>
      <c r="AP2" s="29" t="s">
        <v>246</v>
      </c>
      <c r="AQ2" s="29" t="s">
        <v>246</v>
      </c>
      <c r="AR2" s="29" t="s">
        <v>247</v>
      </c>
      <c r="AS2" s="29" t="s">
        <v>246</v>
      </c>
      <c r="AT2" s="29" t="s">
        <v>246</v>
      </c>
      <c r="AU2" s="29" t="s">
        <v>246</v>
      </c>
      <c r="AV2" s="29" t="s">
        <v>248</v>
      </c>
      <c r="AW2" s="29" t="s">
        <v>248</v>
      </c>
      <c r="AX2" s="29" t="s">
        <v>247</v>
      </c>
      <c r="AY2" s="29" t="s">
        <v>247</v>
      </c>
      <c r="AZ2" s="29" t="s">
        <v>247</v>
      </c>
      <c r="BA2" s="29" t="s">
        <v>248</v>
      </c>
      <c r="BB2" s="29" t="s">
        <v>247</v>
      </c>
      <c r="BC2" s="29" t="s">
        <v>248</v>
      </c>
      <c r="BD2" s="29" t="s">
        <v>248</v>
      </c>
      <c r="BE2" s="29" t="s">
        <v>247</v>
      </c>
      <c r="BF2" s="29" t="s">
        <v>248</v>
      </c>
      <c r="BG2" s="29"/>
      <c r="BH2" s="29"/>
      <c r="BI2" s="29"/>
      <c r="BJ2" s="29"/>
      <c r="BK2" s="29"/>
      <c r="BL2" s="29"/>
      <c r="BM2" s="29"/>
      <c r="BN2" s="29"/>
      <c r="BO2" s="29"/>
      <c r="BP2" s="29"/>
      <c r="BQ2" s="29"/>
      <c r="BR2" s="29"/>
      <c r="BS2" s="29"/>
      <c r="BT2" s="29"/>
      <c r="BU2" s="29"/>
      <c r="BV2" s="29"/>
      <c r="BW2" s="29"/>
      <c r="BX2" s="29"/>
      <c r="BY2" s="29"/>
      <c r="BZ2" s="29"/>
      <c r="CA2" s="29"/>
      <c r="CB2" s="29" t="s">
        <v>242</v>
      </c>
      <c r="CC2" s="29" t="s">
        <v>243</v>
      </c>
      <c r="CD2" s="29" t="s">
        <v>243</v>
      </c>
      <c r="CE2" s="29" t="s">
        <v>242</v>
      </c>
      <c r="CF2" s="29" t="s">
        <v>243</v>
      </c>
      <c r="CG2" s="29" t="s">
        <v>242</v>
      </c>
      <c r="CH2" s="29" t="s">
        <v>243</v>
      </c>
      <c r="CI2" s="29"/>
      <c r="CJ2" s="29"/>
      <c r="CK2" s="29"/>
      <c r="CL2" s="29" t="s">
        <v>249</v>
      </c>
      <c r="CM2" s="29"/>
      <c r="CN2" s="29"/>
      <c r="CO2" s="29"/>
      <c r="CP2" s="29"/>
      <c r="CQ2" s="29"/>
      <c r="CR2" s="29"/>
      <c r="CS2" s="29"/>
      <c r="CT2" s="29"/>
      <c r="CU2" s="29" t="s">
        <v>243</v>
      </c>
      <c r="CV2" s="29" t="s">
        <v>243</v>
      </c>
      <c r="CW2" s="29" t="s">
        <v>242</v>
      </c>
      <c r="CX2" s="29" t="s">
        <v>242</v>
      </c>
      <c r="CY2" s="29"/>
      <c r="CZ2" s="29"/>
      <c r="DA2" s="29"/>
      <c r="DB2" s="29"/>
      <c r="DC2" s="29" t="s">
        <v>250</v>
      </c>
      <c r="DD2" s="29"/>
      <c r="DE2" s="29"/>
      <c r="DF2" s="29" t="s">
        <v>251</v>
      </c>
      <c r="DG2" s="29" t="s">
        <v>252</v>
      </c>
      <c r="DH2" s="29" t="s">
        <v>253</v>
      </c>
      <c r="DI2" s="29"/>
      <c r="DJ2" s="29"/>
      <c r="DK2" s="29"/>
      <c r="DL2" s="29"/>
      <c r="DM2" s="29"/>
      <c r="DN2" s="29"/>
      <c r="DO2" s="29"/>
      <c r="DP2" s="29">
        <v>97.42</v>
      </c>
      <c r="DQ2" s="29">
        <v>5.08</v>
      </c>
      <c r="DR2" s="29"/>
      <c r="DS2" s="29">
        <v>13.65</v>
      </c>
      <c r="DT2" s="29"/>
      <c r="DU2" s="29"/>
      <c r="DV2" s="29">
        <v>10.18</v>
      </c>
      <c r="DW2" s="29"/>
      <c r="DX2" s="29">
        <v>6.96</v>
      </c>
      <c r="DY2" s="29"/>
      <c r="DZ2" s="29">
        <v>7.51</v>
      </c>
      <c r="EA2" s="29"/>
      <c r="EB2" s="29">
        <v>8.67</v>
      </c>
      <c r="EC2" s="29"/>
      <c r="ED2" s="29">
        <v>7.02</v>
      </c>
      <c r="EE2" s="29"/>
      <c r="EF2" s="29">
        <v>3.56</v>
      </c>
      <c r="EG2" s="29"/>
      <c r="EH2" s="29"/>
      <c r="EI2" s="29"/>
      <c r="EJ2" s="29"/>
      <c r="EK2" s="29"/>
      <c r="EL2" s="29"/>
      <c r="EM2" s="29"/>
      <c r="EN2" s="29"/>
      <c r="EO2" s="29"/>
      <c r="EP2" s="29"/>
      <c r="EQ2" s="29"/>
      <c r="ER2" s="29"/>
      <c r="ES2" s="29"/>
      <c r="ET2" s="29"/>
      <c r="EU2" s="29"/>
      <c r="EV2" s="29"/>
      <c r="EW2" s="29">
        <v>8.26</v>
      </c>
      <c r="EX2" s="29"/>
      <c r="EY2" s="29"/>
      <c r="EZ2" s="29">
        <v>7.07</v>
      </c>
      <c r="FA2" s="29"/>
      <c r="FB2" s="29"/>
      <c r="FC2" s="29"/>
      <c r="FD2" s="29">
        <v>4.91</v>
      </c>
      <c r="FE2" s="29"/>
      <c r="FF2" s="29"/>
      <c r="FG2" s="29"/>
      <c r="FH2" s="29"/>
      <c r="FI2" s="29">
        <v>7.66</v>
      </c>
      <c r="FJ2" s="29"/>
      <c r="FK2" s="29"/>
      <c r="FL2" s="29">
        <v>5.16</v>
      </c>
      <c r="FM2" s="29"/>
      <c r="FN2" s="29"/>
      <c r="FO2" s="29">
        <v>1.73</v>
      </c>
      <c r="FP2" s="29"/>
    </row>
    <row r="3" spans="1:172" x14ac:dyDescent="0.2">
      <c r="A3" s="29">
        <v>234</v>
      </c>
      <c r="B3" s="29" t="s">
        <v>254</v>
      </c>
      <c r="C3" s="29">
        <v>14</v>
      </c>
      <c r="D3" s="29" t="s">
        <v>184</v>
      </c>
      <c r="E3" s="29">
        <v>17483299</v>
      </c>
      <c r="F3" s="29" t="s">
        <v>255</v>
      </c>
      <c r="G3" s="29" t="s">
        <v>254</v>
      </c>
      <c r="H3" s="29" t="s">
        <v>236</v>
      </c>
      <c r="I3" s="29" t="s">
        <v>238</v>
      </c>
      <c r="J3" s="29" t="s">
        <v>241</v>
      </c>
      <c r="K3" s="29" t="s">
        <v>256</v>
      </c>
      <c r="L3" s="29" t="s">
        <v>257</v>
      </c>
      <c r="M3" s="29" t="s">
        <v>257</v>
      </c>
      <c r="N3" s="29" t="s">
        <v>256</v>
      </c>
      <c r="O3" s="29" t="s">
        <v>256</v>
      </c>
      <c r="P3" s="29" t="s">
        <v>257</v>
      </c>
      <c r="Q3" s="29" t="s">
        <v>257</v>
      </c>
      <c r="R3" s="29" t="s">
        <v>258</v>
      </c>
      <c r="S3" s="29" t="s">
        <v>258</v>
      </c>
      <c r="T3" s="29" t="s">
        <v>257</v>
      </c>
      <c r="U3" s="29" t="s">
        <v>248</v>
      </c>
      <c r="V3" s="29" t="s">
        <v>248</v>
      </c>
      <c r="W3" s="29" t="s">
        <v>247</v>
      </c>
      <c r="X3" s="29" t="s">
        <v>248</v>
      </c>
      <c r="Y3" s="29" t="s">
        <v>259</v>
      </c>
      <c r="Z3" s="29" t="s">
        <v>248</v>
      </c>
      <c r="AA3" s="29" t="s">
        <v>248</v>
      </c>
      <c r="AB3" s="29" t="s">
        <v>247</v>
      </c>
      <c r="AC3" s="29" t="s">
        <v>248</v>
      </c>
      <c r="AD3" s="29" t="s">
        <v>248</v>
      </c>
      <c r="AE3" s="29" t="s">
        <v>248</v>
      </c>
      <c r="AF3" s="29" t="s">
        <v>259</v>
      </c>
      <c r="AG3" s="29" t="s">
        <v>248</v>
      </c>
      <c r="AH3" s="29" t="s">
        <v>259</v>
      </c>
      <c r="AI3" s="29" t="s">
        <v>259</v>
      </c>
      <c r="AJ3" s="29" t="s">
        <v>247</v>
      </c>
      <c r="AK3" s="29" t="s">
        <v>247</v>
      </c>
      <c r="AL3" s="29" t="s">
        <v>247</v>
      </c>
      <c r="AM3" s="29" t="s">
        <v>247</v>
      </c>
      <c r="AN3" s="29" t="s">
        <v>247</v>
      </c>
      <c r="AO3" s="29" t="s">
        <v>247</v>
      </c>
      <c r="AP3" s="29" t="s">
        <v>247</v>
      </c>
      <c r="AQ3" s="29" t="s">
        <v>247</v>
      </c>
      <c r="AR3" s="29" t="s">
        <v>247</v>
      </c>
      <c r="AS3" s="29" t="s">
        <v>247</v>
      </c>
      <c r="AT3" s="29" t="s">
        <v>247</v>
      </c>
      <c r="AU3" s="29" t="s">
        <v>247</v>
      </c>
      <c r="AV3" s="29" t="s">
        <v>260</v>
      </c>
      <c r="AW3" s="29" t="s">
        <v>260</v>
      </c>
      <c r="AX3" s="29" t="s">
        <v>260</v>
      </c>
      <c r="AY3" s="29" t="s">
        <v>260</v>
      </c>
      <c r="AZ3" s="29" t="s">
        <v>246</v>
      </c>
      <c r="BA3" s="29" t="s">
        <v>246</v>
      </c>
      <c r="BB3" s="29" t="s">
        <v>247</v>
      </c>
      <c r="BC3" s="29" t="s">
        <v>246</v>
      </c>
      <c r="BD3" s="29" t="s">
        <v>246</v>
      </c>
      <c r="BE3" s="29" t="s">
        <v>246</v>
      </c>
      <c r="BF3" s="29" t="s">
        <v>247</v>
      </c>
      <c r="BG3" s="29"/>
      <c r="BH3" s="29"/>
      <c r="BI3" s="29"/>
      <c r="BJ3" s="29"/>
      <c r="BK3" s="29"/>
      <c r="BL3" s="29"/>
      <c r="BM3" s="29"/>
      <c r="BN3" s="29"/>
      <c r="BO3" s="29"/>
      <c r="BP3" s="29"/>
      <c r="BQ3" s="29"/>
      <c r="BR3" s="29"/>
      <c r="BS3" s="29"/>
      <c r="BT3" s="29"/>
      <c r="BU3" s="29"/>
      <c r="BV3" s="29"/>
      <c r="BW3" s="29"/>
      <c r="BX3" s="29"/>
      <c r="BY3" s="29"/>
      <c r="BZ3" s="29"/>
      <c r="CA3" s="29"/>
      <c r="CB3" s="29" t="s">
        <v>261</v>
      </c>
      <c r="CC3" s="29" t="s">
        <v>261</v>
      </c>
      <c r="CD3" s="29" t="s">
        <v>243</v>
      </c>
      <c r="CE3" s="29" t="s">
        <v>243</v>
      </c>
      <c r="CF3" s="29" t="s">
        <v>243</v>
      </c>
      <c r="CG3" s="29" t="s">
        <v>261</v>
      </c>
      <c r="CH3" s="29" t="s">
        <v>261</v>
      </c>
      <c r="CI3" s="29"/>
      <c r="CJ3" s="29"/>
      <c r="CK3" s="29" t="s">
        <v>249</v>
      </c>
      <c r="CL3" s="29"/>
      <c r="CM3" s="29"/>
      <c r="CN3" s="29"/>
      <c r="CO3" s="29"/>
      <c r="CP3" s="29"/>
      <c r="CQ3" s="29"/>
      <c r="CR3" s="29"/>
      <c r="CS3" s="29"/>
      <c r="CT3" s="29"/>
      <c r="CU3" s="29" t="s">
        <v>258</v>
      </c>
      <c r="CV3" s="29" t="s">
        <v>258</v>
      </c>
      <c r="CW3" s="29" t="s">
        <v>258</v>
      </c>
      <c r="CX3" s="29" t="s">
        <v>243</v>
      </c>
      <c r="CY3" s="29"/>
      <c r="CZ3" s="29"/>
      <c r="DA3" s="29"/>
      <c r="DB3" s="29"/>
      <c r="DC3" s="29"/>
      <c r="DD3" s="29"/>
      <c r="DE3" s="29"/>
      <c r="DF3" s="29" t="s">
        <v>262</v>
      </c>
      <c r="DG3" s="29" t="s">
        <v>253</v>
      </c>
      <c r="DH3" s="29"/>
      <c r="DI3" s="29"/>
      <c r="DJ3" s="29"/>
      <c r="DK3" s="29"/>
      <c r="DL3" s="29"/>
      <c r="DM3" s="29"/>
      <c r="DN3" s="29"/>
      <c r="DO3" s="29"/>
      <c r="DP3" s="29">
        <v>98.77</v>
      </c>
      <c r="DQ3" s="29">
        <v>3.48</v>
      </c>
      <c r="DR3" s="29"/>
      <c r="DS3" s="29">
        <v>17.27</v>
      </c>
      <c r="DT3" s="29"/>
      <c r="DU3" s="29"/>
      <c r="DV3" s="29">
        <v>7.3</v>
      </c>
      <c r="DW3" s="29"/>
      <c r="DX3" s="29">
        <v>8.11</v>
      </c>
      <c r="DY3" s="29"/>
      <c r="DZ3" s="29">
        <v>7.52</v>
      </c>
      <c r="EA3" s="29"/>
      <c r="EB3" s="29">
        <v>7.36</v>
      </c>
      <c r="EC3" s="29"/>
      <c r="ED3" s="29">
        <v>6.41</v>
      </c>
      <c r="EE3" s="29"/>
      <c r="EF3" s="29">
        <v>2.41</v>
      </c>
      <c r="EG3" s="29"/>
      <c r="EH3" s="29"/>
      <c r="EI3" s="29"/>
      <c r="EJ3" s="29"/>
      <c r="EK3" s="29"/>
      <c r="EL3" s="29"/>
      <c r="EM3" s="29"/>
      <c r="EN3" s="29"/>
      <c r="EO3" s="29"/>
      <c r="EP3" s="29"/>
      <c r="EQ3" s="29"/>
      <c r="ER3" s="29"/>
      <c r="ES3" s="29"/>
      <c r="ET3" s="29"/>
      <c r="EU3" s="29"/>
      <c r="EV3" s="29"/>
      <c r="EW3" s="29">
        <v>8.51</v>
      </c>
      <c r="EX3" s="29"/>
      <c r="EY3" s="29"/>
      <c r="EZ3" s="29">
        <v>8.1</v>
      </c>
      <c r="FA3" s="29"/>
      <c r="FB3" s="29"/>
      <c r="FC3" s="29"/>
      <c r="FD3" s="29">
        <v>7.84</v>
      </c>
      <c r="FE3" s="29"/>
      <c r="FF3" s="29"/>
      <c r="FG3" s="29"/>
      <c r="FH3" s="29"/>
      <c r="FI3" s="29">
        <v>8.6</v>
      </c>
      <c r="FJ3" s="29"/>
      <c r="FK3" s="29"/>
      <c r="FL3" s="29">
        <v>4.1100000000000003</v>
      </c>
      <c r="FM3" s="29"/>
      <c r="FN3" s="29"/>
      <c r="FO3" s="29">
        <v>1.75</v>
      </c>
      <c r="FP3" s="29"/>
    </row>
    <row r="4" spans="1:172" x14ac:dyDescent="0.2">
      <c r="A4" s="29">
        <v>235</v>
      </c>
      <c r="B4" s="29" t="s">
        <v>263</v>
      </c>
      <c r="C4" s="29">
        <v>14</v>
      </c>
      <c r="D4" s="29" t="s">
        <v>158</v>
      </c>
      <c r="E4" s="29">
        <v>207973081</v>
      </c>
      <c r="F4" s="29" t="s">
        <v>264</v>
      </c>
      <c r="G4" s="29" t="s">
        <v>263</v>
      </c>
      <c r="H4" s="29" t="s">
        <v>236</v>
      </c>
      <c r="I4" s="29" t="s">
        <v>238</v>
      </c>
      <c r="J4" s="29" t="s">
        <v>241</v>
      </c>
      <c r="K4" s="29" t="s">
        <v>242</v>
      </c>
      <c r="L4" s="29" t="s">
        <v>242</v>
      </c>
      <c r="M4" s="29" t="s">
        <v>243</v>
      </c>
      <c r="N4" s="29" t="s">
        <v>243</v>
      </c>
      <c r="O4" s="29" t="s">
        <v>243</v>
      </c>
      <c r="P4" s="29" t="s">
        <v>243</v>
      </c>
      <c r="Q4" s="29" t="s">
        <v>242</v>
      </c>
      <c r="R4" s="29" t="s">
        <v>242</v>
      </c>
      <c r="S4" s="29" t="s">
        <v>242</v>
      </c>
      <c r="T4" s="29" t="s">
        <v>242</v>
      </c>
      <c r="U4" s="29" t="s">
        <v>245</v>
      </c>
      <c r="V4" s="29" t="s">
        <v>245</v>
      </c>
      <c r="W4" s="29" t="s">
        <v>245</v>
      </c>
      <c r="X4" s="29" t="s">
        <v>244</v>
      </c>
      <c r="Y4" s="29" t="s">
        <v>245</v>
      </c>
      <c r="Z4" s="29" t="s">
        <v>245</v>
      </c>
      <c r="AA4" s="29" t="s">
        <v>244</v>
      </c>
      <c r="AB4" s="29" t="s">
        <v>245</v>
      </c>
      <c r="AC4" s="29" t="s">
        <v>244</v>
      </c>
      <c r="AD4" s="29" t="s">
        <v>244</v>
      </c>
      <c r="AE4" s="29" t="s">
        <v>245</v>
      </c>
      <c r="AF4" s="29" t="s">
        <v>245</v>
      </c>
      <c r="AG4" s="29" t="s">
        <v>244</v>
      </c>
      <c r="AH4" s="29" t="s">
        <v>244</v>
      </c>
      <c r="AI4" s="29" t="s">
        <v>244</v>
      </c>
      <c r="AJ4" s="29" t="s">
        <v>245</v>
      </c>
      <c r="AK4" s="29" t="s">
        <v>244</v>
      </c>
      <c r="AL4" s="29" t="s">
        <v>244</v>
      </c>
      <c r="AM4" s="29" t="s">
        <v>245</v>
      </c>
      <c r="AN4" s="29" t="s">
        <v>245</v>
      </c>
      <c r="AO4" s="29" t="s">
        <v>245</v>
      </c>
      <c r="AP4" s="29" t="s">
        <v>245</v>
      </c>
      <c r="AQ4" s="29" t="s">
        <v>245</v>
      </c>
      <c r="AR4" s="29" t="s">
        <v>245</v>
      </c>
      <c r="AS4" s="29" t="s">
        <v>245</v>
      </c>
      <c r="AT4" s="29" t="s">
        <v>244</v>
      </c>
      <c r="AU4" s="29" t="s">
        <v>244</v>
      </c>
      <c r="AV4" s="29" t="s">
        <v>245</v>
      </c>
      <c r="AW4" s="29" t="s">
        <v>245</v>
      </c>
      <c r="AX4" s="29" t="s">
        <v>245</v>
      </c>
      <c r="AY4" s="29" t="s">
        <v>245</v>
      </c>
      <c r="AZ4" s="29" t="s">
        <v>246</v>
      </c>
      <c r="BA4" s="29" t="s">
        <v>245</v>
      </c>
      <c r="BB4" s="29" t="s">
        <v>244</v>
      </c>
      <c r="BC4" s="29" t="s">
        <v>245</v>
      </c>
      <c r="BD4" s="29" t="s">
        <v>246</v>
      </c>
      <c r="BE4" s="29" t="s">
        <v>246</v>
      </c>
      <c r="BF4" s="29" t="s">
        <v>244</v>
      </c>
      <c r="BG4" s="29"/>
      <c r="BH4" s="29"/>
      <c r="BI4" s="29"/>
      <c r="BJ4" s="29"/>
      <c r="BK4" s="29"/>
      <c r="BL4" s="29"/>
      <c r="BM4" s="29"/>
      <c r="BN4" s="29"/>
      <c r="BO4" s="29"/>
      <c r="BP4" s="29"/>
      <c r="BQ4" s="29"/>
      <c r="BR4" s="29"/>
      <c r="BS4" s="29"/>
      <c r="BT4" s="29"/>
      <c r="BU4" s="29"/>
      <c r="BV4" s="29"/>
      <c r="BW4" s="29"/>
      <c r="BX4" s="29"/>
      <c r="BY4" s="29"/>
      <c r="BZ4" s="29"/>
      <c r="CA4" s="29"/>
      <c r="CB4" s="29" t="s">
        <v>243</v>
      </c>
      <c r="CC4" s="29" t="s">
        <v>242</v>
      </c>
      <c r="CD4" s="29" t="s">
        <v>242</v>
      </c>
      <c r="CE4" s="29" t="s">
        <v>242</v>
      </c>
      <c r="CF4" s="29" t="s">
        <v>242</v>
      </c>
      <c r="CG4" s="29" t="s">
        <v>242</v>
      </c>
      <c r="CH4" s="29" t="s">
        <v>242</v>
      </c>
      <c r="CI4" s="29"/>
      <c r="CJ4" s="29"/>
      <c r="CK4" s="29"/>
      <c r="CL4" s="29"/>
      <c r="CM4" s="29"/>
      <c r="CN4" s="29" t="s">
        <v>249</v>
      </c>
      <c r="CO4" s="29"/>
      <c r="CP4" s="29"/>
      <c r="CQ4" s="29"/>
      <c r="CR4" s="29"/>
      <c r="CS4" s="29"/>
      <c r="CT4" s="29"/>
      <c r="CU4" s="29" t="s">
        <v>243</v>
      </c>
      <c r="CV4" s="29" t="s">
        <v>243</v>
      </c>
      <c r="CW4" s="29" t="s">
        <v>258</v>
      </c>
      <c r="CX4" s="29"/>
      <c r="CY4" s="29"/>
      <c r="CZ4" s="29"/>
      <c r="DA4" s="29"/>
      <c r="DB4" s="29"/>
      <c r="DC4" s="29"/>
      <c r="DD4" s="29"/>
      <c r="DE4" s="29"/>
      <c r="DF4" s="29" t="s">
        <v>262</v>
      </c>
      <c r="DG4" s="29"/>
      <c r="DH4" s="29"/>
      <c r="DI4" s="29"/>
      <c r="DJ4" s="29"/>
      <c r="DK4" s="29"/>
      <c r="DL4" s="29"/>
      <c r="DM4" s="29"/>
      <c r="DN4" s="29"/>
      <c r="DO4" s="29"/>
      <c r="DP4" s="29">
        <v>164.68</v>
      </c>
      <c r="DQ4" s="29">
        <v>91.04</v>
      </c>
      <c r="DR4" s="29"/>
      <c r="DS4" s="29">
        <v>7.99</v>
      </c>
      <c r="DT4" s="29"/>
      <c r="DU4" s="29"/>
      <c r="DV4" s="29">
        <v>6.27</v>
      </c>
      <c r="DW4" s="29"/>
      <c r="DX4" s="29">
        <v>6.13</v>
      </c>
      <c r="DY4" s="29"/>
      <c r="DZ4" s="29">
        <v>6.45</v>
      </c>
      <c r="EA4" s="29"/>
      <c r="EB4" s="29">
        <v>7.34</v>
      </c>
      <c r="EC4" s="29"/>
      <c r="ED4" s="29">
        <v>6.16</v>
      </c>
      <c r="EE4" s="29"/>
      <c r="EF4" s="29">
        <v>2.2000000000000002</v>
      </c>
      <c r="EG4" s="29"/>
      <c r="EH4" s="29"/>
      <c r="EI4" s="29"/>
      <c r="EJ4" s="29"/>
      <c r="EK4" s="29"/>
      <c r="EL4" s="29"/>
      <c r="EM4" s="29"/>
      <c r="EN4" s="29"/>
      <c r="EO4" s="29"/>
      <c r="EP4" s="29"/>
      <c r="EQ4" s="29"/>
      <c r="ER4" s="29"/>
      <c r="ES4" s="29"/>
      <c r="ET4" s="29"/>
      <c r="EU4" s="29"/>
      <c r="EV4" s="29"/>
      <c r="EW4" s="29">
        <v>8.02</v>
      </c>
      <c r="EX4" s="29"/>
      <c r="EY4" s="29"/>
      <c r="EZ4" s="29">
        <v>9.16</v>
      </c>
      <c r="FA4" s="29"/>
      <c r="FB4" s="29"/>
      <c r="FC4" s="29"/>
      <c r="FD4" s="29">
        <v>4.99</v>
      </c>
      <c r="FE4" s="29"/>
      <c r="FF4" s="29"/>
      <c r="FG4" s="29"/>
      <c r="FH4" s="29"/>
      <c r="FI4" s="29">
        <v>5.09</v>
      </c>
      <c r="FJ4" s="29"/>
      <c r="FK4" s="29"/>
      <c r="FL4" s="29">
        <v>2.0499999999999998</v>
      </c>
      <c r="FM4" s="29"/>
      <c r="FN4" s="29"/>
      <c r="FO4" s="29">
        <v>1.79</v>
      </c>
      <c r="FP4" s="29"/>
    </row>
  </sheetData>
  <pageMargins left="0.7" right="0.7" top="0.78740157499999996" bottom="0.78740157499999996"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E4B8B2-136B-4147-A3A8-CCCF603F1BE7}">
  <dimension ref="A1:FP4"/>
  <sheetViews>
    <sheetView topLeftCell="T1" workbookViewId="0">
      <selection activeCell="T1" sqref="A1:XFD1"/>
    </sheetView>
  </sheetViews>
  <sheetFormatPr baseColWidth="10" defaultRowHeight="12.75" x14ac:dyDescent="0.2"/>
  <sheetData>
    <row r="1" spans="1:172" s="25" customFormat="1" x14ac:dyDescent="0.2">
      <c r="A1" s="25" t="s">
        <v>0</v>
      </c>
      <c r="B1" s="25" t="s">
        <v>1</v>
      </c>
      <c r="C1" s="25" t="s">
        <v>2</v>
      </c>
      <c r="D1" s="25" t="s">
        <v>3</v>
      </c>
      <c r="E1" s="25" t="s">
        <v>4</v>
      </c>
      <c r="F1" s="25" t="s">
        <v>5</v>
      </c>
      <c r="G1" s="25" t="s">
        <v>6</v>
      </c>
      <c r="H1" s="25" t="s">
        <v>7</v>
      </c>
      <c r="I1" s="25" t="s">
        <v>8</v>
      </c>
      <c r="J1" s="25" t="s">
        <v>9</v>
      </c>
      <c r="K1" s="25" t="s">
        <v>10</v>
      </c>
      <c r="L1" s="25" t="s">
        <v>11</v>
      </c>
      <c r="M1" s="25" t="s">
        <v>12</v>
      </c>
      <c r="N1" s="25" t="s">
        <v>13</v>
      </c>
      <c r="O1" s="25" t="s">
        <v>14</v>
      </c>
      <c r="P1" s="25" t="s">
        <v>15</v>
      </c>
      <c r="Q1" s="25" t="s">
        <v>16</v>
      </c>
      <c r="R1" s="25" t="s">
        <v>17</v>
      </c>
      <c r="S1" s="25" t="s">
        <v>18</v>
      </c>
      <c r="T1" s="25" t="s">
        <v>19</v>
      </c>
      <c r="U1" s="25" t="s">
        <v>20</v>
      </c>
      <c r="V1" s="25" t="s">
        <v>21</v>
      </c>
      <c r="W1" s="25" t="s">
        <v>22</v>
      </c>
      <c r="X1" s="25" t="s">
        <v>23</v>
      </c>
      <c r="Y1" s="25" t="s">
        <v>24</v>
      </c>
      <c r="Z1" s="25" t="s">
        <v>25</v>
      </c>
      <c r="AA1" s="25" t="s">
        <v>26</v>
      </c>
      <c r="AB1" s="25" t="s">
        <v>27</v>
      </c>
      <c r="AC1" s="25" t="s">
        <v>28</v>
      </c>
      <c r="AD1" s="25" t="s">
        <v>29</v>
      </c>
      <c r="AE1" s="25" t="s">
        <v>30</v>
      </c>
      <c r="AF1" s="25" t="s">
        <v>31</v>
      </c>
      <c r="AG1" s="25" t="s">
        <v>32</v>
      </c>
      <c r="AH1" s="25" t="s">
        <v>33</v>
      </c>
      <c r="AI1" s="25" t="s">
        <v>34</v>
      </c>
      <c r="AJ1" s="25" t="s">
        <v>35</v>
      </c>
      <c r="AK1" s="25" t="s">
        <v>36</v>
      </c>
      <c r="AL1" s="25" t="s">
        <v>37</v>
      </c>
      <c r="AM1" s="25" t="s">
        <v>38</v>
      </c>
      <c r="AN1" s="25" t="s">
        <v>39</v>
      </c>
      <c r="AO1" s="25" t="s">
        <v>40</v>
      </c>
      <c r="AP1" s="25" t="s">
        <v>41</v>
      </c>
      <c r="AQ1" s="25" t="s">
        <v>42</v>
      </c>
      <c r="AR1" s="25" t="s">
        <v>43</v>
      </c>
      <c r="AS1" s="25" t="s">
        <v>44</v>
      </c>
      <c r="AT1" s="25" t="s">
        <v>45</v>
      </c>
      <c r="AU1" s="25" t="s">
        <v>46</v>
      </c>
      <c r="AV1" s="25" t="s">
        <v>47</v>
      </c>
      <c r="AW1" s="25" t="s">
        <v>48</v>
      </c>
      <c r="AX1" s="25" t="s">
        <v>49</v>
      </c>
      <c r="AY1" s="25" t="s">
        <v>50</v>
      </c>
      <c r="AZ1" s="25" t="s">
        <v>51</v>
      </c>
      <c r="BA1" s="25" t="s">
        <v>52</v>
      </c>
      <c r="BB1" s="25" t="s">
        <v>53</v>
      </c>
      <c r="BC1" s="25" t="s">
        <v>54</v>
      </c>
      <c r="BD1" s="25" t="s">
        <v>55</v>
      </c>
      <c r="BE1" s="25" t="s">
        <v>56</v>
      </c>
      <c r="BF1" s="25" t="s">
        <v>57</v>
      </c>
      <c r="BG1" s="25" t="s">
        <v>58</v>
      </c>
      <c r="BH1" s="25" t="s">
        <v>59</v>
      </c>
      <c r="BI1" s="25" t="s">
        <v>59</v>
      </c>
      <c r="BJ1" s="25" t="s">
        <v>59</v>
      </c>
      <c r="BK1" s="25" t="s">
        <v>59</v>
      </c>
      <c r="BL1" s="25" t="s">
        <v>59</v>
      </c>
      <c r="BM1" s="25" t="s">
        <v>59</v>
      </c>
      <c r="BN1" s="25" t="s">
        <v>59</v>
      </c>
      <c r="BO1" s="25" t="s">
        <v>59</v>
      </c>
      <c r="BP1" s="25" t="s">
        <v>59</v>
      </c>
      <c r="BQ1" s="25" t="s">
        <v>59</v>
      </c>
      <c r="BR1" s="25" t="s">
        <v>59</v>
      </c>
      <c r="BS1" s="25" t="s">
        <v>59</v>
      </c>
      <c r="BT1" s="25" t="s">
        <v>59</v>
      </c>
      <c r="BU1" s="25" t="s">
        <v>59</v>
      </c>
      <c r="BV1" s="25" t="s">
        <v>60</v>
      </c>
      <c r="BW1" s="25" t="s">
        <v>61</v>
      </c>
      <c r="BX1" s="25" t="s">
        <v>62</v>
      </c>
      <c r="BY1" s="25" t="s">
        <v>63</v>
      </c>
      <c r="BZ1" s="25" t="s">
        <v>64</v>
      </c>
      <c r="CA1" s="25" t="s">
        <v>65</v>
      </c>
      <c r="CB1" s="25" t="s">
        <v>66</v>
      </c>
      <c r="CC1" s="25" t="s">
        <v>67</v>
      </c>
      <c r="CD1" s="25" t="s">
        <v>68</v>
      </c>
      <c r="CE1" s="25" t="s">
        <v>69</v>
      </c>
      <c r="CF1" s="25" t="s">
        <v>70</v>
      </c>
      <c r="CG1" s="25" t="s">
        <v>71</v>
      </c>
      <c r="CH1" s="25" t="s">
        <v>72</v>
      </c>
      <c r="CI1" s="25" t="s">
        <v>73</v>
      </c>
      <c r="CJ1" s="25" t="s">
        <v>74</v>
      </c>
      <c r="CK1" s="25" t="s">
        <v>75</v>
      </c>
      <c r="CL1" s="25" t="s">
        <v>76</v>
      </c>
      <c r="CM1" s="25" t="s">
        <v>77</v>
      </c>
      <c r="CN1" s="25" t="s">
        <v>78</v>
      </c>
      <c r="CO1" s="25" t="s">
        <v>79</v>
      </c>
      <c r="CP1" s="25" t="s">
        <v>80</v>
      </c>
      <c r="CQ1" s="25" t="s">
        <v>81</v>
      </c>
      <c r="CR1" s="25" t="s">
        <v>82</v>
      </c>
      <c r="CS1" s="25" t="s">
        <v>83</v>
      </c>
      <c r="CT1" s="25" t="s">
        <v>84</v>
      </c>
      <c r="CU1" s="25" t="s">
        <v>85</v>
      </c>
      <c r="CV1" s="25" t="s">
        <v>86</v>
      </c>
      <c r="CW1" s="25" t="s">
        <v>87</v>
      </c>
      <c r="CX1" s="25" t="s">
        <v>88</v>
      </c>
      <c r="CY1" s="25" t="s">
        <v>89</v>
      </c>
      <c r="CZ1" s="25" t="s">
        <v>90</v>
      </c>
      <c r="DA1" s="25" t="s">
        <v>91</v>
      </c>
      <c r="DB1" s="25" t="s">
        <v>92</v>
      </c>
      <c r="DC1" s="25" t="s">
        <v>93</v>
      </c>
      <c r="DE1" s="25" t="s">
        <v>94</v>
      </c>
      <c r="DF1" s="25" t="s">
        <v>95</v>
      </c>
      <c r="DG1" s="25" t="s">
        <v>96</v>
      </c>
      <c r="DH1" s="25" t="s">
        <v>97</v>
      </c>
      <c r="DI1" s="25" t="s">
        <v>98</v>
      </c>
      <c r="DJ1" s="25" t="s">
        <v>99</v>
      </c>
      <c r="DK1" s="25" t="s">
        <v>100</v>
      </c>
      <c r="DL1" s="25" t="s">
        <v>101</v>
      </c>
      <c r="DM1" s="25" t="s">
        <v>102</v>
      </c>
      <c r="DN1" s="25" t="s">
        <v>103</v>
      </c>
      <c r="DO1" s="25" t="s">
        <v>104</v>
      </c>
      <c r="DP1" s="25" t="s">
        <v>105</v>
      </c>
      <c r="DQ1" s="25" t="s">
        <v>106</v>
      </c>
      <c r="DR1" s="25" t="s">
        <v>107</v>
      </c>
      <c r="DS1" s="25" t="s">
        <v>108</v>
      </c>
      <c r="DT1" s="25" t="s">
        <v>109</v>
      </c>
      <c r="DU1" s="25" t="s">
        <v>110</v>
      </c>
      <c r="DV1" s="25" t="s">
        <v>111</v>
      </c>
      <c r="DW1" s="25" t="s">
        <v>112</v>
      </c>
      <c r="DX1" s="25" t="s">
        <v>113</v>
      </c>
      <c r="DY1" s="25" t="s">
        <v>114</v>
      </c>
      <c r="DZ1" s="25" t="s">
        <v>115</v>
      </c>
      <c r="EA1" s="25" t="s">
        <v>116</v>
      </c>
      <c r="EB1" s="25" t="s">
        <v>117</v>
      </c>
      <c r="EC1" s="25" t="s">
        <v>118</v>
      </c>
      <c r="ED1" s="25" t="s">
        <v>119</v>
      </c>
      <c r="EE1" s="25" t="s">
        <v>120</v>
      </c>
      <c r="EF1" s="25" t="s">
        <v>121</v>
      </c>
      <c r="EG1" s="25" t="s">
        <v>122</v>
      </c>
      <c r="EH1" s="25" t="s">
        <v>123</v>
      </c>
      <c r="EI1" s="25" t="s">
        <v>124</v>
      </c>
      <c r="EJ1" s="25" t="s">
        <v>125</v>
      </c>
      <c r="EK1" s="25" t="s">
        <v>126</v>
      </c>
      <c r="EL1" s="25" t="s">
        <v>127</v>
      </c>
      <c r="EM1" s="25" t="s">
        <v>128</v>
      </c>
      <c r="EN1" s="25" t="s">
        <v>129</v>
      </c>
      <c r="EO1" s="25" t="s">
        <v>130</v>
      </c>
      <c r="EP1" s="25" t="s">
        <v>131</v>
      </c>
      <c r="EQ1" s="25" t="s">
        <v>132</v>
      </c>
      <c r="ER1" s="25" t="s">
        <v>133</v>
      </c>
      <c r="ES1" s="25" t="s">
        <v>134</v>
      </c>
      <c r="ET1" s="25" t="s">
        <v>135</v>
      </c>
      <c r="EU1" s="25" t="s">
        <v>136</v>
      </c>
      <c r="EV1" s="25" t="s">
        <v>137</v>
      </c>
      <c r="EW1" s="25" t="s">
        <v>138</v>
      </c>
      <c r="EX1" s="25" t="s">
        <v>139</v>
      </c>
      <c r="EY1" s="25" t="s">
        <v>140</v>
      </c>
      <c r="EZ1" s="25" t="s">
        <v>141</v>
      </c>
      <c r="FA1" s="25" t="s">
        <v>142</v>
      </c>
      <c r="FB1" s="25" t="s">
        <v>143</v>
      </c>
      <c r="FC1" s="25" t="s">
        <v>144</v>
      </c>
      <c r="FD1" s="25" t="s">
        <v>145</v>
      </c>
      <c r="FE1" s="25" t="s">
        <v>146</v>
      </c>
      <c r="FF1" s="25" t="s">
        <v>147</v>
      </c>
      <c r="FG1" s="25" t="s">
        <v>148</v>
      </c>
      <c r="FH1" s="25" t="s">
        <v>149</v>
      </c>
      <c r="FI1" s="25" t="s">
        <v>150</v>
      </c>
      <c r="FJ1" s="25" t="s">
        <v>151</v>
      </c>
      <c r="FK1" s="25" t="s">
        <v>152</v>
      </c>
      <c r="FL1" s="25" t="s">
        <v>153</v>
      </c>
      <c r="FM1" s="25" t="s">
        <v>154</v>
      </c>
      <c r="FN1" s="25" t="s">
        <v>155</v>
      </c>
      <c r="FO1" s="25" t="s">
        <v>156</v>
      </c>
      <c r="FP1" s="25" t="s">
        <v>157</v>
      </c>
    </row>
    <row r="2" spans="1:172" x14ac:dyDescent="0.2">
      <c r="A2">
        <v>233</v>
      </c>
      <c r="B2" s="27">
        <v>44671.673043981478</v>
      </c>
      <c r="C2">
        <v>14</v>
      </c>
      <c r="D2" t="s">
        <v>158</v>
      </c>
      <c r="E2">
        <v>33259969</v>
      </c>
      <c r="F2" s="27">
        <v>44671.671990740739</v>
      </c>
      <c r="G2" s="27">
        <v>44671.673043981478</v>
      </c>
      <c r="H2" t="s">
        <v>236</v>
      </c>
      <c r="I2" t="s">
        <v>237</v>
      </c>
      <c r="J2" t="s">
        <v>181</v>
      </c>
      <c r="K2" t="s">
        <v>159</v>
      </c>
      <c r="L2" t="s">
        <v>159</v>
      </c>
      <c r="M2" t="s">
        <v>179</v>
      </c>
      <c r="N2" t="s">
        <v>179</v>
      </c>
      <c r="O2" t="s">
        <v>179</v>
      </c>
      <c r="P2" t="s">
        <v>172</v>
      </c>
      <c r="Q2" t="s">
        <v>177</v>
      </c>
      <c r="R2" t="s">
        <v>177</v>
      </c>
      <c r="S2" t="s">
        <v>177</v>
      </c>
      <c r="T2" t="s">
        <v>177</v>
      </c>
      <c r="U2" t="s">
        <v>165</v>
      </c>
      <c r="V2" t="s">
        <v>165</v>
      </c>
      <c r="W2" t="s">
        <v>166</v>
      </c>
      <c r="X2" t="s">
        <v>166</v>
      </c>
      <c r="Y2" t="s">
        <v>165</v>
      </c>
      <c r="Z2" t="s">
        <v>166</v>
      </c>
      <c r="AA2" t="s">
        <v>166</v>
      </c>
      <c r="AB2" t="s">
        <v>163</v>
      </c>
      <c r="AC2" t="s">
        <v>165</v>
      </c>
      <c r="AD2" t="s">
        <v>163</v>
      </c>
      <c r="AE2" t="s">
        <v>166</v>
      </c>
      <c r="AF2" t="s">
        <v>166</v>
      </c>
      <c r="AG2" t="s">
        <v>165</v>
      </c>
      <c r="AH2" t="s">
        <v>163</v>
      </c>
      <c r="AI2" t="s">
        <v>163</v>
      </c>
      <c r="AJ2" t="s">
        <v>162</v>
      </c>
      <c r="AK2" t="s">
        <v>162</v>
      </c>
      <c r="AL2" t="s">
        <v>162</v>
      </c>
      <c r="AM2" t="s">
        <v>162</v>
      </c>
      <c r="AN2" t="s">
        <v>162</v>
      </c>
      <c r="AO2" t="s">
        <v>161</v>
      </c>
      <c r="AP2" t="s">
        <v>163</v>
      </c>
      <c r="AQ2" t="s">
        <v>163</v>
      </c>
      <c r="AR2" t="s">
        <v>162</v>
      </c>
      <c r="AS2" t="s">
        <v>163</v>
      </c>
      <c r="AT2" t="s">
        <v>163</v>
      </c>
      <c r="AU2" t="s">
        <v>163</v>
      </c>
      <c r="AV2" t="s">
        <v>161</v>
      </c>
      <c r="AW2" t="s">
        <v>161</v>
      </c>
      <c r="AX2" t="s">
        <v>162</v>
      </c>
      <c r="AY2" t="s">
        <v>162</v>
      </c>
      <c r="AZ2" t="s">
        <v>162</v>
      </c>
      <c r="BA2" t="s">
        <v>161</v>
      </c>
      <c r="BB2" t="s">
        <v>162</v>
      </c>
      <c r="BC2" t="s">
        <v>161</v>
      </c>
      <c r="BD2" t="s">
        <v>161</v>
      </c>
      <c r="BE2" t="s">
        <v>162</v>
      </c>
      <c r="BF2" t="s">
        <v>161</v>
      </c>
      <c r="CB2" t="s">
        <v>178</v>
      </c>
      <c r="CC2" t="s">
        <v>168</v>
      </c>
      <c r="CD2" t="s">
        <v>168</v>
      </c>
      <c r="CE2" t="s">
        <v>178</v>
      </c>
      <c r="CF2" t="s">
        <v>168</v>
      </c>
      <c r="CG2" t="s">
        <v>178</v>
      </c>
      <c r="CH2" t="s">
        <v>168</v>
      </c>
      <c r="CJ2" t="s">
        <v>169</v>
      </c>
      <c r="CK2" t="s">
        <v>169</v>
      </c>
      <c r="CL2" t="s">
        <v>170</v>
      </c>
      <c r="CM2" t="s">
        <v>169</v>
      </c>
      <c r="CN2" t="s">
        <v>169</v>
      </c>
      <c r="CO2" t="s">
        <v>169</v>
      </c>
      <c r="CU2" t="s">
        <v>172</v>
      </c>
      <c r="CV2" t="s">
        <v>172</v>
      </c>
      <c r="CW2" t="s">
        <v>177</v>
      </c>
      <c r="CX2" t="s">
        <v>177</v>
      </c>
      <c r="CY2" t="s">
        <v>169</v>
      </c>
      <c r="CZ2" t="s">
        <v>169</v>
      </c>
      <c r="DA2" t="s">
        <v>169</v>
      </c>
      <c r="DB2" t="s">
        <v>169</v>
      </c>
      <c r="DC2">
        <v>1</v>
      </c>
      <c r="DD2" t="s">
        <v>175</v>
      </c>
      <c r="DF2" t="s">
        <v>182</v>
      </c>
      <c r="DG2" t="s">
        <v>173</v>
      </c>
      <c r="DH2" t="s">
        <v>174</v>
      </c>
      <c r="DP2">
        <v>97.42</v>
      </c>
      <c r="DQ2">
        <v>5.08</v>
      </c>
      <c r="DS2">
        <v>13.65</v>
      </c>
      <c r="DV2">
        <v>10.18</v>
      </c>
      <c r="DX2">
        <v>6.96</v>
      </c>
      <c r="DZ2">
        <v>7.51</v>
      </c>
      <c r="EB2">
        <v>8.67</v>
      </c>
      <c r="ED2">
        <v>7.02</v>
      </c>
      <c r="EF2">
        <v>3.56</v>
      </c>
      <c r="EW2">
        <v>8.26</v>
      </c>
      <c r="EZ2">
        <v>7.07</v>
      </c>
      <c r="FD2">
        <v>4.91</v>
      </c>
      <c r="FI2">
        <v>7.66</v>
      </c>
      <c r="FL2">
        <v>5.16</v>
      </c>
      <c r="FO2">
        <v>1.73</v>
      </c>
    </row>
    <row r="3" spans="1:172" x14ac:dyDescent="0.2">
      <c r="A3">
        <v>234</v>
      </c>
      <c r="B3" s="27">
        <v>44671.677002314813</v>
      </c>
      <c r="C3">
        <v>14</v>
      </c>
      <c r="D3" t="s">
        <v>184</v>
      </c>
      <c r="E3">
        <v>17483299</v>
      </c>
      <c r="F3" s="27">
        <v>44671.675937499997</v>
      </c>
      <c r="G3" s="27">
        <v>44671.677002314813</v>
      </c>
      <c r="H3" t="s">
        <v>236</v>
      </c>
      <c r="I3" t="s">
        <v>238</v>
      </c>
      <c r="J3" t="s">
        <v>181</v>
      </c>
      <c r="K3" t="s">
        <v>176</v>
      </c>
      <c r="L3" t="s">
        <v>160</v>
      </c>
      <c r="M3" t="s">
        <v>160</v>
      </c>
      <c r="N3" t="s">
        <v>176</v>
      </c>
      <c r="O3" t="s">
        <v>176</v>
      </c>
      <c r="P3" t="s">
        <v>180</v>
      </c>
      <c r="Q3" t="s">
        <v>180</v>
      </c>
      <c r="R3" t="s">
        <v>171</v>
      </c>
      <c r="S3" t="s">
        <v>171</v>
      </c>
      <c r="T3" t="s">
        <v>180</v>
      </c>
      <c r="U3" t="s">
        <v>161</v>
      </c>
      <c r="V3" t="s">
        <v>161</v>
      </c>
      <c r="W3" t="s">
        <v>162</v>
      </c>
      <c r="X3" t="s">
        <v>161</v>
      </c>
      <c r="Y3" t="s">
        <v>164</v>
      </c>
      <c r="Z3" t="s">
        <v>161</v>
      </c>
      <c r="AA3" t="s">
        <v>161</v>
      </c>
      <c r="AB3" t="s">
        <v>162</v>
      </c>
      <c r="AC3" t="s">
        <v>161</v>
      </c>
      <c r="AD3" t="s">
        <v>161</v>
      </c>
      <c r="AE3" t="s">
        <v>161</v>
      </c>
      <c r="AF3" t="s">
        <v>164</v>
      </c>
      <c r="AG3" t="s">
        <v>161</v>
      </c>
      <c r="AH3" t="s">
        <v>164</v>
      </c>
      <c r="AI3" t="s">
        <v>164</v>
      </c>
      <c r="AJ3" t="s">
        <v>162</v>
      </c>
      <c r="AK3" t="s">
        <v>162</v>
      </c>
      <c r="AL3" t="s">
        <v>162</v>
      </c>
      <c r="AM3" t="s">
        <v>162</v>
      </c>
      <c r="AN3" t="s">
        <v>162</v>
      </c>
      <c r="AO3" t="s">
        <v>162</v>
      </c>
      <c r="AP3" t="s">
        <v>162</v>
      </c>
      <c r="AQ3" t="s">
        <v>162</v>
      </c>
      <c r="AR3" t="s">
        <v>162</v>
      </c>
      <c r="AS3" t="s">
        <v>162</v>
      </c>
      <c r="AT3" t="s">
        <v>162</v>
      </c>
      <c r="AU3" t="s">
        <v>162</v>
      </c>
      <c r="AV3" t="s">
        <v>160</v>
      </c>
      <c r="AW3" t="s">
        <v>160</v>
      </c>
      <c r="AX3" t="s">
        <v>160</v>
      </c>
      <c r="AY3" t="s">
        <v>160</v>
      </c>
      <c r="AZ3" t="s">
        <v>163</v>
      </c>
      <c r="BA3" t="s">
        <v>163</v>
      </c>
      <c r="BB3" t="s">
        <v>162</v>
      </c>
      <c r="BC3" t="s">
        <v>163</v>
      </c>
      <c r="BD3" t="s">
        <v>163</v>
      </c>
      <c r="BE3" t="s">
        <v>163</v>
      </c>
      <c r="BF3" t="s">
        <v>162</v>
      </c>
      <c r="CB3" t="s">
        <v>167</v>
      </c>
      <c r="CC3" t="s">
        <v>167</v>
      </c>
      <c r="CD3" t="s">
        <v>168</v>
      </c>
      <c r="CE3" t="s">
        <v>168</v>
      </c>
      <c r="CF3" t="s">
        <v>168</v>
      </c>
      <c r="CG3" t="s">
        <v>167</v>
      </c>
      <c r="CH3" t="s">
        <v>167</v>
      </c>
      <c r="CJ3" t="s">
        <v>169</v>
      </c>
      <c r="CK3" t="s">
        <v>170</v>
      </c>
      <c r="CL3" t="s">
        <v>169</v>
      </c>
      <c r="CM3" t="s">
        <v>169</v>
      </c>
      <c r="CN3" t="s">
        <v>169</v>
      </c>
      <c r="CO3" t="s">
        <v>169</v>
      </c>
      <c r="CU3" t="s">
        <v>171</v>
      </c>
      <c r="CV3" t="s">
        <v>171</v>
      </c>
      <c r="CW3" t="s">
        <v>171</v>
      </c>
      <c r="CX3" t="s">
        <v>172</v>
      </c>
      <c r="CY3" t="s">
        <v>169</v>
      </c>
      <c r="CZ3" t="s">
        <v>169</v>
      </c>
      <c r="DA3" t="s">
        <v>169</v>
      </c>
      <c r="DB3" t="s">
        <v>169</v>
      </c>
      <c r="DD3" t="s">
        <v>175</v>
      </c>
      <c r="DF3" t="s">
        <v>183</v>
      </c>
      <c r="DG3" t="s">
        <v>185</v>
      </c>
      <c r="DP3">
        <v>98.77</v>
      </c>
      <c r="DQ3">
        <v>3.48</v>
      </c>
      <c r="DS3">
        <v>17.27</v>
      </c>
      <c r="DV3">
        <v>7.3</v>
      </c>
      <c r="DX3">
        <v>8.11</v>
      </c>
      <c r="DZ3">
        <v>7.52</v>
      </c>
      <c r="EB3">
        <v>7.36</v>
      </c>
      <c r="ED3">
        <v>6.41</v>
      </c>
      <c r="EF3">
        <v>2.41</v>
      </c>
      <c r="EW3">
        <v>8.51</v>
      </c>
      <c r="EZ3">
        <v>8.1</v>
      </c>
      <c r="FD3">
        <v>7.84</v>
      </c>
      <c r="FI3">
        <v>8.6</v>
      </c>
      <c r="FL3">
        <v>4.1100000000000003</v>
      </c>
      <c r="FO3">
        <v>1.75</v>
      </c>
    </row>
    <row r="4" spans="1:172" x14ac:dyDescent="0.2">
      <c r="A4">
        <v>235</v>
      </c>
      <c r="B4" s="27">
        <v>44671.678969907407</v>
      </c>
      <c r="C4">
        <v>14</v>
      </c>
      <c r="D4" t="s">
        <v>158</v>
      </c>
      <c r="E4">
        <v>207973081</v>
      </c>
      <c r="F4" s="27">
        <v>44671.677094907405</v>
      </c>
      <c r="G4" s="27">
        <v>44671.678969907407</v>
      </c>
      <c r="H4" t="s">
        <v>236</v>
      </c>
      <c r="I4" t="s">
        <v>238</v>
      </c>
      <c r="J4" t="s">
        <v>181</v>
      </c>
      <c r="K4" t="s">
        <v>159</v>
      </c>
      <c r="L4" t="s">
        <v>159</v>
      </c>
      <c r="M4" t="s">
        <v>179</v>
      </c>
      <c r="N4" t="s">
        <v>179</v>
      </c>
      <c r="O4" t="s">
        <v>179</v>
      </c>
      <c r="P4" t="s">
        <v>172</v>
      </c>
      <c r="Q4" t="s">
        <v>177</v>
      </c>
      <c r="R4" t="s">
        <v>177</v>
      </c>
      <c r="S4" t="s">
        <v>177</v>
      </c>
      <c r="T4" t="s">
        <v>177</v>
      </c>
      <c r="U4" t="s">
        <v>166</v>
      </c>
      <c r="V4" t="s">
        <v>166</v>
      </c>
      <c r="W4" t="s">
        <v>166</v>
      </c>
      <c r="X4" t="s">
        <v>165</v>
      </c>
      <c r="Y4" t="s">
        <v>166</v>
      </c>
      <c r="Z4" t="s">
        <v>166</v>
      </c>
      <c r="AA4" t="s">
        <v>165</v>
      </c>
      <c r="AB4" t="s">
        <v>166</v>
      </c>
      <c r="AC4" t="s">
        <v>165</v>
      </c>
      <c r="AD4" t="s">
        <v>165</v>
      </c>
      <c r="AE4" t="s">
        <v>166</v>
      </c>
      <c r="AF4" t="s">
        <v>166</v>
      </c>
      <c r="AG4" t="s">
        <v>165</v>
      </c>
      <c r="AH4" t="s">
        <v>165</v>
      </c>
      <c r="AI4" t="s">
        <v>165</v>
      </c>
      <c r="AJ4" t="s">
        <v>166</v>
      </c>
      <c r="AK4" t="s">
        <v>165</v>
      </c>
      <c r="AL4" t="s">
        <v>165</v>
      </c>
      <c r="AM4" t="s">
        <v>166</v>
      </c>
      <c r="AN4" t="s">
        <v>166</v>
      </c>
      <c r="AO4" t="s">
        <v>166</v>
      </c>
      <c r="AP4" t="s">
        <v>166</v>
      </c>
      <c r="AQ4" t="s">
        <v>166</v>
      </c>
      <c r="AR4" t="s">
        <v>166</v>
      </c>
      <c r="AS4" t="s">
        <v>166</v>
      </c>
      <c r="AT4" t="s">
        <v>165</v>
      </c>
      <c r="AU4" t="s">
        <v>165</v>
      </c>
      <c r="AV4" t="s">
        <v>166</v>
      </c>
      <c r="AW4" t="s">
        <v>166</v>
      </c>
      <c r="AX4" t="s">
        <v>166</v>
      </c>
      <c r="AY4" t="s">
        <v>166</v>
      </c>
      <c r="AZ4" t="s">
        <v>163</v>
      </c>
      <c r="BA4" t="s">
        <v>166</v>
      </c>
      <c r="BB4" t="s">
        <v>165</v>
      </c>
      <c r="BC4" t="s">
        <v>166</v>
      </c>
      <c r="BD4" t="s">
        <v>163</v>
      </c>
      <c r="BE4" t="s">
        <v>163</v>
      </c>
      <c r="BF4" t="s">
        <v>165</v>
      </c>
      <c r="CB4" t="s">
        <v>168</v>
      </c>
      <c r="CC4" t="s">
        <v>178</v>
      </c>
      <c r="CD4" t="s">
        <v>178</v>
      </c>
      <c r="CE4" t="s">
        <v>178</v>
      </c>
      <c r="CF4" t="s">
        <v>178</v>
      </c>
      <c r="CG4" t="s">
        <v>178</v>
      </c>
      <c r="CH4" t="s">
        <v>178</v>
      </c>
      <c r="CJ4" t="s">
        <v>169</v>
      </c>
      <c r="CK4" t="s">
        <v>169</v>
      </c>
      <c r="CL4" t="s">
        <v>169</v>
      </c>
      <c r="CM4" t="s">
        <v>169</v>
      </c>
      <c r="CN4" t="s">
        <v>170</v>
      </c>
      <c r="CO4" t="s">
        <v>169</v>
      </c>
      <c r="CU4" t="s">
        <v>172</v>
      </c>
      <c r="CV4" t="s">
        <v>172</v>
      </c>
      <c r="CW4" t="s">
        <v>171</v>
      </c>
      <c r="CY4" t="s">
        <v>169</v>
      </c>
      <c r="CZ4" t="s">
        <v>169</v>
      </c>
      <c r="DA4" t="s">
        <v>169</v>
      </c>
      <c r="DB4" t="s">
        <v>169</v>
      </c>
      <c r="DD4" t="s">
        <v>175</v>
      </c>
      <c r="DF4" t="s">
        <v>183</v>
      </c>
      <c r="DP4">
        <v>164.68</v>
      </c>
      <c r="DQ4">
        <v>91.04</v>
      </c>
      <c r="DS4">
        <v>7.99</v>
      </c>
      <c r="DV4">
        <v>6.27</v>
      </c>
      <c r="DX4">
        <v>6.13</v>
      </c>
      <c r="DZ4">
        <v>6.45</v>
      </c>
      <c r="EB4">
        <v>7.34</v>
      </c>
      <c r="ED4">
        <v>6.16</v>
      </c>
      <c r="EF4">
        <v>2.2000000000000002</v>
      </c>
      <c r="EW4">
        <v>8.02</v>
      </c>
      <c r="EZ4">
        <v>9.16</v>
      </c>
      <c r="FD4">
        <v>4.99</v>
      </c>
      <c r="FI4">
        <v>5.09</v>
      </c>
      <c r="FL4">
        <v>2.0499999999999998</v>
      </c>
      <c r="FO4">
        <v>1.79</v>
      </c>
    </row>
  </sheetData>
  <pageMargins left="0.7" right="0.7" top="0.78740157499999996" bottom="0.78740157499999996"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2D23E6-E4F5-4D9C-8CC0-7FAF71E865F3}">
  <dimension ref="A1:BF93"/>
  <sheetViews>
    <sheetView topLeftCell="A25" workbookViewId="0">
      <selection activeCell="B7" sqref="B1:B1048576"/>
    </sheetView>
  </sheetViews>
  <sheetFormatPr baseColWidth="10" defaultColWidth="10.85546875" defaultRowHeight="12.75" x14ac:dyDescent="0.2"/>
  <cols>
    <col min="1" max="1" width="92.5703125" style="7" customWidth="1"/>
    <col min="2" max="2" width="4.7109375" style="7" customWidth="1"/>
    <col min="3" max="3" width="10.85546875" style="7"/>
    <col min="4" max="4" width="12.42578125" style="7" bestFit="1" customWidth="1"/>
    <col min="5" max="16384" width="10.85546875" style="7"/>
  </cols>
  <sheetData>
    <row r="1" spans="1:7" ht="41.45" customHeight="1" x14ac:dyDescent="0.2">
      <c r="A1" s="18" t="s">
        <v>234</v>
      </c>
      <c r="B1" s="30" t="s">
        <v>267</v>
      </c>
    </row>
    <row r="2" spans="1:7" s="8" customFormat="1" ht="15" x14ac:dyDescent="0.25">
      <c r="A2" s="19" t="s">
        <v>231</v>
      </c>
      <c r="B2" s="20">
        <f>SUM(Antworten!FP2:FP1048576)</f>
        <v>3</v>
      </c>
    </row>
    <row r="3" spans="1:7" s="8" customFormat="1" ht="30" x14ac:dyDescent="0.25">
      <c r="A3" s="21" t="s">
        <v>228</v>
      </c>
      <c r="B3" s="26" t="s">
        <v>229</v>
      </c>
    </row>
    <row r="4" spans="1:7" s="8" customFormat="1" x14ac:dyDescent="0.2">
      <c r="A4" s="7"/>
      <c r="B4" s="7"/>
    </row>
    <row r="5" spans="1:7" s="8" customFormat="1" ht="11.25" x14ac:dyDescent="0.2">
      <c r="A5" s="9" t="s">
        <v>194</v>
      </c>
    </row>
    <row r="6" spans="1:7" s="8" customFormat="1" ht="15" x14ac:dyDescent="0.25">
      <c r="A6" s="10" t="s">
        <v>187</v>
      </c>
      <c r="B6" s="22">
        <f>AVERAGE(Antworten!$U$2:$U$3996)</f>
        <v>33.333333333333336</v>
      </c>
      <c r="C6" s="7"/>
      <c r="D6" s="10"/>
      <c r="E6" s="10"/>
      <c r="G6" s="10"/>
    </row>
    <row r="7" spans="1:7" s="8" customFormat="1" ht="15" x14ac:dyDescent="0.25">
      <c r="A7" s="10" t="s">
        <v>188</v>
      </c>
      <c r="B7" s="22">
        <f>AVERAGE(Antworten!$V$1:$V$3996)</f>
        <v>33.333333333333336</v>
      </c>
      <c r="C7" s="7"/>
      <c r="D7" s="10"/>
      <c r="E7" s="11"/>
      <c r="F7" s="12"/>
      <c r="G7" s="10"/>
    </row>
    <row r="8" spans="1:7" s="8" customFormat="1" ht="15" x14ac:dyDescent="0.25">
      <c r="A8" s="10" t="s">
        <v>189</v>
      </c>
      <c r="B8" s="22">
        <f>AVERAGE(Antworten!$W$1:$W$3996)</f>
        <v>20</v>
      </c>
      <c r="C8" s="7"/>
      <c r="D8" s="10"/>
      <c r="E8" s="10"/>
      <c r="G8" s="10"/>
    </row>
    <row r="9" spans="1:7" s="8" customFormat="1" ht="15" x14ac:dyDescent="0.25">
      <c r="A9" s="10" t="s">
        <v>190</v>
      </c>
      <c r="B9" s="22">
        <f>AVERAGE(Antworten!$X$1:$X$3996)</f>
        <v>33.333333333333336</v>
      </c>
      <c r="C9" s="7"/>
      <c r="D9" s="10"/>
      <c r="E9" s="10"/>
      <c r="G9" s="10"/>
    </row>
    <row r="10" spans="1:7" s="8" customFormat="1" ht="15" x14ac:dyDescent="0.25">
      <c r="A10" s="10" t="s">
        <v>191</v>
      </c>
      <c r="B10" s="22">
        <f>AVERAGE(Antworten!$Y$1:$Y$3996)</f>
        <v>40</v>
      </c>
      <c r="C10" s="7"/>
      <c r="D10" s="10"/>
      <c r="E10" s="10"/>
      <c r="G10" s="10"/>
    </row>
    <row r="11" spans="1:7" s="8" customFormat="1" ht="15" x14ac:dyDescent="0.25">
      <c r="A11" s="10" t="s">
        <v>192</v>
      </c>
      <c r="B11" s="22">
        <f>AVERAGE(Antworten!$Z$1:$Z$3996)</f>
        <v>26.666666666666668</v>
      </c>
      <c r="C11" s="7"/>
      <c r="D11" s="10"/>
      <c r="E11" s="10"/>
      <c r="G11" s="10"/>
    </row>
    <row r="12" spans="1:7" s="8" customFormat="1" ht="15" x14ac:dyDescent="0.25">
      <c r="A12" s="10" t="s">
        <v>193</v>
      </c>
      <c r="B12" s="22">
        <f>AVERAGE(Antworten!$AA$1:$AA$3996)</f>
        <v>33.333333333333336</v>
      </c>
      <c r="C12" s="7"/>
      <c r="D12" s="10"/>
      <c r="E12" s="10"/>
      <c r="G12" s="10"/>
    </row>
    <row r="13" spans="1:7" s="8" customFormat="1" ht="15" x14ac:dyDescent="0.25">
      <c r="A13" s="10" t="s">
        <v>197</v>
      </c>
      <c r="B13" s="22">
        <f>AVERAGE(,Antworten!$AB$1:$AB$3996)</f>
        <v>25</v>
      </c>
      <c r="C13" s="7"/>
      <c r="D13" s="10"/>
      <c r="E13" s="10"/>
      <c r="G13" s="10"/>
    </row>
    <row r="14" spans="1:7" s="8" customFormat="1" ht="15" x14ac:dyDescent="0.25">
      <c r="A14" s="13" t="s">
        <v>230</v>
      </c>
      <c r="B14" s="23">
        <f>AVERAGE(B6:B13)</f>
        <v>30.625</v>
      </c>
      <c r="D14" s="10"/>
      <c r="E14" s="10"/>
    </row>
    <row r="15" spans="1:7" s="8" customFormat="1" ht="15" x14ac:dyDescent="0.25">
      <c r="A15" s="14"/>
      <c r="B15" s="22"/>
    </row>
    <row r="16" spans="1:7" s="8" customFormat="1" ht="15" x14ac:dyDescent="0.25">
      <c r="A16" s="14" t="s">
        <v>195</v>
      </c>
      <c r="B16" s="22"/>
    </row>
    <row r="17" spans="1:8" s="8" customFormat="1" ht="15" x14ac:dyDescent="0.25">
      <c r="A17" s="10" t="s">
        <v>198</v>
      </c>
      <c r="B17" s="22">
        <f>AVERAGE(Antworten!$AC$1:$AC$3996)</f>
        <v>40</v>
      </c>
      <c r="D17" s="7"/>
      <c r="E17" s="10"/>
      <c r="G17" s="10"/>
      <c r="H17" s="10"/>
    </row>
    <row r="18" spans="1:8" s="8" customFormat="1" ht="15" x14ac:dyDescent="0.25">
      <c r="A18" s="10" t="s">
        <v>199</v>
      </c>
      <c r="B18" s="22">
        <f>AVERAGE(Antworten!$AD$1:$AD$3996)</f>
        <v>46.666666666666664</v>
      </c>
      <c r="D18" s="7"/>
      <c r="E18" s="10"/>
      <c r="G18" s="10"/>
      <c r="H18" s="10"/>
    </row>
    <row r="19" spans="1:8" s="8" customFormat="1" ht="15" x14ac:dyDescent="0.25">
      <c r="A19" s="10" t="s">
        <v>200</v>
      </c>
      <c r="B19" s="22">
        <f>AVERAGE(Antworten!$AE$1:$AE$3996)</f>
        <v>26.666666666666668</v>
      </c>
      <c r="D19" s="7"/>
      <c r="E19" s="10"/>
      <c r="G19" s="10"/>
      <c r="H19" s="10"/>
    </row>
    <row r="20" spans="1:8" s="8" customFormat="1" ht="15" x14ac:dyDescent="0.25">
      <c r="A20" s="10" t="s">
        <v>201</v>
      </c>
      <c r="B20" s="22">
        <f>AVERAGE(Antworten!$AF$1:$AF$3996)</f>
        <v>33.333333333333336</v>
      </c>
      <c r="D20" s="7"/>
      <c r="E20" s="11"/>
      <c r="F20" s="12"/>
      <c r="G20" s="10"/>
      <c r="H20" s="10"/>
    </row>
    <row r="21" spans="1:8" s="8" customFormat="1" ht="15" x14ac:dyDescent="0.25">
      <c r="A21" s="10" t="s">
        <v>202</v>
      </c>
      <c r="B21" s="22">
        <f>AVERAGE(Antworten!$AG$1:$AG$3996)</f>
        <v>40</v>
      </c>
      <c r="D21" s="7"/>
      <c r="E21" s="10"/>
      <c r="G21" s="10"/>
      <c r="H21" s="10"/>
    </row>
    <row r="22" spans="1:8" s="8" customFormat="1" ht="15" x14ac:dyDescent="0.25">
      <c r="A22" s="10" t="s">
        <v>203</v>
      </c>
      <c r="B22" s="22">
        <f>AVERAGE(Antworten!$AH$1:$AH$3996)</f>
        <v>53.333333333333336</v>
      </c>
      <c r="D22" s="7"/>
      <c r="E22" s="10"/>
      <c r="G22" s="10"/>
      <c r="H22" s="10"/>
    </row>
    <row r="23" spans="1:8" s="16" customFormat="1" ht="15" x14ac:dyDescent="0.25">
      <c r="A23" s="15" t="s">
        <v>204</v>
      </c>
      <c r="B23" s="24">
        <f>AVERAGE(Antworten!$AI$1:$AI$3996)</f>
        <v>53.333333333333336</v>
      </c>
      <c r="D23" s="7"/>
      <c r="E23" s="11"/>
      <c r="F23" s="12"/>
      <c r="G23" s="10"/>
      <c r="H23" s="10"/>
    </row>
    <row r="24" spans="1:8" s="8" customFormat="1" ht="15" x14ac:dyDescent="0.25">
      <c r="A24" s="13" t="s">
        <v>230</v>
      </c>
      <c r="B24" s="20">
        <f>AVERAGE(B17:B23)</f>
        <v>41.904761904761905</v>
      </c>
      <c r="C24" s="7"/>
      <c r="D24" s="7"/>
      <c r="E24" s="10"/>
      <c r="G24" s="10"/>
      <c r="H24" s="10"/>
    </row>
    <row r="25" spans="1:8" s="8" customFormat="1" ht="15" x14ac:dyDescent="0.25">
      <c r="A25" s="10"/>
      <c r="B25" s="22"/>
      <c r="C25" s="7"/>
      <c r="D25" s="7"/>
    </row>
    <row r="26" spans="1:8" s="8" customFormat="1" ht="15" x14ac:dyDescent="0.25">
      <c r="A26" s="14" t="s">
        <v>196</v>
      </c>
      <c r="B26" s="22"/>
      <c r="C26" s="7"/>
      <c r="D26" s="7"/>
    </row>
    <row r="27" spans="1:8" s="8" customFormat="1" ht="15" x14ac:dyDescent="0.25">
      <c r="A27" s="10" t="s">
        <v>206</v>
      </c>
      <c r="B27" s="22">
        <f>AVERAGE(Antworten!$AJ$1:$AJ$3996)</f>
        <v>40</v>
      </c>
      <c r="C27" s="7"/>
      <c r="D27" s="10"/>
      <c r="E27" s="10"/>
      <c r="G27" s="10"/>
      <c r="H27" s="10"/>
    </row>
    <row r="28" spans="1:8" s="8" customFormat="1" ht="15" x14ac:dyDescent="0.25">
      <c r="A28" s="10" t="s">
        <v>232</v>
      </c>
      <c r="B28" s="22">
        <f>AVERAGE(Antworten!$AK$1:$AK$3996)</f>
        <v>46.666666666666664</v>
      </c>
      <c r="C28" s="7"/>
      <c r="D28" s="10"/>
      <c r="E28" s="10"/>
      <c r="G28" s="10"/>
      <c r="H28" s="10"/>
    </row>
    <row r="29" spans="1:8" s="8" customFormat="1" ht="15" x14ac:dyDescent="0.25">
      <c r="A29" s="10" t="s">
        <v>207</v>
      </c>
      <c r="B29" s="22">
        <f>AVERAGE(,Antworten!$AL$1:$AL$3996)</f>
        <v>35</v>
      </c>
      <c r="C29" s="7"/>
      <c r="D29" s="10"/>
      <c r="E29" s="10"/>
      <c r="G29" s="10"/>
      <c r="H29" s="10"/>
    </row>
    <row r="30" spans="1:8" s="8" customFormat="1" ht="15" x14ac:dyDescent="0.25">
      <c r="A30" s="10" t="s">
        <v>208</v>
      </c>
      <c r="B30" s="22">
        <f>AVERAGE(Antworten!$AM$1:$AM$3996)</f>
        <v>40</v>
      </c>
      <c r="C30" s="7"/>
      <c r="D30" s="10"/>
      <c r="E30" s="10"/>
      <c r="G30" s="10"/>
      <c r="H30" s="10"/>
    </row>
    <row r="31" spans="1:8" s="8" customFormat="1" ht="15" x14ac:dyDescent="0.25">
      <c r="A31" s="10" t="s">
        <v>209</v>
      </c>
      <c r="B31" s="22">
        <f>AVERAGE(,Antworten!$AN$1:$AN$3996)</f>
        <v>30</v>
      </c>
      <c r="C31" s="7"/>
      <c r="D31" s="10"/>
      <c r="E31" s="11"/>
      <c r="F31" s="12"/>
      <c r="G31" s="10"/>
      <c r="H31" s="10"/>
    </row>
    <row r="32" spans="1:8" s="8" customFormat="1" ht="15" x14ac:dyDescent="0.25">
      <c r="A32" s="10" t="s">
        <v>205</v>
      </c>
      <c r="B32" s="22">
        <f>AVERAGE(Antworten!$AO$1:$AO$3996)</f>
        <v>46.666666666666664</v>
      </c>
      <c r="C32" s="7"/>
      <c r="D32" s="10"/>
      <c r="E32" s="10"/>
      <c r="G32" s="10"/>
      <c r="H32" s="10"/>
    </row>
    <row r="33" spans="1:8" s="8" customFormat="1" ht="15" x14ac:dyDescent="0.25">
      <c r="A33" s="10" t="s">
        <v>210</v>
      </c>
      <c r="B33" s="22">
        <f>AVERAGE(Antworten!$AP$1:$AP$3996)</f>
        <v>33.333333333333336</v>
      </c>
      <c r="C33" s="7"/>
      <c r="D33" s="10"/>
      <c r="E33" s="10"/>
      <c r="G33" s="10"/>
      <c r="H33" s="10"/>
    </row>
    <row r="34" spans="1:8" s="8" customFormat="1" ht="15" x14ac:dyDescent="0.25">
      <c r="A34" s="10" t="s">
        <v>211</v>
      </c>
      <c r="B34" s="22">
        <f>AVERAGE(Antworten!$AQ$1:$AQ$3996)</f>
        <v>33.333333333333336</v>
      </c>
      <c r="C34" s="7"/>
      <c r="D34" s="10"/>
      <c r="E34" s="10"/>
      <c r="G34" s="10"/>
      <c r="H34" s="10"/>
    </row>
    <row r="35" spans="1:8" s="17" customFormat="1" ht="15" x14ac:dyDescent="0.25">
      <c r="A35" s="13" t="s">
        <v>230</v>
      </c>
      <c r="B35" s="23">
        <f>AVERAGE(B27:B34)</f>
        <v>38.124999999999993</v>
      </c>
      <c r="C35" s="7"/>
      <c r="D35" s="10"/>
      <c r="E35" s="10"/>
    </row>
    <row r="36" spans="1:8" s="8" customFormat="1" ht="15" x14ac:dyDescent="0.25">
      <c r="A36" s="10"/>
      <c r="B36" s="22"/>
      <c r="C36" s="7"/>
    </row>
    <row r="37" spans="1:8" s="8" customFormat="1" ht="15" x14ac:dyDescent="0.25">
      <c r="A37" s="14" t="s">
        <v>227</v>
      </c>
      <c r="B37" s="22"/>
      <c r="C37" s="7"/>
    </row>
    <row r="38" spans="1:8" s="8" customFormat="1" ht="15" x14ac:dyDescent="0.25">
      <c r="A38" s="10" t="s">
        <v>212</v>
      </c>
      <c r="B38" s="22">
        <f>AVERAGE(Antworten!$AR$1:$AR$3996)</f>
        <v>40</v>
      </c>
      <c r="C38" s="7"/>
      <c r="D38" s="10"/>
      <c r="E38" s="11"/>
      <c r="F38" s="12"/>
      <c r="G38" s="10"/>
      <c r="H38" s="10"/>
    </row>
    <row r="39" spans="1:8" s="8" customFormat="1" ht="15" x14ac:dyDescent="0.25">
      <c r="A39" s="10" t="s">
        <v>213</v>
      </c>
      <c r="B39" s="22">
        <f>AVERAGE(Antworten!$AS$1:$AS$3996)</f>
        <v>33.333333333333336</v>
      </c>
      <c r="C39" s="7"/>
      <c r="D39" s="10"/>
      <c r="E39" s="10"/>
      <c r="G39" s="10"/>
      <c r="H39" s="10"/>
    </row>
    <row r="40" spans="1:8" s="8" customFormat="1" ht="15" x14ac:dyDescent="0.25">
      <c r="A40" s="10" t="s">
        <v>214</v>
      </c>
      <c r="B40" s="22">
        <f>AVERAGE(Antworten!$AT$1:$AT$3996)</f>
        <v>40</v>
      </c>
      <c r="C40" s="7"/>
      <c r="D40" s="10"/>
      <c r="E40" s="10"/>
      <c r="G40" s="10"/>
      <c r="H40" s="10"/>
    </row>
    <row r="41" spans="1:8" s="8" customFormat="1" ht="15" x14ac:dyDescent="0.25">
      <c r="A41" s="10" t="s">
        <v>215</v>
      </c>
      <c r="B41" s="22">
        <f>AVERAGE(Antworten!$AU$1:$AU$3996)</f>
        <v>40</v>
      </c>
      <c r="C41" s="7"/>
      <c r="D41" s="10"/>
      <c r="E41" s="10"/>
      <c r="G41" s="10"/>
      <c r="H41" s="10"/>
    </row>
    <row r="42" spans="1:8" s="8" customFormat="1" ht="15" x14ac:dyDescent="0.25">
      <c r="A42" s="10" t="s">
        <v>216</v>
      </c>
      <c r="B42" s="22">
        <f>AVERAGE(Antworten!$AV$1:$AV$3996)</f>
        <v>40</v>
      </c>
      <c r="C42" s="7"/>
      <c r="D42" s="10"/>
      <c r="E42" s="10"/>
      <c r="G42" s="10"/>
      <c r="H42" s="10"/>
    </row>
    <row r="43" spans="1:8" s="8" customFormat="1" ht="15" x14ac:dyDescent="0.25">
      <c r="A43" s="10" t="s">
        <v>217</v>
      </c>
      <c r="B43" s="22">
        <f>AVERAGE(Antworten!$AW$1:$AW$3996)</f>
        <v>40</v>
      </c>
      <c r="C43" s="7"/>
      <c r="D43" s="10"/>
      <c r="E43" s="10"/>
      <c r="G43" s="10"/>
      <c r="H43" s="10"/>
    </row>
    <row r="44" spans="1:8" s="8" customFormat="1" ht="15" x14ac:dyDescent="0.25">
      <c r="A44" s="10" t="s">
        <v>218</v>
      </c>
      <c r="B44" s="22">
        <f>AVERAGE(Antworten!$AX$1:$AX$3996)</f>
        <v>30</v>
      </c>
      <c r="C44" s="10"/>
      <c r="D44" s="10"/>
      <c r="E44" s="10"/>
      <c r="G44" s="10"/>
      <c r="H44" s="10"/>
    </row>
    <row r="45" spans="1:8" s="8" customFormat="1" ht="15" x14ac:dyDescent="0.25">
      <c r="A45" s="10" t="s">
        <v>219</v>
      </c>
      <c r="B45" s="22">
        <f>AVERAGE(Antworten!$AY$1:$AY$3996)</f>
        <v>30</v>
      </c>
      <c r="C45" s="10"/>
      <c r="D45" s="10"/>
      <c r="E45" s="10"/>
      <c r="G45" s="10"/>
      <c r="H45" s="10"/>
    </row>
    <row r="46" spans="1:8" s="17" customFormat="1" ht="15" x14ac:dyDescent="0.25">
      <c r="A46" s="13" t="s">
        <v>230</v>
      </c>
      <c r="B46" s="23">
        <f t="shared" ref="B46" si="0">AVERAGE(B38:B45)</f>
        <v>36.666666666666671</v>
      </c>
      <c r="C46" s="10"/>
      <c r="D46" s="10"/>
      <c r="E46" s="10"/>
    </row>
    <row r="47" spans="1:8" s="8" customFormat="1" ht="15" x14ac:dyDescent="0.25">
      <c r="A47" s="10"/>
      <c r="B47" s="22"/>
    </row>
    <row r="48" spans="1:8" s="8" customFormat="1" ht="15.75" x14ac:dyDescent="0.25">
      <c r="A48" s="14" t="s">
        <v>235</v>
      </c>
      <c r="B48" s="22"/>
    </row>
    <row r="49" spans="1:10" s="8" customFormat="1" ht="15" x14ac:dyDescent="0.25">
      <c r="A49" s="10" t="s">
        <v>220</v>
      </c>
      <c r="B49" s="22">
        <f>AVERAGE(Antworten!$AZ$1:$AZ$3996)</f>
        <v>46.666666666666664</v>
      </c>
      <c r="C49" s="10"/>
      <c r="D49" s="10"/>
      <c r="E49" s="10"/>
      <c r="G49" s="10"/>
      <c r="H49" s="10"/>
      <c r="I49" s="10"/>
      <c r="J49" s="10"/>
    </row>
    <row r="50" spans="1:10" s="8" customFormat="1" ht="15" x14ac:dyDescent="0.25">
      <c r="A50" s="10" t="s">
        <v>221</v>
      </c>
      <c r="B50" s="22">
        <f>AVERAGE(Antworten!$BA$1:$BA$3996)</f>
        <v>40</v>
      </c>
      <c r="C50" s="10"/>
      <c r="D50" s="10"/>
      <c r="E50" s="11"/>
      <c r="F50" s="12"/>
      <c r="G50" s="10"/>
      <c r="H50" s="10"/>
      <c r="I50" s="10"/>
      <c r="J50" s="10"/>
    </row>
    <row r="51" spans="1:10" s="8" customFormat="1" ht="15" x14ac:dyDescent="0.25">
      <c r="A51" s="10" t="s">
        <v>226</v>
      </c>
      <c r="B51" s="22">
        <f>AVERAGE(Antworten!$BB$1:$BB$3996)</f>
        <v>46.666666666666664</v>
      </c>
      <c r="C51" s="10"/>
      <c r="D51" s="10"/>
      <c r="E51" s="10"/>
      <c r="G51" s="10"/>
      <c r="H51" s="10"/>
      <c r="I51" s="10"/>
      <c r="J51" s="10"/>
    </row>
    <row r="52" spans="1:10" s="8" customFormat="1" ht="15" x14ac:dyDescent="0.25">
      <c r="A52" s="10" t="s">
        <v>225</v>
      </c>
      <c r="B52" s="22">
        <f>AVERAGE(Antworten!$BC$1:$BC$3996)</f>
        <v>40</v>
      </c>
      <c r="C52" s="10"/>
      <c r="D52" s="10"/>
      <c r="E52" s="10"/>
      <c r="G52" s="10"/>
      <c r="H52" s="10"/>
      <c r="I52" s="10"/>
      <c r="J52" s="10"/>
    </row>
    <row r="53" spans="1:10" ht="15" x14ac:dyDescent="0.25">
      <c r="A53" s="10" t="s">
        <v>224</v>
      </c>
      <c r="B53" s="22">
        <f>AVERAGE(Antworten!$BD$1:$BD$3996)</f>
        <v>53.333333333333336</v>
      </c>
      <c r="C53" s="10"/>
      <c r="D53" s="10"/>
      <c r="E53" s="10"/>
      <c r="F53" s="8"/>
      <c r="G53" s="10"/>
      <c r="H53" s="10"/>
      <c r="I53" s="10"/>
      <c r="J53" s="10"/>
    </row>
    <row r="54" spans="1:10" ht="15" x14ac:dyDescent="0.25">
      <c r="A54" s="10" t="s">
        <v>223</v>
      </c>
      <c r="B54" s="22">
        <f>AVERAGE(Antworten!$BE$1:$BE$3996)</f>
        <v>46.666666666666664</v>
      </c>
      <c r="C54" s="10"/>
      <c r="D54" s="10"/>
      <c r="E54" s="10"/>
      <c r="F54" s="8"/>
      <c r="G54" s="10"/>
      <c r="H54" s="10"/>
      <c r="I54" s="10"/>
      <c r="J54" s="10"/>
    </row>
    <row r="55" spans="1:10" ht="15" x14ac:dyDescent="0.25">
      <c r="A55" s="10" t="s">
        <v>222</v>
      </c>
      <c r="B55" s="22">
        <f>AVERAGE(Antworten!$BF$2:$BF$3996)</f>
        <v>53.333333333333336</v>
      </c>
      <c r="C55" s="10"/>
      <c r="D55" s="10"/>
      <c r="E55" s="10"/>
      <c r="F55" s="8"/>
      <c r="G55" s="10"/>
      <c r="H55" s="10"/>
      <c r="I55" s="10"/>
      <c r="J55" s="10"/>
    </row>
    <row r="56" spans="1:10" s="17" customFormat="1" ht="15" x14ac:dyDescent="0.25">
      <c r="A56" s="13" t="s">
        <v>230</v>
      </c>
      <c r="B56" s="23">
        <f t="shared" ref="B56" si="1">AVERAGE(B48:B55)</f>
        <v>46.666666666666664</v>
      </c>
      <c r="C56" s="10"/>
      <c r="D56" s="10"/>
      <c r="E56" s="10"/>
      <c r="F56" s="8"/>
      <c r="G56" s="10"/>
      <c r="H56" s="10"/>
      <c r="I56" s="10"/>
      <c r="J56" s="10"/>
    </row>
    <row r="58" spans="1:10" ht="15" x14ac:dyDescent="0.25">
      <c r="A58" s="13" t="s">
        <v>233</v>
      </c>
      <c r="B58" s="23">
        <f>AVERAGE(B56,B46,B35,B24,B14)</f>
        <v>38.797619047619051</v>
      </c>
      <c r="C58" s="10"/>
    </row>
    <row r="60" spans="1:10" x14ac:dyDescent="0.2">
      <c r="B60" s="5"/>
    </row>
    <row r="65" spans="21:58" x14ac:dyDescent="0.2">
      <c r="U65" s="7">
        <v>33.333333333333336</v>
      </c>
      <c r="V65" s="7">
        <v>33.333333333333336</v>
      </c>
      <c r="W65" s="7">
        <v>20</v>
      </c>
      <c r="X65" s="7">
        <v>33.333333333333336</v>
      </c>
      <c r="Y65" s="7">
        <v>40</v>
      </c>
      <c r="Z65" s="7">
        <v>26.666666666666668</v>
      </c>
      <c r="AA65" s="7">
        <v>33.333333333333336</v>
      </c>
      <c r="AB65" s="7">
        <v>33.333333333333336</v>
      </c>
      <c r="AC65" s="7">
        <v>40</v>
      </c>
      <c r="AD65" s="7">
        <v>46.666666666666664</v>
      </c>
      <c r="AE65" s="7">
        <v>26.666666666666668</v>
      </c>
      <c r="AF65" s="7">
        <v>33.333333333333336</v>
      </c>
      <c r="AG65" s="7">
        <v>40</v>
      </c>
      <c r="AH65" s="7">
        <v>53.333333333333336</v>
      </c>
      <c r="AI65" s="7">
        <v>53.333333333333336</v>
      </c>
      <c r="AJ65" s="7">
        <v>40</v>
      </c>
      <c r="AK65" s="7">
        <v>46.666666666666664</v>
      </c>
      <c r="AL65" s="7">
        <v>46.666666666666664</v>
      </c>
      <c r="AM65" s="7">
        <v>40</v>
      </c>
      <c r="AN65" s="7">
        <v>40</v>
      </c>
      <c r="AO65" s="7">
        <v>46.666666666666664</v>
      </c>
      <c r="AP65" s="7">
        <v>33.333333333333336</v>
      </c>
      <c r="AQ65" s="7">
        <v>33.333333333333336</v>
      </c>
      <c r="AR65" s="7">
        <v>40</v>
      </c>
      <c r="AS65" s="7">
        <v>33.333333333333336</v>
      </c>
      <c r="AT65" s="7">
        <v>40</v>
      </c>
      <c r="AU65" s="7">
        <v>40</v>
      </c>
      <c r="AV65" s="7">
        <v>40</v>
      </c>
      <c r="AW65" s="7">
        <v>40</v>
      </c>
      <c r="AX65" s="7">
        <v>30</v>
      </c>
      <c r="AY65" s="7">
        <v>30</v>
      </c>
      <c r="AZ65" s="7">
        <v>46.666666666666664</v>
      </c>
      <c r="BA65" s="7">
        <v>40</v>
      </c>
      <c r="BB65" s="7">
        <v>46.666666666666664</v>
      </c>
      <c r="BC65" s="7">
        <v>40</v>
      </c>
      <c r="BD65" s="7">
        <v>53.333333333333336</v>
      </c>
      <c r="BE65" s="7">
        <v>46.666666666666664</v>
      </c>
      <c r="BF65" s="7">
        <v>53.333333333333336</v>
      </c>
    </row>
    <row r="85" s="17" customFormat="1" x14ac:dyDescent="0.2"/>
    <row r="86" s="17" customFormat="1" x14ac:dyDescent="0.2"/>
    <row r="87" s="17" customFormat="1" x14ac:dyDescent="0.2"/>
    <row r="88" s="17" customFormat="1" x14ac:dyDescent="0.2"/>
    <row r="89" s="17" customFormat="1" x14ac:dyDescent="0.2"/>
    <row r="90" s="17" customFormat="1" x14ac:dyDescent="0.2"/>
    <row r="91" s="17" customFormat="1" x14ac:dyDescent="0.2"/>
    <row r="92" s="17" customFormat="1" x14ac:dyDescent="0.2"/>
    <row r="93" s="17" customFormat="1" x14ac:dyDescent="0.2"/>
  </sheetData>
  <pageMargins left="0.70866141732283472" right="0.70866141732283472" top="0.78740157480314965" bottom="0.78740157480314965" header="0.31496062992125984" footer="0.31496062992125984"/>
  <pageSetup paperSize="9" scale="8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427A9F5-3D5F-4296-B337-117CFD05C3C1}">
  <dimension ref="A1:B15"/>
  <sheetViews>
    <sheetView workbookViewId="0">
      <selection activeCell="H43" sqref="H43"/>
    </sheetView>
  </sheetViews>
  <sheetFormatPr baseColWidth="10" defaultRowHeight="12.75" x14ac:dyDescent="0.2"/>
  <cols>
    <col min="1" max="1" width="30.28515625" customWidth="1"/>
  </cols>
  <sheetData>
    <row r="1" spans="1:2" s="29" customFormat="1" x14ac:dyDescent="0.2">
      <c r="A1" s="33" t="s">
        <v>273</v>
      </c>
      <c r="B1" s="33" t="s">
        <v>274</v>
      </c>
    </row>
    <row r="2" spans="1:2" ht="15" x14ac:dyDescent="0.25">
      <c r="A2" s="32" t="s">
        <v>271</v>
      </c>
      <c r="B2" s="2">
        <f>'Auswertung aller Aussagen'!B56</f>
        <v>46.666666666666664</v>
      </c>
    </row>
    <row r="3" spans="1:2" ht="15" x14ac:dyDescent="0.25">
      <c r="A3" s="32" t="s">
        <v>194</v>
      </c>
      <c r="B3" s="2">
        <f>'Auswertung aller Aussagen'!B14</f>
        <v>30.625</v>
      </c>
    </row>
    <row r="4" spans="1:2" ht="15" x14ac:dyDescent="0.25">
      <c r="A4" s="32" t="s">
        <v>196</v>
      </c>
      <c r="B4" s="2">
        <f>'Auswertung aller Aussagen'!B35</f>
        <v>38.124999999999993</v>
      </c>
    </row>
    <row r="5" spans="1:2" ht="15" x14ac:dyDescent="0.25">
      <c r="A5" s="32" t="s">
        <v>195</v>
      </c>
      <c r="B5" s="2">
        <f>'Auswertung aller Aussagen'!B24</f>
        <v>41.904761904761905</v>
      </c>
    </row>
    <row r="6" spans="1:2" ht="15" x14ac:dyDescent="0.25">
      <c r="A6" s="32" t="s">
        <v>227</v>
      </c>
      <c r="B6" s="2">
        <f>'Auswertung aller Aussagen'!B46</f>
        <v>36.666666666666671</v>
      </c>
    </row>
    <row r="7" spans="1:2" ht="15" x14ac:dyDescent="0.25">
      <c r="A7" s="32" t="s">
        <v>272</v>
      </c>
      <c r="B7" s="2" t="str">
        <f>"Total:" &amp; ROUND('Auswertung aller Aussagen'!B58,0) &amp; "%"</f>
        <v>Total:39%</v>
      </c>
    </row>
    <row r="8" spans="1:2" x14ac:dyDescent="0.2">
      <c r="A8" s="29"/>
    </row>
    <row r="9" spans="1:2" x14ac:dyDescent="0.2">
      <c r="A9" s="29"/>
    </row>
    <row r="10" spans="1:2" x14ac:dyDescent="0.2">
      <c r="A10" s="29"/>
    </row>
    <row r="11" spans="1:2" x14ac:dyDescent="0.2">
      <c r="A11" s="29"/>
    </row>
    <row r="12" spans="1:2" x14ac:dyDescent="0.2">
      <c r="A12" s="29"/>
    </row>
    <row r="13" spans="1:2" x14ac:dyDescent="0.2">
      <c r="A13" s="29"/>
    </row>
    <row r="14" spans="1:2" x14ac:dyDescent="0.2">
      <c r="A14" s="29"/>
    </row>
    <row r="15" spans="1:2" x14ac:dyDescent="0.2">
      <c r="A15" s="29"/>
    </row>
  </sheetData>
  <pageMargins left="0.7" right="0.7" top="0.78740157499999996" bottom="0.78740157499999996" header="0.3" footer="0.3"/>
  <pageSetup paperSize="9" orientation="portrait" r:id="rId1"/>
  <drawing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9DF376F93C46A341968F06C6788A4D5A" ma:contentTypeVersion="13" ma:contentTypeDescription="Ein neues Dokument erstellen." ma:contentTypeScope="" ma:versionID="8996d78e6d64cf6f87c36c3a7aca3e84">
  <xsd:schema xmlns:xsd="http://www.w3.org/2001/XMLSchema" xmlns:xs="http://www.w3.org/2001/XMLSchema" xmlns:p="http://schemas.microsoft.com/office/2006/metadata/properties" xmlns:ns2="347ef0b9-2187-433f-9057-d9f6e5a92c15" xmlns:ns3="81fed5db-e59f-4375-a0d3-1aa8d7bcae91" targetNamespace="http://schemas.microsoft.com/office/2006/metadata/properties" ma:root="true" ma:fieldsID="3aa9e2a0b47b2cb995e03d1c72667a7b" ns2:_="" ns3:_="">
    <xsd:import namespace="347ef0b9-2187-433f-9057-d9f6e5a92c15"/>
    <xsd:import namespace="81fed5db-e59f-4375-a0d3-1aa8d7bcae91"/>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LengthInSeconds"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Locatio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47ef0b9-2187-433f-9057-d9f6e5a92c1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LengthInSeconds" ma:index="11" nillable="true" ma:displayName="Length (seconds)" ma:internalName="MediaLengthInSeconds" ma:readOnly="true">
      <xsd:simpleType>
        <xsd:restriction base="dms:Unknow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Location" ma:index="18"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1fed5db-e59f-4375-a0d3-1aa8d7bcae91" elementFormDefault="qualified">
    <xsd:import namespace="http://schemas.microsoft.com/office/2006/documentManagement/types"/>
    <xsd:import namespace="http://schemas.microsoft.com/office/infopath/2007/PartnerControls"/>
    <xsd:element name="SharedWithUsers" ma:index="19"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B7B40D5B-D527-404C-803C-9DEFC673C86C}"/>
</file>

<file path=customXml/itemProps2.xml><?xml version="1.0" encoding="utf-8"?>
<ds:datastoreItem xmlns:ds="http://schemas.openxmlformats.org/officeDocument/2006/customXml" ds:itemID="{1C3603F8-9DD3-4543-BD6B-A2AFF0C5E61B}"/>
</file>

<file path=customXml/itemProps3.xml><?xml version="1.0" encoding="utf-8"?>
<ds:datastoreItem xmlns:ds="http://schemas.openxmlformats.org/officeDocument/2006/customXml" ds:itemID="{059A57EB-41AA-495D-9E57-42496D72ADD0}"/>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6</vt:i4>
      </vt:variant>
      <vt:variant>
        <vt:lpstr>Benannte Bereiche</vt:lpstr>
      </vt:variant>
      <vt:variant>
        <vt:i4>1</vt:i4>
      </vt:variant>
    </vt:vector>
  </HeadingPairs>
  <TitlesOfParts>
    <vt:vector size="7" baseType="lpstr">
      <vt:lpstr>Info</vt:lpstr>
      <vt:lpstr>Antworten</vt:lpstr>
      <vt:lpstr>Answer Code</vt:lpstr>
      <vt:lpstr>Full Answer</vt:lpstr>
      <vt:lpstr>Auswertung aller Aussagen</vt:lpstr>
      <vt:lpstr>Grafik nach Themenblöcken</vt:lpstr>
      <vt:lpstr>'Auswertung aller Aussagen'!Drucktitel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Veronika Killer</dc:creator>
  <dc:description/>
  <cp:lastModifiedBy>Veronika Killer</cp:lastModifiedBy>
  <cp:revision>0</cp:revision>
  <cp:lastPrinted>2022-03-07T12:36:19Z</cp:lastPrinted>
  <dcterms:created xsi:type="dcterms:W3CDTF">2021-10-28T07:36:41Z</dcterms:created>
  <dcterms:modified xsi:type="dcterms:W3CDTF">2022-04-27T14:31:24Z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0x0101009DF376F93C46A341968F06C6788A4D5A</vt:lpwstr>
  </property>
</Properties>
</file>