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05DA0502-5811-4588-9C75-C4690BF43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稽核(表一&amp;表三)-06" sheetId="1" r:id="rId1"/>
    <sheet name="稽核(表二)-06" sheetId="2" r:id="rId2"/>
    <sheet name="WORK" sheetId="3" r:id="rId3"/>
  </sheets>
  <definedNames>
    <definedName name="_xlnm._FilterDatabase" localSheetId="0" hidden="1">'稽核(表一&amp;表三)-06'!$A$2:$CL$54</definedName>
    <definedName name="_xlnm._FilterDatabase" localSheetId="1" hidden="1">'稽核(表二)-06'!$A$2:$M$54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V4" i="1" a="1"/>
  <c r="V4" i="1" s="1"/>
  <c r="V39" i="1" a="1"/>
  <c r="V39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45" i="1" a="1"/>
  <c r="V45" i="1" s="1"/>
  <c r="V12" i="1" a="1"/>
  <c r="V12" i="1" s="1"/>
  <c r="V35" i="1" a="1"/>
  <c r="V35" i="1" s="1"/>
  <c r="V40" i="1" a="1"/>
  <c r="V40" i="1" s="1"/>
  <c r="V13" i="1" a="1"/>
  <c r="V13" i="1" s="1"/>
  <c r="V36" i="1" a="1"/>
  <c r="V36" i="1" s="1"/>
  <c r="V37" i="1" a="1"/>
  <c r="V37" i="1" s="1"/>
  <c r="V14" i="1" a="1"/>
  <c r="V14" i="1" s="1"/>
  <c r="V15" i="1" a="1"/>
  <c r="V15" i="1" s="1"/>
  <c r="V16" i="1" a="1"/>
  <c r="V16" i="1" s="1"/>
  <c r="V46" i="1" a="1"/>
  <c r="V4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47" i="1" a="1"/>
  <c r="V47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48" i="1" a="1"/>
  <c r="V48" i="1" s="1"/>
  <c r="V41" i="1" a="1"/>
  <c r="V41" i="1" s="1"/>
  <c r="V49" i="1" a="1"/>
  <c r="V49" i="1" s="1"/>
  <c r="V42" i="1" a="1"/>
  <c r="V42" i="1" s="1"/>
  <c r="V52" i="1" a="1"/>
  <c r="V52" i="1" s="1"/>
  <c r="V27" i="1" a="1"/>
  <c r="V27" i="1" s="1"/>
  <c r="V28" i="1" a="1"/>
  <c r="V28" i="1" s="1"/>
  <c r="V43" i="1" a="1"/>
  <c r="V43" i="1" s="1"/>
  <c r="V29" i="1" a="1"/>
  <c r="V29" i="1" s="1"/>
  <c r="V30" i="1" a="1"/>
  <c r="V30" i="1" s="1"/>
  <c r="V31" i="1" a="1"/>
  <c r="V31" i="1" s="1"/>
  <c r="V50" i="1" a="1"/>
  <c r="V50" i="1" s="1"/>
  <c r="V51" i="1" a="1"/>
  <c r="V51" i="1" s="1"/>
  <c r="V32" i="1" a="1"/>
  <c r="V32" i="1" s="1"/>
  <c r="V54" i="1" a="1"/>
  <c r="V54" i="1" s="1"/>
  <c r="V38" i="1" a="1"/>
  <c r="V38" i="1" s="1"/>
  <c r="V33" i="1" a="1"/>
  <c r="V33" i="1" s="1"/>
  <c r="V53" i="1" a="1"/>
  <c r="V53" i="1" s="1"/>
  <c r="V34" i="1" a="1"/>
  <c r="V34" i="1" s="1"/>
  <c r="V44" i="1" a="1"/>
  <c r="V44" i="1" s="1"/>
  <c r="O52" i="3"/>
  <c r="O53" i="3"/>
  <c r="O54" i="3"/>
  <c r="O55" i="3"/>
  <c r="O56" i="3"/>
  <c r="O51" i="3"/>
  <c r="N52" i="3"/>
  <c r="N53" i="3"/>
  <c r="N54" i="3"/>
  <c r="N55" i="3"/>
  <c r="N56" i="3"/>
  <c r="N51" i="3"/>
  <c r="M52" i="3"/>
  <c r="M53" i="3"/>
  <c r="M54" i="3"/>
  <c r="M55" i="3"/>
  <c r="M56" i="3"/>
  <c r="M51" i="3"/>
  <c r="L52" i="3"/>
  <c r="L53" i="3"/>
  <c r="L54" i="3"/>
  <c r="L55" i="3"/>
  <c r="L56" i="3"/>
  <c r="L51" i="3"/>
  <c r="K52" i="3"/>
  <c r="K53" i="3"/>
  <c r="K54" i="3"/>
  <c r="K55" i="3"/>
  <c r="K56" i="3"/>
  <c r="K51" i="3"/>
  <c r="J52" i="3"/>
  <c r="J53" i="3"/>
  <c r="J54" i="3"/>
  <c r="J55" i="3"/>
  <c r="J56" i="3"/>
  <c r="J51" i="3"/>
  <c r="I52" i="3"/>
  <c r="I53" i="3"/>
  <c r="I54" i="3"/>
  <c r="I55" i="3"/>
  <c r="I56" i="3"/>
  <c r="I51" i="3"/>
  <c r="H52" i="3"/>
  <c r="H53" i="3"/>
  <c r="H54" i="3"/>
  <c r="H55" i="3"/>
  <c r="H56" i="3"/>
  <c r="H51" i="3"/>
  <c r="G52" i="3"/>
  <c r="G53" i="3"/>
  <c r="G54" i="3"/>
  <c r="G55" i="3"/>
  <c r="G56" i="3"/>
  <c r="F51" i="3"/>
  <c r="G51" i="3"/>
  <c r="F52" i="3"/>
  <c r="F53" i="3"/>
  <c r="F54" i="3"/>
  <c r="F55" i="3"/>
  <c r="F56" i="3"/>
  <c r="E52" i="3"/>
  <c r="E53" i="3"/>
  <c r="E54" i="3"/>
  <c r="E55" i="3"/>
  <c r="E56" i="3"/>
  <c r="E51" i="3"/>
  <c r="D52" i="3"/>
  <c r="D53" i="3"/>
  <c r="D54" i="3"/>
  <c r="D55" i="3"/>
  <c r="D56" i="3"/>
  <c r="D51" i="3"/>
  <c r="C52" i="3"/>
  <c r="C53" i="3"/>
  <c r="C54" i="3"/>
  <c r="C55" i="3"/>
  <c r="C56" i="3"/>
  <c r="C51" i="3"/>
  <c r="F29" i="3"/>
  <c r="F30" i="3"/>
  <c r="F31" i="3"/>
  <c r="F32" i="3"/>
  <c r="F33" i="3"/>
  <c r="F28" i="3"/>
  <c r="E29" i="3"/>
  <c r="E30" i="3"/>
  <c r="E31" i="3"/>
  <c r="E32" i="3"/>
  <c r="E33" i="3"/>
  <c r="E28" i="3"/>
  <c r="D29" i="3"/>
  <c r="D30" i="3"/>
  <c r="D31" i="3"/>
  <c r="D32" i="3"/>
  <c r="D33" i="3"/>
  <c r="D28" i="3"/>
  <c r="C29" i="3"/>
  <c r="C30" i="3"/>
  <c r="C31" i="3"/>
  <c r="C32" i="3"/>
  <c r="C33" i="3"/>
  <c r="C28" i="3"/>
  <c r="J11" i="3"/>
  <c r="J12" i="3"/>
  <c r="J13" i="3"/>
  <c r="J14" i="3"/>
  <c r="J15" i="3"/>
  <c r="J10" i="3"/>
  <c r="I11" i="3"/>
  <c r="I12" i="3"/>
  <c r="I13" i="3"/>
  <c r="I14" i="3"/>
  <c r="I15" i="3"/>
  <c r="I10" i="3"/>
  <c r="H11" i="3"/>
  <c r="H12" i="3"/>
  <c r="H13" i="3"/>
  <c r="H14" i="3"/>
  <c r="H15" i="3"/>
  <c r="H10" i="3"/>
  <c r="G11" i="3"/>
  <c r="G12" i="3"/>
  <c r="G13" i="3"/>
  <c r="G14" i="3"/>
  <c r="G15" i="3"/>
  <c r="G10" i="3"/>
  <c r="E11" i="3"/>
  <c r="E12" i="3"/>
  <c r="E13" i="3"/>
  <c r="E14" i="3"/>
  <c r="E15" i="3"/>
  <c r="E10" i="3"/>
  <c r="D11" i="3"/>
  <c r="D12" i="3"/>
  <c r="D13" i="3"/>
  <c r="D14" i="3"/>
  <c r="D15" i="3"/>
  <c r="D10" i="3"/>
  <c r="C10" i="3"/>
  <c r="C11" i="3"/>
  <c r="C12" i="3"/>
  <c r="C13" i="3"/>
  <c r="C14" i="3"/>
  <c r="C15" i="3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73" i="3"/>
  <c r="B72" i="3"/>
  <c r="B71" i="3"/>
  <c r="B70" i="3"/>
  <c r="B69" i="3"/>
  <c r="B68" i="3"/>
  <c r="B56" i="3"/>
  <c r="B55" i="3"/>
  <c r="B54" i="3"/>
  <c r="B53" i="3"/>
  <c r="B52" i="3"/>
  <c r="B51" i="3"/>
  <c r="B33" i="3"/>
  <c r="B32" i="3"/>
  <c r="B31" i="3"/>
  <c r="B30" i="3"/>
  <c r="B29" i="3"/>
  <c r="B28" i="3"/>
  <c r="B11" i="3"/>
  <c r="F11" i="3" s="1"/>
  <c r="B12" i="3"/>
  <c r="F12" i="3" s="1"/>
  <c r="B13" i="3"/>
  <c r="F13" i="3" s="1"/>
  <c r="B14" i="3"/>
  <c r="F14" i="3" s="1"/>
  <c r="B15" i="3"/>
  <c r="F15" i="3" s="1"/>
  <c r="B10" i="3"/>
  <c r="F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<sst xmlns="http://schemas.openxmlformats.org/spreadsheetml/2006/main" count="4040" uniqueCount="835">
  <si>
    <t>編號</t>
  </si>
  <si>
    <t>首站</t>
  </si>
  <si>
    <t>起站</t>
  </si>
  <si>
    <t>終點</t>
  </si>
  <si>
    <t>上車站</t>
  </si>
  <si>
    <t>上-時間</t>
  </si>
  <si>
    <t>下車站</t>
  </si>
  <si>
    <t>下-時間</t>
  </si>
  <si>
    <t>單程時間</t>
  </si>
  <si>
    <t>車牌</t>
  </si>
  <si>
    <t>公司</t>
  </si>
  <si>
    <t>駕駛</t>
  </si>
  <si>
    <t>特殊</t>
  </si>
  <si>
    <t>A1 刷卡機</t>
  </si>
  <si>
    <t>A1 補充</t>
  </si>
  <si>
    <t>A2 路線圖</t>
  </si>
  <si>
    <t>A2 補充</t>
  </si>
  <si>
    <t>A3 補充</t>
  </si>
  <si>
    <t>A5 LED</t>
  </si>
  <si>
    <t>A5 補充</t>
  </si>
  <si>
    <t>A6 動態</t>
  </si>
  <si>
    <t>A6 補充</t>
  </si>
  <si>
    <t>A7 博愛座</t>
  </si>
  <si>
    <t>A7 補充</t>
  </si>
  <si>
    <t>A8 乾淨</t>
  </si>
  <si>
    <t>A8 補充</t>
  </si>
  <si>
    <t>A9 塗鴉</t>
  </si>
  <si>
    <t>A9 補充</t>
  </si>
  <si>
    <t>B1 熱忱</t>
  </si>
  <si>
    <t>B1 補充</t>
  </si>
  <si>
    <t>B2 身障</t>
  </si>
  <si>
    <t>B2 補充</t>
  </si>
  <si>
    <t>B3 態度</t>
  </si>
  <si>
    <t>B3 項目</t>
  </si>
  <si>
    <t>B4 吸菸</t>
  </si>
  <si>
    <t>B4 補充</t>
  </si>
  <si>
    <t>C1 早發</t>
  </si>
  <si>
    <t>C1 站位</t>
  </si>
  <si>
    <t>C2 誤點</t>
  </si>
  <si>
    <t>C2 補充</t>
  </si>
  <si>
    <t>C3 脫班</t>
  </si>
  <si>
    <t>C3 補充</t>
  </si>
  <si>
    <t>C4 漏班</t>
  </si>
  <si>
    <t>C4 補充</t>
  </si>
  <si>
    <t>C5 紀錄器</t>
  </si>
  <si>
    <t>C5 補充</t>
  </si>
  <si>
    <t>C6 過站</t>
  </si>
  <si>
    <t>C6 站位</t>
  </si>
  <si>
    <t>C7 依路線</t>
  </si>
  <si>
    <t>C7 補充</t>
  </si>
  <si>
    <t>C8 拒載</t>
  </si>
  <si>
    <t>C8 站位</t>
  </si>
  <si>
    <t>C9 未停妥</t>
  </si>
  <si>
    <t>C9 站位</t>
  </si>
  <si>
    <t>C10 關車門</t>
  </si>
  <si>
    <t>C10 補充</t>
  </si>
  <si>
    <t>C11 闖紅燈</t>
  </si>
  <si>
    <t>C11 補充</t>
  </si>
  <si>
    <t>C12 佔用</t>
  </si>
  <si>
    <t>C12 補充</t>
  </si>
  <si>
    <t>C13 延滯</t>
  </si>
  <si>
    <t>C13 補充</t>
  </si>
  <si>
    <t>D1 正常</t>
  </si>
  <si>
    <t>D2 警告</t>
  </si>
  <si>
    <t>D3 擊破器</t>
  </si>
  <si>
    <t>D3 擊-數量</t>
  </si>
  <si>
    <t>D5 字體</t>
  </si>
  <si>
    <t>E1 有效期</t>
  </si>
  <si>
    <t>E2 壓力針</t>
  </si>
  <si>
    <t>E3 放置</t>
  </si>
  <si>
    <t>E4 說明</t>
  </si>
  <si>
    <t>F1 座椅</t>
  </si>
  <si>
    <t>G 意見</t>
  </si>
  <si>
    <t>執行狀況</t>
  </si>
  <si>
    <t>原因</t>
  </si>
  <si>
    <t>調查員</t>
  </si>
  <si>
    <t>日期</t>
  </si>
  <si>
    <t>時間</t>
  </si>
  <si>
    <t>路線</t>
  </si>
  <si>
    <t>區域</t>
  </si>
  <si>
    <t>路線名</t>
  </si>
  <si>
    <t>聯營</t>
  </si>
  <si>
    <t>1-完成
2-脫班</t>
  </si>
  <si>
    <t>1-首站
0-任意站</t>
  </si>
  <si>
    <t>1-有
0-無</t>
  </si>
  <si>
    <t>1-有
0-NO</t>
  </si>
  <si>
    <t>11-無身障人士上車</t>
  </si>
  <si>
    <t>1-是
0-否</t>
  </si>
  <si>
    <t>1-皆有
2-僅司機旁有
3-僅後門有</t>
  </si>
  <si>
    <r>
      <t xml:space="preserve">1-有
0-NO
</t>
    </r>
    <r>
      <rPr>
        <sz val="10"/>
        <color rgb="FFFF0000"/>
        <rFont val="微軟正黑體"/>
        <family val="2"/>
        <charset val="136"/>
      </rPr>
      <t>9-不適用(非低底盤車種)</t>
    </r>
    <phoneticPr fontId="16" type="noConversion"/>
  </si>
  <si>
    <t>(上車)時間</t>
  </si>
  <si>
    <t>稽核地點</t>
  </si>
  <si>
    <t>到站時間</t>
  </si>
  <si>
    <t>車號</t>
  </si>
  <si>
    <t>表定時間</t>
  </si>
  <si>
    <t>動態系統</t>
  </si>
  <si>
    <t>動態系統-缺失</t>
  </si>
  <si>
    <t>判定</t>
  </si>
  <si>
    <t>備註</t>
  </si>
  <si>
    <t>1-正常
2-不正常</t>
  </si>
  <si>
    <t>1-早發
2-誤點
3-脫班
4-漏班
5-過站不停
6-拒載乘客、趕客下車
7-站牌標示 
8-公車動態資訊(app)資料異常(無資料或資料有誤)
9-其他影響服務事實</t>
  </si>
  <si>
    <t>SD卡</t>
    <phoneticPr fontId="16" type="noConversion"/>
  </si>
  <si>
    <t>1</t>
  </si>
  <si>
    <t>桃園區</t>
  </si>
  <si>
    <t>蘆竹區</t>
  </si>
  <si>
    <t>中壢區</t>
  </si>
  <si>
    <t>楊梅區</t>
  </si>
  <si>
    <t>平鎮區</t>
  </si>
  <si>
    <t>龍潭區</t>
  </si>
  <si>
    <t>觀音區</t>
  </si>
  <si>
    <t>龜山區</t>
  </si>
  <si>
    <t>新屋區</t>
  </si>
  <si>
    <t>大園區</t>
  </si>
  <si>
    <t>復興區</t>
  </si>
  <si>
    <t>大溪區</t>
  </si>
  <si>
    <t>八德區</t>
  </si>
  <si>
    <t>觀音站</t>
  </si>
  <si>
    <t>中壢分局</t>
  </si>
  <si>
    <t>桃園巨蛋</t>
  </si>
  <si>
    <t>統領百貨</t>
  </si>
  <si>
    <t>蘆竹-八德</t>
  </si>
  <si>
    <t>八德區公所(農會)</t>
  </si>
  <si>
    <t>水尾</t>
  </si>
  <si>
    <t>11-黑屏(行車紀錄器)
12-行車紀錄器被遮蓋</t>
    <phoneticPr fontId="16" type="noConversion"/>
  </si>
  <si>
    <t>國軍桃園總醫院</t>
  </si>
  <si>
    <t>楊梅站</t>
  </si>
  <si>
    <t>新屋站</t>
  </si>
  <si>
    <t>中壢北站</t>
  </si>
  <si>
    <t>羅浮口</t>
  </si>
  <si>
    <t xml:space="preserve">NO-未設置
</t>
    <phoneticPr fontId="16" type="noConversion"/>
  </si>
  <si>
    <t>桃花園飯店</t>
  </si>
  <si>
    <t>大湳站(G04)</t>
  </si>
  <si>
    <t>桃園總站</t>
  </si>
  <si>
    <t>職訓中心</t>
  </si>
  <si>
    <t>大園車站</t>
  </si>
  <si>
    <t>中壢公車站</t>
  </si>
  <si>
    <t>拉拉山口</t>
  </si>
  <si>
    <t>內壢復興宮</t>
  </si>
  <si>
    <t>高鐵桃園站</t>
  </si>
  <si>
    <t>建德興豐路口(G01)</t>
  </si>
  <si>
    <t>桃園-大有路</t>
  </si>
  <si>
    <t>捷運山鼻站</t>
  </si>
  <si>
    <t>桃園-捷運山鼻站</t>
  </si>
  <si>
    <t>今日飯店</t>
  </si>
  <si>
    <t>內壢-捷運迴龍站</t>
  </si>
  <si>
    <t>桃園-長庚醫院</t>
  </si>
  <si>
    <t>金雞湖</t>
  </si>
  <si>
    <t>關西-中壢</t>
  </si>
  <si>
    <t>關西</t>
  </si>
  <si>
    <t>中壢-後湖</t>
  </si>
  <si>
    <t>後湖</t>
  </si>
  <si>
    <t>摺椅數
(包含在總數裡)</t>
    <phoneticPr fontId="16" type="noConversion"/>
  </si>
  <si>
    <t>復興中正路口(桃園火車站)</t>
  </si>
  <si>
    <t>雙榮親子館</t>
  </si>
  <si>
    <t>桃園長庚轉運站</t>
  </si>
  <si>
    <t>豐德中正路口</t>
  </si>
  <si>
    <t>職訓中心-過嶺加油站</t>
  </si>
  <si>
    <t>國軍桃園總醫院-桃園長庚轉運站</t>
  </si>
  <si>
    <t>平鎮-捷運永寧站</t>
  </si>
  <si>
    <t>八德-捷運永寧站(經建國路和平路)</t>
  </si>
  <si>
    <t>八德-捷運永寧站(經介壽路義勇街)</t>
  </si>
  <si>
    <t>中壢-後湖[繞駛永安漁港]</t>
  </si>
  <si>
    <t>桃園-大溪(經更寮腳)[繞駛前站]</t>
  </si>
  <si>
    <t>桃園-上巴陵-林班口(拉拉山)</t>
  </si>
  <si>
    <t>桃園-高鐵桃園站(經大竹)</t>
  </si>
  <si>
    <t>中壢-林口長庚醫院(經中正藝文特區)</t>
  </si>
  <si>
    <t>中壢-新屋(經過嶺)</t>
  </si>
  <si>
    <t>中壢-觀音(經白玉)</t>
  </si>
  <si>
    <t>中壢-觀音(經新坡)</t>
  </si>
  <si>
    <t>大園-桃園(經五塊厝、開南大學)</t>
  </si>
  <si>
    <t>桃園-大溪(經更寮腳)</t>
  </si>
  <si>
    <t>中壢-大溪(經官路缺)</t>
  </si>
  <si>
    <t>大溪-羅浮口(經復興)</t>
  </si>
  <si>
    <t>中壢-金雞湖(經東勢)</t>
  </si>
  <si>
    <t>NA-任意站</t>
    <phoneticPr fontId="16" type="noConversion"/>
  </si>
  <si>
    <t>D4 貼紙</t>
    <phoneticPr fontId="16" type="noConversion"/>
  </si>
  <si>
    <t>林口長庚醫院</t>
  </si>
  <si>
    <t>H1 指差</t>
  </si>
  <si>
    <t>H2 備註</t>
  </si>
  <si>
    <t>11-QR code形式</t>
    <phoneticPr fontId="16" type="noConversion"/>
  </si>
  <si>
    <t>105</t>
  </si>
  <si>
    <t>302</t>
  </si>
  <si>
    <t>281</t>
  </si>
  <si>
    <t>楊梅-捷運三重國小站</t>
  </si>
  <si>
    <t>343</t>
  </si>
  <si>
    <t>339</t>
  </si>
  <si>
    <t>201</t>
  </si>
  <si>
    <t>251</t>
  </si>
  <si>
    <t>723A</t>
  </si>
  <si>
    <t>5027A</t>
  </si>
  <si>
    <t>5096A</t>
  </si>
  <si>
    <t>聯</t>
  </si>
  <si>
    <t>中壢-桃園</t>
  </si>
  <si>
    <t>經國轉運站-莊敬路-捷運三重國小站</t>
  </si>
  <si>
    <t>經國轉運站-南平路-捷運三重國小站</t>
  </si>
  <si>
    <t>健行路口</t>
  </si>
  <si>
    <t>中壢後火車站</t>
  </si>
  <si>
    <t>南平同安街口</t>
  </si>
  <si>
    <t>平鎮分局</t>
  </si>
  <si>
    <t>捷運三重國小站</t>
  </si>
  <si>
    <t>經國轉運站</t>
  </si>
  <si>
    <t>1-皆有執行
2-部分執行
3-皆未執行
9-不適用(無右轉路口/因觀察其他項目而無法觀察)</t>
    <phoneticPr fontId="16" type="noConversion"/>
  </si>
  <si>
    <t>A3 意見箱</t>
    <phoneticPr fontId="16" type="noConversion"/>
  </si>
  <si>
    <t>A261</t>
  </si>
  <si>
    <t>沈明華</t>
  </si>
  <si>
    <t>1535</t>
  </si>
  <si>
    <t>公園都市</t>
  </si>
  <si>
    <t>KKA-3710</t>
  </si>
  <si>
    <t>NA</t>
  </si>
  <si>
    <t>A262</t>
  </si>
  <si>
    <t>1626</t>
  </si>
  <si>
    <t>KKA-3728</t>
  </si>
  <si>
    <t>1630</t>
  </si>
  <si>
    <t>A263</t>
  </si>
  <si>
    <t>1256</t>
  </si>
  <si>
    <t>KKB-3126</t>
  </si>
  <si>
    <t>1300</t>
  </si>
  <si>
    <t>A264</t>
  </si>
  <si>
    <t>1339</t>
  </si>
  <si>
    <t>行政執行處</t>
  </si>
  <si>
    <t>KKB-3125</t>
  </si>
  <si>
    <t>723</t>
  </si>
  <si>
    <t>A265</t>
  </si>
  <si>
    <t>1604</t>
  </si>
  <si>
    <t>FAD-581</t>
  </si>
  <si>
    <t>1610</t>
  </si>
  <si>
    <t>A266</t>
  </si>
  <si>
    <t>1004</t>
  </si>
  <si>
    <t>KKA-3679</t>
  </si>
  <si>
    <t>1008</t>
  </si>
  <si>
    <t>A267</t>
  </si>
  <si>
    <t>0726</t>
  </si>
  <si>
    <t>KKA-3811</t>
  </si>
  <si>
    <t>711</t>
  </si>
  <si>
    <t>0730</t>
  </si>
  <si>
    <t>A268</t>
  </si>
  <si>
    <t>0821</t>
  </si>
  <si>
    <t>大興西正光路口</t>
  </si>
  <si>
    <t>KKA-3989</t>
  </si>
  <si>
    <t>A269</t>
  </si>
  <si>
    <t>1342</t>
  </si>
  <si>
    <t>富榮</t>
  </si>
  <si>
    <t>KKB-1913</t>
  </si>
  <si>
    <t>713</t>
  </si>
  <si>
    <t>A270</t>
  </si>
  <si>
    <t>1258</t>
  </si>
  <si>
    <t>922-U5</t>
  </si>
  <si>
    <t>A271</t>
  </si>
  <si>
    <t>1134</t>
  </si>
  <si>
    <t>045-U8</t>
  </si>
  <si>
    <t>715</t>
  </si>
  <si>
    <t>A272</t>
  </si>
  <si>
    <t>1208</t>
  </si>
  <si>
    <t>KKA-1259</t>
  </si>
  <si>
    <t>1210</t>
  </si>
  <si>
    <t>A273</t>
  </si>
  <si>
    <t>0935</t>
  </si>
  <si>
    <t>KKB-3101</t>
  </si>
  <si>
    <t>0930</t>
  </si>
  <si>
    <t>A274</t>
  </si>
  <si>
    <t>1042</t>
  </si>
  <si>
    <t>聯福巷</t>
  </si>
  <si>
    <t>597-U7</t>
  </si>
  <si>
    <t>A275</t>
  </si>
  <si>
    <t>1430</t>
  </si>
  <si>
    <t>428-FT</t>
  </si>
  <si>
    <t>5014</t>
  </si>
  <si>
    <t>1435</t>
  </si>
  <si>
    <t>A276</t>
  </si>
  <si>
    <t>1537</t>
  </si>
  <si>
    <t>421-FT</t>
  </si>
  <si>
    <t>1540</t>
  </si>
  <si>
    <t>A277</t>
  </si>
  <si>
    <t>1706</t>
  </si>
  <si>
    <t>FAD-576</t>
  </si>
  <si>
    <t>601</t>
  </si>
  <si>
    <t>1710</t>
  </si>
  <si>
    <t>A278</t>
  </si>
  <si>
    <t>1034</t>
  </si>
  <si>
    <t>內壢</t>
  </si>
  <si>
    <t>FAD-578</t>
  </si>
  <si>
    <t>A279</t>
  </si>
  <si>
    <t>1251</t>
  </si>
  <si>
    <t>FAD-699</t>
  </si>
  <si>
    <t>5057</t>
  </si>
  <si>
    <t>A280</t>
  </si>
  <si>
    <t>1202</t>
  </si>
  <si>
    <t>地磅</t>
  </si>
  <si>
    <t>497-FT</t>
  </si>
  <si>
    <t>A281</t>
  </si>
  <si>
    <t>1117</t>
  </si>
  <si>
    <t>KKB-7501</t>
  </si>
  <si>
    <t>5617</t>
  </si>
  <si>
    <t>1120</t>
  </si>
  <si>
    <t>A282</t>
  </si>
  <si>
    <t>1322</t>
  </si>
  <si>
    <t>新貴里</t>
  </si>
  <si>
    <t>361-U7</t>
  </si>
  <si>
    <t>A283</t>
  </si>
  <si>
    <t>1228</t>
  </si>
  <si>
    <t>KKA-3939</t>
  </si>
  <si>
    <t>701</t>
  </si>
  <si>
    <t>1225</t>
  </si>
  <si>
    <t>A284</t>
  </si>
  <si>
    <t>1433</t>
  </si>
  <si>
    <t>A285</t>
  </si>
  <si>
    <t>0831</t>
  </si>
  <si>
    <t>KAB-5513</t>
  </si>
  <si>
    <t>0830</t>
  </si>
  <si>
    <t>A286</t>
  </si>
  <si>
    <t>0901</t>
  </si>
  <si>
    <t>大和社區站</t>
  </si>
  <si>
    <t>KKA-3023</t>
  </si>
  <si>
    <t>A287</t>
  </si>
  <si>
    <t>1020</t>
  </si>
  <si>
    <t>楊梅(楊梅站)</t>
  </si>
  <si>
    <t>KKA-5639</t>
  </si>
  <si>
    <t>722</t>
  </si>
  <si>
    <t>A288</t>
  </si>
  <si>
    <t>0704</t>
  </si>
  <si>
    <t>KKA-5566</t>
  </si>
  <si>
    <t>A289</t>
  </si>
  <si>
    <t>1055</t>
  </si>
  <si>
    <t>桃園客運中壢總站</t>
  </si>
  <si>
    <t>FAD-619</t>
  </si>
  <si>
    <t>5041</t>
  </si>
  <si>
    <t>1100</t>
  </si>
  <si>
    <t>A290</t>
  </si>
  <si>
    <t>1200</t>
  </si>
  <si>
    <t>新坡</t>
  </si>
  <si>
    <t>KKA-3737</t>
  </si>
  <si>
    <t>A291</t>
  </si>
  <si>
    <t>0806</t>
  </si>
  <si>
    <t>463-FT</t>
  </si>
  <si>
    <t>5042</t>
  </si>
  <si>
    <t>0800</t>
  </si>
  <si>
    <t>2</t>
  </si>
  <si>
    <t>A292</t>
  </si>
  <si>
    <t>0852</t>
  </si>
  <si>
    <t>崙坪</t>
  </si>
  <si>
    <t>A293</t>
  </si>
  <si>
    <t>0908</t>
  </si>
  <si>
    <t>461-FT</t>
  </si>
  <si>
    <t>5027</t>
  </si>
  <si>
    <t>0910</t>
  </si>
  <si>
    <t>A294</t>
  </si>
  <si>
    <t>1243</t>
  </si>
  <si>
    <t>KKA-3793</t>
  </si>
  <si>
    <t>1245</t>
  </si>
  <si>
    <t>A295</t>
  </si>
  <si>
    <t>1002</t>
  </si>
  <si>
    <t>北勢</t>
  </si>
  <si>
    <t>067-FX</t>
  </si>
  <si>
    <t>5035</t>
  </si>
  <si>
    <t>A296</t>
  </si>
  <si>
    <t>1356</t>
  </si>
  <si>
    <t>KKA-3707</t>
  </si>
  <si>
    <t>1400</t>
  </si>
  <si>
    <t>A297</t>
  </si>
  <si>
    <t>1421</t>
  </si>
  <si>
    <t>592-U7</t>
  </si>
  <si>
    <t>1425</t>
  </si>
  <si>
    <t>A298</t>
  </si>
  <si>
    <t>1707</t>
  </si>
  <si>
    <t>KKA-3822</t>
  </si>
  <si>
    <t>A299</t>
  </si>
  <si>
    <t>KKA-3708</t>
  </si>
  <si>
    <t>5086</t>
  </si>
  <si>
    <t>A300</t>
  </si>
  <si>
    <t>1259</t>
  </si>
  <si>
    <t>廟前</t>
  </si>
  <si>
    <t>051-FX</t>
  </si>
  <si>
    <t>A301</t>
  </si>
  <si>
    <t>桃園監理站</t>
  </si>
  <si>
    <t>KKA-3731</t>
  </si>
  <si>
    <t>5096</t>
  </si>
  <si>
    <t>A302</t>
  </si>
  <si>
    <t>0856</t>
  </si>
  <si>
    <t>桃園客運大溪站</t>
  </si>
  <si>
    <t>0900</t>
  </si>
  <si>
    <t>A303</t>
  </si>
  <si>
    <t>1424</t>
  </si>
  <si>
    <t>KKA-3702</t>
  </si>
  <si>
    <t>5098</t>
  </si>
  <si>
    <t>A304</t>
  </si>
  <si>
    <t>1528</t>
  </si>
  <si>
    <t>忠貞國小</t>
  </si>
  <si>
    <t>KKA-3985</t>
  </si>
  <si>
    <t>A305</t>
  </si>
  <si>
    <t>1637</t>
  </si>
  <si>
    <t>KKA-1262</t>
  </si>
  <si>
    <t>709</t>
  </si>
  <si>
    <t>A306</t>
  </si>
  <si>
    <t>1552</t>
  </si>
  <si>
    <t>1600</t>
  </si>
  <si>
    <t>A307</t>
  </si>
  <si>
    <t>1501</t>
  </si>
  <si>
    <t>KKA-7896</t>
  </si>
  <si>
    <t>5674</t>
  </si>
  <si>
    <t>1505</t>
  </si>
  <si>
    <t>A308</t>
  </si>
  <si>
    <t>1547</t>
  </si>
  <si>
    <t>獅子林</t>
  </si>
  <si>
    <t>A309</t>
  </si>
  <si>
    <t>KKA-3506</t>
  </si>
  <si>
    <t>5301</t>
  </si>
  <si>
    <t>1230</t>
  </si>
  <si>
    <t>A310</t>
  </si>
  <si>
    <t>0627</t>
  </si>
  <si>
    <t>0630</t>
  </si>
  <si>
    <t>A311</t>
  </si>
  <si>
    <t>0934</t>
  </si>
  <si>
    <t>KKA-3789</t>
  </si>
  <si>
    <t>5104</t>
  </si>
  <si>
    <t>0940</t>
  </si>
  <si>
    <t>A312</t>
  </si>
  <si>
    <t>0829</t>
  </si>
  <si>
    <t>水流東</t>
  </si>
  <si>
    <t>FAD-587</t>
  </si>
  <si>
    <t>431</t>
  </si>
  <si>
    <t>429</t>
  </si>
  <si>
    <t>494</t>
  </si>
  <si>
    <t>453</t>
  </si>
  <si>
    <t>0</t>
  </si>
  <si>
    <t>健行路</t>
  </si>
  <si>
    <t>永寧捷運站</t>
  </si>
  <si>
    <t>永寧轉運站</t>
  </si>
  <si>
    <t>丹鳳國小新北大道</t>
  </si>
  <si>
    <t>1557</t>
  </si>
  <si>
    <t>22</t>
  </si>
  <si>
    <t>桃園客運</t>
  </si>
  <si>
    <t>林仕銘</t>
  </si>
  <si>
    <t>全程耳麥講話</t>
  </si>
  <si>
    <t>3</t>
  </si>
  <si>
    <t>10</t>
  </si>
  <si>
    <t>4</t>
  </si>
  <si>
    <t>11</t>
  </si>
  <si>
    <t>1655</t>
  </si>
  <si>
    <t>29</t>
  </si>
  <si>
    <t>陳一平</t>
  </si>
  <si>
    <t>慢→1-2*2,2-3</t>
  </si>
  <si>
    <t>莊敬路口</t>
  </si>
  <si>
    <t>1313</t>
  </si>
  <si>
    <t>17</t>
  </si>
  <si>
    <t>亞通客運</t>
  </si>
  <si>
    <t>鄭詠順</t>
  </si>
  <si>
    <t>雨衣掛在後方出口</t>
  </si>
  <si>
    <t>8</t>
  </si>
  <si>
    <t>垃圾留在座椅、杯架上</t>
  </si>
  <si>
    <t>9</t>
  </si>
  <si>
    <t>1416</t>
  </si>
  <si>
    <t>37</t>
  </si>
  <si>
    <t>NO</t>
  </si>
  <si>
    <t>1636</t>
  </si>
  <si>
    <t>32</t>
  </si>
  <si>
    <t>黃宥霖/李彥興</t>
  </si>
  <si>
    <t>無→2-3/慢→5-6</t>
  </si>
  <si>
    <t>1031</t>
  </si>
  <si>
    <t>27</t>
  </si>
  <si>
    <t>中壢客運</t>
  </si>
  <si>
    <t>慢→2-3,5-6</t>
  </si>
  <si>
    <t>0809</t>
  </si>
  <si>
    <t>43</t>
  </si>
  <si>
    <t>許安逸</t>
  </si>
  <si>
    <t>逃生門口放置雨衣</t>
  </si>
  <si>
    <t>0907</t>
  </si>
  <si>
    <t>46</t>
  </si>
  <si>
    <t>楊振昇</t>
  </si>
  <si>
    <t>無→22-23,28-29*2</t>
  </si>
  <si>
    <t>1415</t>
  </si>
  <si>
    <t>33</t>
  </si>
  <si>
    <t>統聯客運</t>
  </si>
  <si>
    <t>楊仲淵</t>
  </si>
  <si>
    <t>1312</t>
  </si>
  <si>
    <t>14</t>
  </si>
  <si>
    <t>李汪振</t>
  </si>
  <si>
    <t>1154</t>
  </si>
  <si>
    <t>20</t>
  </si>
  <si>
    <t>邱清宝</t>
  </si>
  <si>
    <t>無→18-19</t>
  </si>
  <si>
    <t>5</t>
  </si>
  <si>
    <t>1231</t>
  </si>
  <si>
    <t>吳懿軒</t>
  </si>
  <si>
    <t>717</t>
  </si>
  <si>
    <t>1003</t>
  </si>
  <si>
    <t>28</t>
  </si>
  <si>
    <t>佟泳樑</t>
  </si>
  <si>
    <t>介壽建國路口</t>
  </si>
  <si>
    <t>1108</t>
  </si>
  <si>
    <t>26</t>
  </si>
  <si>
    <t>程源發</t>
  </si>
  <si>
    <t>6</t>
  </si>
  <si>
    <t>南上里</t>
  </si>
  <si>
    <t>1454</t>
  </si>
  <si>
    <t>24</t>
  </si>
  <si>
    <t>蔡慶濤</t>
  </si>
  <si>
    <t>慢→9-10</t>
  </si>
  <si>
    <t>大同公司</t>
  </si>
  <si>
    <t>1606</t>
  </si>
  <si>
    <t>蔡名喨</t>
  </si>
  <si>
    <t>部份遮住</t>
  </si>
  <si>
    <t>1807</t>
  </si>
  <si>
    <t>61</t>
  </si>
  <si>
    <t>吳忠興</t>
  </si>
  <si>
    <t>無→25-26</t>
  </si>
  <si>
    <t>1757-1804開車吃瓜子</t>
  </si>
  <si>
    <t>陳榮軍</t>
  </si>
  <si>
    <t>慢→25-26</t>
  </si>
  <si>
    <t>1319</t>
  </si>
  <si>
    <t>廖家宏</t>
  </si>
  <si>
    <t>周智仁</t>
  </si>
  <si>
    <t>未進桃園總站</t>
  </si>
  <si>
    <t>上伯公</t>
  </si>
  <si>
    <t>1201</t>
  </si>
  <si>
    <t>34</t>
  </si>
  <si>
    <t>黃文賓</t>
  </si>
  <si>
    <t>百年大鎮</t>
  </si>
  <si>
    <t>1341</t>
  </si>
  <si>
    <t>19</t>
  </si>
  <si>
    <t>王金沅</t>
  </si>
  <si>
    <t>1315</t>
  </si>
  <si>
    <t>47</t>
  </si>
  <si>
    <t>黃晟峰</t>
  </si>
  <si>
    <t>安樂新村(南勢國小)</t>
  </si>
  <si>
    <t>1512</t>
  </si>
  <si>
    <t>39</t>
  </si>
  <si>
    <t>KKA-3925</t>
  </si>
  <si>
    <t>1442手持用手機</t>
  </si>
  <si>
    <t>無→1-2,12-13/慢→14-15</t>
  </si>
  <si>
    <t>0849</t>
  </si>
  <si>
    <t>18</t>
  </si>
  <si>
    <t>金台通運</t>
  </si>
  <si>
    <t>蔡佳進</t>
  </si>
  <si>
    <t>無→1-2,5-6,8-9,12-13</t>
  </si>
  <si>
    <t>國際兒童村</t>
  </si>
  <si>
    <t>0921</t>
  </si>
  <si>
    <t>徐桂習</t>
  </si>
  <si>
    <t>無→19-20/慢→21-22,27-28,34-35</t>
  </si>
  <si>
    <t>1046</t>
  </si>
  <si>
    <t>鄧邦辰</t>
  </si>
  <si>
    <t>永美</t>
  </si>
  <si>
    <t>0747</t>
  </si>
  <si>
    <t>彭靖竤</t>
  </si>
  <si>
    <t>姜義銘</t>
  </si>
  <si>
    <t>無→1-2</t>
  </si>
  <si>
    <t>5040</t>
  </si>
  <si>
    <t>7</t>
  </si>
  <si>
    <t>中正復興路口</t>
  </si>
  <si>
    <t>1232</t>
  </si>
  <si>
    <t>無→79-80</t>
  </si>
  <si>
    <t>0833</t>
  </si>
  <si>
    <t>紀文燦</t>
  </si>
  <si>
    <t>有聲無字</t>
  </si>
  <si>
    <t>紀明志</t>
  </si>
  <si>
    <t>無→58-59/慢→60-61</t>
  </si>
  <si>
    <t>0946</t>
  </si>
  <si>
    <t>38</t>
  </si>
  <si>
    <t>車側路線為5035</t>
  </si>
  <si>
    <t>郵局</t>
  </si>
  <si>
    <t>1324</t>
  </si>
  <si>
    <t>41</t>
  </si>
  <si>
    <t>許國義</t>
  </si>
  <si>
    <t>第一銀行</t>
  </si>
  <si>
    <t>1036</t>
  </si>
  <si>
    <t>張家騰</t>
  </si>
  <si>
    <t>1437</t>
  </si>
  <si>
    <t>余文輝</t>
  </si>
  <si>
    <t>1530</t>
  </si>
  <si>
    <t>69</t>
  </si>
  <si>
    <t>宗孝仁</t>
  </si>
  <si>
    <t>1743</t>
  </si>
  <si>
    <t>36</t>
  </si>
  <si>
    <t>張峻瑋</t>
  </si>
  <si>
    <t>慢→44-45/無→48-49,52-53,61-62,62-63</t>
  </si>
  <si>
    <t>12</t>
  </si>
  <si>
    <t>1222</t>
  </si>
  <si>
    <t>黃仁宗</t>
  </si>
  <si>
    <t>5077</t>
  </si>
  <si>
    <t>橫山橋</t>
  </si>
  <si>
    <t>1328</t>
  </si>
  <si>
    <t>無→28-29,46-47/慢→35-36,39-40</t>
  </si>
  <si>
    <t>更寮腳(介壽路)</t>
  </si>
  <si>
    <t>1025</t>
  </si>
  <si>
    <t>江俊志</t>
  </si>
  <si>
    <t>僑愛基督長老教會</t>
  </si>
  <si>
    <t>0918</t>
  </si>
  <si>
    <t>慢→1-2</t>
  </si>
  <si>
    <t>30</t>
  </si>
  <si>
    <t>無→1-2,7-8</t>
  </si>
  <si>
    <t>李柏宏</t>
  </si>
  <si>
    <t>502</t>
  </si>
  <si>
    <t>1734</t>
  </si>
  <si>
    <t>57</t>
  </si>
  <si>
    <t>指南客運</t>
  </si>
  <si>
    <t>李政同</t>
  </si>
  <si>
    <t>16</t>
  </si>
  <si>
    <t>1701</t>
  </si>
  <si>
    <t>高丞廷</t>
  </si>
  <si>
    <t>字幕不清楚</t>
  </si>
  <si>
    <t>1518</t>
  </si>
  <si>
    <t>呂健民</t>
  </si>
  <si>
    <t>1601</t>
  </si>
  <si>
    <t>1330</t>
  </si>
  <si>
    <t>62</t>
  </si>
  <si>
    <t>洪基棟</t>
  </si>
  <si>
    <t>0738</t>
  </si>
  <si>
    <t>71</t>
  </si>
  <si>
    <t>角板山公園</t>
  </si>
  <si>
    <t>1015</t>
  </si>
  <si>
    <t>邱文義</t>
  </si>
  <si>
    <t>23</t>
  </si>
  <si>
    <t>陳坤卻</t>
  </si>
  <si>
    <t>無→41-42</t>
  </si>
  <si>
    <t>0</t>
    <phoneticPr fontId="16" type="noConversion"/>
  </si>
  <si>
    <t>44</t>
    <phoneticPr fontId="16" type="noConversion"/>
  </si>
  <si>
    <t>23</t>
    <phoneticPr fontId="16" type="noConversion"/>
  </si>
  <si>
    <t>場站建築標示"新竹客運中壢總站"，站內無站名標示</t>
  </si>
  <si>
    <t>全程和後座乘客說話，司機很疲累。</t>
  </si>
  <si>
    <t>陳濬珅/陳健仁(箱)</t>
    <phoneticPr fontId="16" type="noConversion"/>
  </si>
  <si>
    <t>洪秉佑/廖婕嵐(箱)</t>
    <phoneticPr fontId="16" type="noConversion"/>
  </si>
  <si>
    <t>劉珀錚/陳鵬宇(箱)</t>
    <phoneticPr fontId="16" type="noConversion"/>
  </si>
  <si>
    <t>王明華/朱家豪(箱)</t>
    <phoneticPr fontId="16" type="noConversion"/>
  </si>
  <si>
    <t>江銘德/李振熒(箱)</t>
    <phoneticPr fontId="16" type="noConversion"/>
  </si>
  <si>
    <t>NO</t>
    <phoneticPr fontId="16" type="noConversion"/>
  </si>
  <si>
    <t>多張其他路線圖</t>
  </si>
  <si>
    <t>桃園客運中壢總站</t>
    <phoneticPr fontId="16" type="noConversion"/>
  </si>
  <si>
    <t>151、152</t>
    <phoneticPr fontId="16" type="noConversion"/>
  </si>
  <si>
    <t>乘客專用網袋內</t>
    <phoneticPr fontId="16" type="noConversion"/>
  </si>
  <si>
    <t>1</t>
    <phoneticPr fontId="16" type="noConversion"/>
  </si>
  <si>
    <t>意見箱上寫"HO-HSIN"的字樣</t>
    <phoneticPr fontId="16" type="noConversion"/>
  </si>
  <si>
    <t>A4 電話</t>
    <phoneticPr fontId="16" type="noConversion"/>
  </si>
  <si>
    <t>A4 補充</t>
  </si>
  <si>
    <t>接近前門貼紙捲起</t>
    <phoneticPr fontId="16" type="noConversion"/>
  </si>
  <si>
    <t>聲音小</t>
    <phoneticPr fontId="16" type="noConversion"/>
  </si>
  <si>
    <t>13</t>
    <phoneticPr fontId="16" type="noConversion"/>
  </si>
  <si>
    <t>行李暫放區有私人物品</t>
    <phoneticPr fontId="16" type="noConversion"/>
  </si>
  <si>
    <t>中正復興路口，站前很早按鈴未停，到總站才下客</t>
    <phoneticPr fontId="16" type="noConversion"/>
  </si>
  <si>
    <t>桃園總站，半個車子在站外</t>
  </si>
  <si>
    <t>1104未到桃花園飯店前，紅燈下客</t>
    <phoneticPr fontId="16" type="noConversion"/>
  </si>
  <si>
    <t>寶祥，紅燈上客</t>
    <phoneticPr fontId="16" type="noConversion"/>
  </si>
  <si>
    <t>裕民醫院，外2車道停滿右轉車輛</t>
    <phoneticPr fontId="16" type="noConversion"/>
  </si>
  <si>
    <t>1625龍潭中正路未到站牌，紅燈下客</t>
    <phoneticPr fontId="16" type="noConversion"/>
  </si>
  <si>
    <t>橫山橋，按鈴未停，過站100公尺靠邊下客</t>
    <phoneticPr fontId="16" type="noConversion"/>
  </si>
  <si>
    <t>1134平鎮區公所，中豐路前</t>
    <phoneticPr fontId="16" type="noConversion"/>
  </si>
  <si>
    <t>中壢北站，1503發車</t>
    <phoneticPr fontId="16" type="noConversion"/>
  </si>
  <si>
    <t>桃園客運中壢總站，0807發車</t>
    <phoneticPr fontId="16" type="noConversion"/>
  </si>
  <si>
    <t>北勢</t>
    <phoneticPr fontId="16" type="noConversion"/>
  </si>
  <si>
    <t>057-FX</t>
    <phoneticPr fontId="16" type="noConversion"/>
  </si>
  <si>
    <t>A306</t>
    <phoneticPr fontId="16" type="noConversion"/>
  </si>
  <si>
    <t>KKB-2386</t>
    <phoneticPr fontId="16" type="noConversion"/>
  </si>
  <si>
    <t>A266</t>
    <phoneticPr fontId="16" type="noConversion"/>
  </si>
  <si>
    <t>柯(名字被遮住)</t>
    <phoneticPr fontId="16" type="noConversion"/>
  </si>
  <si>
    <t>1-全程耳麥講話(小聲)
2-1000手持用手機
3-行李暫放區有私人物品</t>
    <phoneticPr fontId="16" type="noConversion"/>
  </si>
  <si>
    <t>7-下車站無路線圖</t>
    <phoneticPr fontId="16" type="noConversion"/>
  </si>
  <si>
    <t>健行路(無路線圖)</t>
    <phoneticPr fontId="16" type="noConversion"/>
  </si>
  <si>
    <t>司機服裝不整(穿短褲、背心、拖鞋)</t>
    <phoneticPr fontId="16" type="noConversion"/>
  </si>
  <si>
    <t>1059廣豐新天地，離站等紅燈時上客</t>
    <phoneticPr fontId="16" type="noConversion"/>
  </si>
  <si>
    <t>1-1154紅燈時按喇叭向檳榔店拿東西(司機未下車)
2-1124/1137/1139/1146/1147/1156/1158，經常免持使用手機</t>
    <phoneticPr fontId="16" type="noConversion"/>
  </si>
  <si>
    <t>安全門口放置水桶</t>
    <phoneticPr fontId="16" type="noConversion"/>
  </si>
  <si>
    <t>埔心火車站(無站名)</t>
    <phoneticPr fontId="16" type="noConversion"/>
  </si>
  <si>
    <t>1-車側路線為5027
2-司機兒子坐後面，全程在聊天
3-1011/1024手持使用手機</t>
    <phoneticPr fontId="16" type="noConversion"/>
  </si>
  <si>
    <t>1- 行李暫放區有私人物品
2-1100手持接電話，1102手持使用手機</t>
    <phoneticPr fontId="16" type="noConversion"/>
  </si>
  <si>
    <t>1-1725/1731/1733手持使用手機。
2- 行李暫放區有私人物品</t>
    <phoneticPr fontId="16" type="noConversion"/>
  </si>
  <si>
    <t>1-全程使用耳麥通話(小聲)
2-1434/1439/1441/1443/1447/1452-幾乎紅燈停車就使用手機
3-1439/1442/1446-行車中使用在旁的手機</t>
    <phoneticPr fontId="16" type="noConversion"/>
  </si>
  <si>
    <t>1653/1659/1708使用放左邊窗台的手機</t>
    <phoneticPr fontId="16" type="noConversion"/>
  </si>
  <si>
    <t>頭寮(無路線圖)</t>
    <phoneticPr fontId="16" type="noConversion"/>
  </si>
  <si>
    <t>復興中正路口(桃園火車站)</t>
    <phoneticPr fontId="16" type="noConversion"/>
  </si>
  <si>
    <t>上車站牌站名字太淺</t>
    <phoneticPr fontId="16" type="noConversion"/>
  </si>
  <si>
    <t>KKA-3925</t>
    <phoneticPr fontId="16" type="noConversion"/>
  </si>
  <si>
    <t>1424</t>
    <phoneticPr fontId="16" type="noConversion"/>
  </si>
  <si>
    <t>7-下車站無站名</t>
    <phoneticPr fontId="16" type="noConversion"/>
  </si>
  <si>
    <t>7-上車站名不清楚</t>
    <phoneticPr fontId="16" type="noConversion"/>
  </si>
  <si>
    <t>廟前(無路線圖)</t>
    <phoneticPr fontId="16" type="noConversion"/>
  </si>
  <si>
    <t>7-上車站無路線圖</t>
    <phoneticPr fontId="16" type="noConversion"/>
  </si>
  <si>
    <t>7-上車站名字太淺/下車站牌無路線圖</t>
    <phoneticPr fontId="16" type="noConversion"/>
  </si>
  <si>
    <t>7-上車站名字太淺</t>
    <phoneticPr fontId="16" type="noConversion"/>
  </si>
  <si>
    <t>無障礙出入口放置掃具</t>
    <phoneticPr fontId="16" type="noConversion"/>
  </si>
  <si>
    <t>1-播放電台廣播
2-1034-1040，1100-1104和後面乘客聊天</t>
    <phoneticPr fontId="16" type="noConversion"/>
  </si>
  <si>
    <t>1-車內標示車號KAA-3002
2-司機旁座位堆滿雜物</t>
    <phoneticPr fontId="16" type="noConversion"/>
  </si>
  <si>
    <t>慢→11-12</t>
    <phoneticPr fontId="16" type="noConversion"/>
  </si>
  <si>
    <t>慢→12-13,14-15</t>
    <phoneticPr fontId="16" type="noConversion"/>
  </si>
  <si>
    <t>慢→24-26</t>
    <phoneticPr fontId="16" type="noConversion"/>
  </si>
  <si>
    <t>慢→1-2/無→9-10,23-24/假日改道，不適用→32-33</t>
    <phoneticPr fontId="16" type="noConversion"/>
  </si>
  <si>
    <t>慢→1-2*2,3-4*2,12-13*2</t>
    <phoneticPr fontId="16" type="noConversion"/>
  </si>
  <si>
    <t>慢→7-8,29-30/無→32-33</t>
    <phoneticPr fontId="16" type="noConversion"/>
  </si>
  <si>
    <t>無→45-46</t>
    <phoneticPr fontId="16" type="noConversion"/>
  </si>
  <si>
    <t>遊→1-2,5-6/慢→7-8</t>
    <phoneticPr fontId="16" type="noConversion"/>
  </si>
  <si>
    <t>遊→13-14</t>
    <phoneticPr fontId="16" type="noConversion"/>
  </si>
  <si>
    <t>遊→21-22</t>
    <phoneticPr fontId="16" type="noConversion"/>
  </si>
  <si>
    <t>慢→4-5/遊→8-9</t>
    <phoneticPr fontId="16" type="noConversion"/>
  </si>
  <si>
    <t>遊→22-23</t>
    <phoneticPr fontId="16" type="noConversion"/>
  </si>
  <si>
    <t>有聲無字，字幕機拆下放在座椅旁</t>
    <phoneticPr fontId="16" type="noConversion"/>
  </si>
  <si>
    <t>冷氣漏水(有在座椅貼告示)</t>
    <phoneticPr fontId="16" type="noConversion"/>
  </si>
  <si>
    <t>1017/1019/1021-吃東西</t>
    <phoneticPr fontId="16" type="noConversion"/>
  </si>
  <si>
    <t>2(另有一座是空的)</t>
    <phoneticPr fontId="16" type="noConversion"/>
  </si>
  <si>
    <r>
      <t xml:space="preserve">● 執行狀況→未執行位置
● " * "→代表該2站之間有n個右轉路口/以此類推
慢→慢看停
無→該路口未執行
線→因未依路線行駛而略過右轉路口
</t>
    </r>
    <r>
      <rPr>
        <b/>
        <sz val="10"/>
        <color rgb="FF0000FF"/>
        <rFont val="微軟正黑體"/>
        <family val="2"/>
        <charset val="136"/>
      </rPr>
      <t>遊→遊覽車型難觀察司機動作，未感受有減速</t>
    </r>
    <phoneticPr fontId="16" type="noConversion"/>
  </si>
  <si>
    <t>車</t>
  </si>
  <si>
    <t>刷</t>
  </si>
  <si>
    <t>路</t>
  </si>
  <si>
    <t>無</t>
  </si>
  <si>
    <t>LED</t>
  </si>
  <si>
    <t>公</t>
  </si>
  <si>
    <t>博</t>
  </si>
  <si>
    <t>塗</t>
  </si>
  <si>
    <t>輛</t>
  </si>
  <si>
    <t>卡</t>
  </si>
  <si>
    <t>線</t>
  </si>
  <si>
    <t>張</t>
  </si>
  <si>
    <t>站</t>
  </si>
  <si>
    <t>愛</t>
  </si>
  <si>
    <t>廂</t>
  </si>
  <si>
    <t>鴉</t>
  </si>
  <si>
    <t>總</t>
  </si>
  <si>
    <t>機</t>
  </si>
  <si>
    <t>圖</t>
  </si>
  <si>
    <t>貼</t>
  </si>
  <si>
    <t>名</t>
  </si>
  <si>
    <t>動</t>
  </si>
  <si>
    <t>座</t>
  </si>
  <si>
    <t>內</t>
  </si>
  <si>
    <t>與</t>
  </si>
  <si>
    <t>數</t>
  </si>
  <si>
    <t>異</t>
  </si>
  <si>
    <t>電</t>
  </si>
  <si>
    <t>播</t>
  </si>
  <si>
    <t>態</t>
  </si>
  <si>
    <t>不</t>
  </si>
  <si>
    <t>常</t>
  </si>
  <si>
    <t>話</t>
  </si>
  <si>
    <t>報</t>
  </si>
  <si>
    <t>資</t>
  </si>
  <si>
    <t>標</t>
  </si>
  <si>
    <t>乾</t>
  </si>
  <si>
    <t>椅</t>
  </si>
  <si>
    <t>器</t>
  </si>
  <si>
    <t>訊</t>
  </si>
  <si>
    <t>示</t>
  </si>
  <si>
    <t>淨</t>
  </si>
  <si>
    <t>破</t>
  </si>
  <si>
    <t>損</t>
  </si>
  <si>
    <t>沒</t>
  </si>
  <si>
    <t>服</t>
  </si>
  <si>
    <t>嚼</t>
  </si>
  <si>
    <t>有</t>
  </si>
  <si>
    <t>務</t>
  </si>
  <si>
    <t>食</t>
  </si>
  <si>
    <t>提</t>
  </si>
  <si>
    <t>檳</t>
  </si>
  <si>
    <t>供</t>
  </si>
  <si>
    <t>度</t>
  </si>
  <si>
    <t>榔</t>
  </si>
  <si>
    <t>熱</t>
  </si>
  <si>
    <t>身</t>
  </si>
  <si>
    <t>、</t>
  </si>
  <si>
    <t>忱</t>
  </si>
  <si>
    <t>障</t>
  </si>
  <si>
    <t>佳</t>
  </si>
  <si>
    <t>吸</t>
  </si>
  <si>
    <t>人</t>
  </si>
  <si>
    <t>菸</t>
  </si>
  <si>
    <t>士</t>
  </si>
  <si>
    <t>早</t>
  </si>
  <si>
    <t>誤</t>
  </si>
  <si>
    <t>脫</t>
  </si>
  <si>
    <t>漏</t>
  </si>
  <si>
    <t>未</t>
  </si>
  <si>
    <t>過</t>
  </si>
  <si>
    <t>拒</t>
  </si>
  <si>
    <t>闖</t>
  </si>
  <si>
    <t>佔</t>
  </si>
  <si>
    <t>延</t>
  </si>
  <si>
    <t>發</t>
  </si>
  <si>
    <t>點</t>
  </si>
  <si>
    <t>班</t>
  </si>
  <si>
    <t>裝</t>
  </si>
  <si>
    <t>依</t>
  </si>
  <si>
    <t>載</t>
  </si>
  <si>
    <t>停</t>
  </si>
  <si>
    <t>待</t>
  </si>
  <si>
    <t>紅</t>
  </si>
  <si>
    <t>用</t>
  </si>
  <si>
    <t>滯</t>
  </si>
  <si>
    <t>設</t>
  </si>
  <si>
    <t>規</t>
  </si>
  <si>
    <t>乘</t>
  </si>
  <si>
    <t>妥</t>
  </si>
  <si>
    <t>燈</t>
  </si>
  <si>
    <t>定</t>
  </si>
  <si>
    <t>客</t>
  </si>
  <si>
    <t>於</t>
  </si>
  <si>
    <t>久</t>
  </si>
  <si>
    <t>腦</t>
  </si>
  <si>
    <t>上</t>
  </si>
  <si>
    <t>任</t>
  </si>
  <si>
    <t>票</t>
  </si>
  <si>
    <t>下</t>
  </si>
  <si>
    <t>意</t>
  </si>
  <si>
    <t>等</t>
  </si>
  <si>
    <t>證</t>
  </si>
  <si>
    <t>行</t>
  </si>
  <si>
    <t>讓</t>
  </si>
  <si>
    <t>格</t>
  </si>
  <si>
    <t>變</t>
  </si>
  <si>
    <t>區</t>
  </si>
  <si>
    <t>系</t>
  </si>
  <si>
    <t>駛</t>
  </si>
  <si>
    <t>換</t>
  </si>
  <si>
    <t>統</t>
  </si>
  <si>
    <t>當</t>
  </si>
  <si>
    <t>或</t>
  </si>
  <si>
    <t>即</t>
  </si>
  <si>
    <t>道</t>
  </si>
  <si>
    <t>關</t>
  </si>
  <si>
    <t>紀</t>
  </si>
  <si>
    <t>門</t>
  </si>
  <si>
    <t>錄</t>
  </si>
  <si>
    <t>安</t>
  </si>
  <si>
    <t>滅</t>
  </si>
  <si>
    <t>全</t>
  </si>
  <si>
    <t>火</t>
  </si>
  <si>
    <t>窗</t>
  </si>
  <si>
    <t>施</t>
  </si>
  <si>
    <t>駕</t>
  </si>
  <si>
    <t>員</t>
  </si>
  <si>
    <t>執</t>
  </si>
  <si>
    <t>指</t>
  </si>
  <si>
    <t>叉</t>
  </si>
  <si>
    <t>確</t>
  </si>
  <si>
    <t>認</t>
  </si>
  <si>
    <t>排序</t>
    <phoneticPr fontId="16" type="noConversion"/>
  </si>
  <si>
    <t>1</t>
    <phoneticPr fontId="16" type="noConversion"/>
  </si>
  <si>
    <t>11-破損
12-塗鴉
13-多處破損使用黃色膠帶補貼/外觀不佳</t>
    <phoneticPr fontId="16" type="noConversion"/>
  </si>
  <si>
    <t>0</t>
    <phoneticPr fontId="16" type="noConversion"/>
  </si>
  <si>
    <t>9</t>
    <phoneticPr fontId="16" type="noConversion"/>
  </si>
  <si>
    <t>中壢客運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</si>
</sst>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2"/>
      <color rgb="FFFF0000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b/>
      <sz val="10"/>
      <color rgb="FF0000FF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/>
    <xf numFmtId="0" fontId="13" fillId="0" borderId="0">
      <alignment vertical="center"/>
    </xf>
    <xf numFmtId="0" fontId="19" fillId="0" borderId="0"/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/>
  </cellStyleXfs>
  <cellXfs count="74">
    <xf numFmtId="0" fontId="0" fillId="0" borderId="0" xfId="0">
      <alignment vertical="center"/>
    </xf>
    <xf numFmtId="49" fontId="17" fillId="0" borderId="0" xfId="0" applyNumberFormat="1" applyFont="1">
      <alignment vertical="center"/>
    </xf>
    <xf numFmtId="0" fontId="17" fillId="0" borderId="0" xfId="0" applyFont="1">
      <alignment vertical="center"/>
    </xf>
    <xf numFmtId="49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 vertical="top" wrapText="1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7" fillId="0" borderId="0" xfId="1" quotePrefix="1" applyNumberFormat="1" applyFont="1"/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8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2" fillId="0" borderId="0" xfId="0" applyFont="1">
      <alignment vertical="center"/>
    </xf>
    <xf numFmtId="49" fontId="17" fillId="0" borderId="0" xfId="0" quotePrefix="1" applyNumberFormat="1" applyFont="1">
      <alignment vertical="center"/>
    </xf>
    <xf numFmtId="49" fontId="17" fillId="0" borderId="0" xfId="0" applyNumberFormat="1" applyFont="1" applyAlignment="1">
      <alignment vertical="center" wrapText="1"/>
    </xf>
    <xf numFmtId="49" fontId="17" fillId="0" borderId="0" xfId="1" quotePrefix="1" applyNumberFormat="1" applyFont="1" applyAlignment="1">
      <alignment vertical="center"/>
    </xf>
    <xf numFmtId="49" fontId="17" fillId="0" borderId="0" xfId="0" applyNumberFormat="1" applyFont="1" applyAlignment="1">
      <alignment horizontal="left" vertical="center"/>
    </xf>
    <xf numFmtId="49" fontId="15" fillId="0" borderId="0" xfId="0" applyNumberFormat="1" applyFont="1">
      <alignment vertical="center"/>
    </xf>
    <xf numFmtId="49" fontId="18" fillId="0" borderId="0" xfId="0" applyNumberFormat="1" applyFont="1" applyAlignment="1">
      <alignment vertical="top" wrapText="1"/>
    </xf>
    <xf numFmtId="49" fontId="15" fillId="0" borderId="0" xfId="0" quotePrefix="1" applyNumberFormat="1" applyFont="1" applyAlignment="1">
      <alignment horizontal="left" vertical="top" wrapText="1"/>
    </xf>
    <xf numFmtId="49" fontId="18" fillId="0" borderId="0" xfId="0" quotePrefix="1" applyNumberFormat="1" applyFont="1" applyAlignment="1">
      <alignment horizontal="left" vertical="top" wrapText="1"/>
    </xf>
    <xf numFmtId="49" fontId="15" fillId="0" borderId="0" xfId="0" applyNumberFormat="1" applyFont="1" applyAlignment="1">
      <alignment vertical="top"/>
    </xf>
    <xf numFmtId="49" fontId="15" fillId="0" borderId="0" xfId="0" applyNumberFormat="1" applyFont="1" applyAlignment="1">
      <alignment vertical="top" wrapText="1"/>
    </xf>
    <xf numFmtId="49" fontId="17" fillId="0" borderId="0" xfId="1" quotePrefix="1" applyNumberFormat="1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quotePrefix="1" applyNumberFormat="1" applyFont="1">
      <alignment vertical="center"/>
    </xf>
    <xf numFmtId="49" fontId="21" fillId="0" borderId="0" xfId="0" applyNumberFormat="1" applyFont="1" applyAlignment="1">
      <alignment horizontal="left" vertical="center" wrapText="1"/>
    </xf>
    <xf numFmtId="14" fontId="17" fillId="0" borderId="0" xfId="0" applyNumberFormat="1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4" fontId="17" fillId="0" borderId="0" xfId="1" quotePrefix="1" applyNumberFormat="1" applyFont="1" applyAlignment="1">
      <alignment horizontal="left" vertical="center"/>
    </xf>
    <xf numFmtId="49" fontId="23" fillId="0" borderId="0" xfId="0" applyNumberFormat="1" applyFont="1" applyAlignment="1">
      <alignment horizontal="left" vertical="center" wrapText="1"/>
    </xf>
    <xf numFmtId="49" fontId="17" fillId="0" borderId="0" xfId="1" quotePrefix="1" applyNumberFormat="1" applyFont="1" applyAlignment="1">
      <alignment horizontal="left" vertical="center"/>
    </xf>
    <xf numFmtId="49" fontId="17" fillId="0" borderId="0" xfId="1" quotePrefix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49" fontId="18" fillId="0" borderId="0" xfId="0" applyNumberFormat="1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20" fillId="0" borderId="0" xfId="1" quotePrefix="1" applyNumberFormat="1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top"/>
    </xf>
    <xf numFmtId="14" fontId="17" fillId="0" borderId="0" xfId="1" quotePrefix="1" applyNumberFormat="1" applyFont="1" applyAlignment="1">
      <alignment horizontal="left"/>
    </xf>
    <xf numFmtId="0" fontId="24" fillId="0" borderId="0" xfId="0" applyFont="1">
      <alignment vertical="center"/>
    </xf>
    <xf numFmtId="49" fontId="24" fillId="0" borderId="0" xfId="0" applyNumberFormat="1" applyFont="1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49" fontId="25" fillId="0" borderId="5" xfId="0" applyNumberFormat="1" applyFont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4" fillId="2" borderId="4" xfId="0" applyFont="1" applyFill="1" applyBorder="1" applyAlignment="1">
      <alignment vertical="top" wrapText="1"/>
    </xf>
    <xf numFmtId="0" fontId="24" fillId="2" borderId="6" xfId="0" applyFont="1" applyFill="1" applyBorder="1" applyAlignment="1">
      <alignment vertical="top" wrapText="1"/>
    </xf>
    <xf numFmtId="0" fontId="17" fillId="4" borderId="0" xfId="0" applyFont="1" applyFill="1" applyAlignment="1">
      <alignment horizontal="center" vertical="center"/>
    </xf>
    <xf numFmtId="49" fontId="17" fillId="4" borderId="0" xfId="0" applyNumberFormat="1" applyFont="1" applyFill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7" fillId="5" borderId="0" xfId="0" applyNumberFormat="1" applyFont="1" applyFill="1">
      <alignment vertical="center"/>
    </xf>
    <xf numFmtId="49" fontId="17" fillId="5" borderId="0" xfId="0" quotePrefix="1" applyNumberFormat="1" applyFont="1" applyFill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6" xr:uid="{53DA9E14-A473-4EE2-BFB7-A7571B3CB9F1}"/>
    <cellStyle name="一般 3" xfId="5" xr:uid="{00000000-0005-0000-0000-000003000000}"/>
    <cellStyle name="一般 4" xfId="3" xr:uid="{00000000-0005-0000-0000-000004000000}"/>
    <cellStyle name="百分比 2" xfId="4" xr:uid="{00000000-0005-0000-0000-000005000000}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4"/>
  <sheetViews>
    <sheetView tabSelected="1" zoomScale="90" zoomScaleNormal="90" workbookViewId="0">
      <pane xSplit="14" ySplit="2" topLeftCell="W3" activePane="bottomRight" state="frozen"/>
      <selection pane="topRight" activeCell="R1" sqref="R1"/>
      <selection pane="bottomLeft" activeCell="A3" sqref="A3"/>
      <selection pane="bottomRight" activeCell="X4" sqref="X4"/>
    </sheetView>
  </sheetViews>
  <sheetFormatPr defaultColWidth="7.33203125" defaultRowHeight="15.6" x14ac:dyDescent="0.3"/>
  <cols>
    <col min="1" max="3" width="7.33203125" style="1"/>
    <col min="4" max="4" width="7.33203125" style="48"/>
    <col min="5" max="5" width="7.33203125" style="1"/>
    <col min="6" max="6" width="12.109375" style="37" customWidth="1"/>
    <col min="7" max="7" width="7.33203125" style="1"/>
    <col min="8" max="8" width="7.33203125" style="25"/>
    <col min="9" max="9" width="7.33203125" style="1"/>
    <col min="10" max="10" width="17.33203125" style="1" customWidth="1"/>
    <col min="11" max="11" width="7.33203125" style="43"/>
    <col min="12" max="12" width="7.33203125" style="1"/>
    <col min="13" max="14" width="18.109375" style="1" customWidth="1"/>
    <col min="15" max="15" width="13" style="1" customWidth="1"/>
    <col min="16" max="16" width="8.44140625" style="1" customWidth="1"/>
    <col min="17" max="17" width="13" style="1" customWidth="1"/>
    <col min="18" max="18" width="9.33203125" style="1" bestFit="1" customWidth="1"/>
    <col min="19" max="19" width="10.44140625" style="1" bestFit="1" customWidth="1"/>
    <col min="20" max="20" width="12.33203125" style="1" bestFit="1" customWidth="1"/>
    <col min="21" max="21" width="10.44140625" style="1" bestFit="1" customWidth="1"/>
    <col min="22" max="22" width="5.77734375" style="67" bestFit="1" customWidth="1"/>
    <col min="23" max="23" width="17.21875" style="1" customWidth="1"/>
    <col min="24" max="24" width="64.21875" style="1" customWidth="1"/>
    <col min="25" max="25" width="15.77734375" style="1" customWidth="1"/>
    <col min="26" max="26" width="41.21875" style="1" customWidth="1"/>
    <col min="27" max="27" width="11.88671875" style="1" bestFit="1" customWidth="1"/>
    <col min="28" max="28" width="9.44140625" style="1" bestFit="1" customWidth="1"/>
    <col min="29" max="29" width="11.88671875" style="1" bestFit="1" customWidth="1"/>
    <col min="30" max="30" width="18" style="1" bestFit="1" customWidth="1"/>
    <col min="31" max="31" width="11.88671875" style="1" bestFit="1" customWidth="1"/>
    <col min="32" max="32" width="33.44140625" style="1" bestFit="1" customWidth="1"/>
    <col min="33" max="33" width="9.44140625" style="1" bestFit="1" customWidth="1"/>
    <col min="34" max="34" width="20.44140625" style="1" bestFit="1" customWidth="1"/>
    <col min="35" max="35" width="9.109375" style="1" bestFit="1" customWidth="1"/>
    <col min="36" max="36" width="35.88671875" style="1" bestFit="1" customWidth="1"/>
    <col min="37" max="38" width="9.44140625" style="1" bestFit="1" customWidth="1"/>
    <col min="39" max="39" width="11.88671875" style="1" bestFit="1" customWidth="1"/>
    <col min="40" max="40" width="10.21875" style="1" bestFit="1" customWidth="1"/>
    <col min="41" max="41" width="9.44140625" style="1" bestFit="1" customWidth="1"/>
    <col min="42" max="42" width="28" style="1" customWidth="1"/>
    <col min="43" max="43" width="9.44140625" style="1" bestFit="1" customWidth="1"/>
    <col min="44" max="44" width="12.109375" style="1" bestFit="1" customWidth="1"/>
    <col min="45" max="45" width="9.44140625" style="1" bestFit="1" customWidth="1"/>
    <col min="46" max="46" width="9.33203125" style="1" bestFit="1" customWidth="1"/>
    <col min="47" max="48" width="10.21875" style="1" bestFit="1" customWidth="1"/>
    <col min="49" max="49" width="9.44140625" style="1" bestFit="1" customWidth="1"/>
    <col min="50" max="50" width="9.33203125" style="1" bestFit="1" customWidth="1"/>
    <col min="51" max="51" width="9.44140625" style="1" bestFit="1" customWidth="1"/>
    <col min="52" max="52" width="27.44140625" style="1" bestFit="1" customWidth="1"/>
    <col min="53" max="53" width="9.44140625" style="1" bestFit="1" customWidth="1"/>
    <col min="54" max="54" width="23.6640625" style="1" bestFit="1" customWidth="1"/>
    <col min="55" max="55" width="9.44140625" style="1" bestFit="1" customWidth="1"/>
    <col min="56" max="56" width="33.44140625" style="1" bestFit="1" customWidth="1"/>
    <col min="57" max="60" width="9.44140625" style="1" bestFit="1" customWidth="1"/>
    <col min="61" max="61" width="11.88671875" style="1" bestFit="1" customWidth="1"/>
    <col min="62" max="62" width="10.88671875" style="1" bestFit="1" customWidth="1"/>
    <col min="63" max="63" width="9.44140625" style="1" bestFit="1" customWidth="1"/>
    <col min="64" max="64" width="21.77734375" style="1" customWidth="1"/>
    <col min="65" max="65" width="11.88671875" style="1" bestFit="1" customWidth="1"/>
    <col min="66" max="68" width="9.44140625" style="1" bestFit="1" customWidth="1"/>
    <col min="69" max="69" width="11.88671875" style="1" bestFit="1" customWidth="1"/>
    <col min="70" max="70" width="46.77734375" style="1" bestFit="1" customWidth="1"/>
    <col min="71" max="71" width="13.21875" style="1" bestFit="1" customWidth="1"/>
    <col min="72" max="72" width="10.77734375" style="1" bestFit="1" customWidth="1"/>
    <col min="73" max="73" width="13.21875" style="1" bestFit="1" customWidth="1"/>
    <col min="74" max="75" width="10.77734375" style="1" bestFit="1" customWidth="1"/>
    <col min="76" max="76" width="28.33203125" style="1" customWidth="1"/>
    <col min="77" max="78" width="10.77734375" style="1" bestFit="1" customWidth="1"/>
    <col min="79" max="80" width="9.77734375" style="1" bestFit="1" customWidth="1"/>
    <col min="81" max="81" width="12.21875" style="1" bestFit="1" customWidth="1"/>
    <col min="82" max="82" width="18.6640625" style="1" bestFit="1" customWidth="1"/>
    <col min="83" max="84" width="9.77734375" style="1" bestFit="1" customWidth="1"/>
    <col min="85" max="86" width="11.44140625" style="1" bestFit="1" customWidth="1"/>
    <col min="87" max="87" width="13" style="1" customWidth="1"/>
    <col min="88" max="88" width="9.21875" style="1" bestFit="1" customWidth="1"/>
    <col min="89" max="89" width="9.109375" style="2" bestFit="1" customWidth="1"/>
    <col min="90" max="90" width="8.33203125" style="2" bestFit="1" customWidth="1"/>
    <col min="91" max="16384" width="7.33203125" style="2"/>
  </cols>
  <sheetData>
    <row r="1" spans="1:90" s="45" customFormat="1" x14ac:dyDescent="0.3">
      <c r="A1" s="25" t="s">
        <v>73</v>
      </c>
      <c r="B1" s="25" t="s">
        <v>74</v>
      </c>
      <c r="C1" s="25" t="s">
        <v>0</v>
      </c>
      <c r="D1" s="44" t="s">
        <v>101</v>
      </c>
      <c r="E1" s="25" t="s">
        <v>75</v>
      </c>
      <c r="F1" s="37" t="s">
        <v>76</v>
      </c>
      <c r="G1" s="25" t="s">
        <v>77</v>
      </c>
      <c r="H1" s="25" t="s">
        <v>78</v>
      </c>
      <c r="I1" s="25" t="s">
        <v>79</v>
      </c>
      <c r="J1" s="25" t="s">
        <v>80</v>
      </c>
      <c r="K1" s="25" t="s">
        <v>81</v>
      </c>
      <c r="L1" s="25" t="s">
        <v>1</v>
      </c>
      <c r="M1" s="25" t="s">
        <v>2</v>
      </c>
      <c r="N1" s="25" t="s">
        <v>3</v>
      </c>
      <c r="O1" s="25" t="s">
        <v>4</v>
      </c>
      <c r="P1" s="25" t="s">
        <v>5</v>
      </c>
      <c r="Q1" s="25" t="s">
        <v>6</v>
      </c>
      <c r="R1" s="25" t="s">
        <v>7</v>
      </c>
      <c r="S1" s="25" t="s">
        <v>8</v>
      </c>
      <c r="T1" s="25" t="s">
        <v>9</v>
      </c>
      <c r="U1" s="25" t="s">
        <v>10</v>
      </c>
      <c r="V1" s="67" t="s">
        <v>829</v>
      </c>
      <c r="W1" s="25" t="s">
        <v>11</v>
      </c>
      <c r="X1" s="25" t="s">
        <v>12</v>
      </c>
      <c r="Y1" s="25" t="s">
        <v>177</v>
      </c>
      <c r="Z1" s="25" t="s">
        <v>178</v>
      </c>
      <c r="AA1" s="25" t="s">
        <v>13</v>
      </c>
      <c r="AB1" s="25" t="s">
        <v>14</v>
      </c>
      <c r="AC1" s="25" t="s">
        <v>15</v>
      </c>
      <c r="AD1" s="25" t="s">
        <v>16</v>
      </c>
      <c r="AE1" s="25" t="s">
        <v>202</v>
      </c>
      <c r="AF1" s="25" t="s">
        <v>17</v>
      </c>
      <c r="AG1" s="25" t="s">
        <v>630</v>
      </c>
      <c r="AH1" s="25" t="s">
        <v>631</v>
      </c>
      <c r="AI1" s="25" t="s">
        <v>18</v>
      </c>
      <c r="AJ1" s="25" t="s">
        <v>19</v>
      </c>
      <c r="AK1" s="25" t="s">
        <v>20</v>
      </c>
      <c r="AL1" s="25" t="s">
        <v>21</v>
      </c>
      <c r="AM1" s="25" t="s">
        <v>22</v>
      </c>
      <c r="AN1" s="25" t="s">
        <v>23</v>
      </c>
      <c r="AO1" s="25" t="s">
        <v>24</v>
      </c>
      <c r="AP1" s="25" t="s">
        <v>25</v>
      </c>
      <c r="AQ1" s="25" t="s">
        <v>26</v>
      </c>
      <c r="AR1" s="25" t="s">
        <v>27</v>
      </c>
      <c r="AS1" s="25" t="s">
        <v>28</v>
      </c>
      <c r="AT1" s="25" t="s">
        <v>29</v>
      </c>
      <c r="AU1" s="25" t="s">
        <v>30</v>
      </c>
      <c r="AV1" s="25" t="s">
        <v>31</v>
      </c>
      <c r="AW1" s="25" t="s">
        <v>32</v>
      </c>
      <c r="AX1" s="25" t="s">
        <v>33</v>
      </c>
      <c r="AY1" s="25" t="s">
        <v>34</v>
      </c>
      <c r="AZ1" s="25" t="s">
        <v>35</v>
      </c>
      <c r="BA1" s="25" t="s">
        <v>36</v>
      </c>
      <c r="BB1" s="25" t="s">
        <v>37</v>
      </c>
      <c r="BC1" s="25" t="s">
        <v>38</v>
      </c>
      <c r="BD1" s="25" t="s">
        <v>39</v>
      </c>
      <c r="BE1" s="25" t="s">
        <v>40</v>
      </c>
      <c r="BF1" s="25" t="s">
        <v>41</v>
      </c>
      <c r="BG1" s="1" t="s">
        <v>42</v>
      </c>
      <c r="BH1" s="1" t="s">
        <v>43</v>
      </c>
      <c r="BI1" s="25" t="s">
        <v>44</v>
      </c>
      <c r="BJ1" s="25" t="s">
        <v>45</v>
      </c>
      <c r="BK1" s="25" t="s">
        <v>46</v>
      </c>
      <c r="BL1" s="25" t="s">
        <v>47</v>
      </c>
      <c r="BM1" s="25" t="s">
        <v>48</v>
      </c>
      <c r="BN1" s="25" t="s">
        <v>49</v>
      </c>
      <c r="BO1" s="25" t="s">
        <v>50</v>
      </c>
      <c r="BP1" s="25" t="s">
        <v>51</v>
      </c>
      <c r="BQ1" s="25" t="s">
        <v>52</v>
      </c>
      <c r="BR1" s="25" t="s">
        <v>53</v>
      </c>
      <c r="BS1" s="25" t="s">
        <v>54</v>
      </c>
      <c r="BT1" s="25" t="s">
        <v>55</v>
      </c>
      <c r="BU1" s="25" t="s">
        <v>56</v>
      </c>
      <c r="BV1" s="25" t="s">
        <v>57</v>
      </c>
      <c r="BW1" s="25" t="s">
        <v>58</v>
      </c>
      <c r="BX1" s="25" t="s">
        <v>59</v>
      </c>
      <c r="BY1" s="25" t="s">
        <v>60</v>
      </c>
      <c r="BZ1" s="25" t="s">
        <v>61</v>
      </c>
      <c r="CA1" s="25" t="s">
        <v>62</v>
      </c>
      <c r="CB1" s="25" t="s">
        <v>63</v>
      </c>
      <c r="CC1" s="25" t="s">
        <v>64</v>
      </c>
      <c r="CD1" s="25" t="s">
        <v>65</v>
      </c>
      <c r="CE1" s="25" t="s">
        <v>175</v>
      </c>
      <c r="CF1" s="25" t="s">
        <v>66</v>
      </c>
      <c r="CG1" s="25" t="s">
        <v>67</v>
      </c>
      <c r="CH1" s="25" t="s">
        <v>68</v>
      </c>
      <c r="CI1" s="25" t="s">
        <v>69</v>
      </c>
      <c r="CJ1" s="1" t="s">
        <v>70</v>
      </c>
      <c r="CK1" s="25" t="s">
        <v>71</v>
      </c>
      <c r="CL1" s="25" t="s">
        <v>72</v>
      </c>
    </row>
    <row r="2" spans="1:90" ht="96.6" x14ac:dyDescent="0.3">
      <c r="A2" s="29" t="s">
        <v>82</v>
      </c>
      <c r="B2" s="28"/>
      <c r="C2" s="26"/>
      <c r="D2" s="46"/>
      <c r="E2" s="26"/>
      <c r="F2" s="38"/>
      <c r="G2" s="47"/>
      <c r="H2" s="40"/>
      <c r="I2" s="26"/>
      <c r="J2" s="36"/>
      <c r="K2" s="36"/>
      <c r="L2" s="29" t="s">
        <v>83</v>
      </c>
      <c r="M2" s="26"/>
      <c r="N2" s="26"/>
      <c r="O2" s="26"/>
      <c r="P2" s="26"/>
      <c r="Q2" s="26"/>
      <c r="R2" s="26"/>
      <c r="S2" s="26"/>
      <c r="T2" s="26"/>
      <c r="U2" s="26"/>
      <c r="V2" s="68"/>
      <c r="W2" s="26"/>
      <c r="X2" s="26"/>
      <c r="Y2" s="27" t="s">
        <v>201</v>
      </c>
      <c r="Z2" s="27" t="s">
        <v>695</v>
      </c>
      <c r="AA2" s="28" t="s">
        <v>84</v>
      </c>
      <c r="AB2" s="26"/>
      <c r="AC2" s="28" t="s">
        <v>84</v>
      </c>
      <c r="AD2" s="27" t="s">
        <v>129</v>
      </c>
      <c r="AE2" s="28" t="s">
        <v>84</v>
      </c>
      <c r="AF2" s="29" t="s">
        <v>179</v>
      </c>
      <c r="AG2" s="28" t="s">
        <v>84</v>
      </c>
      <c r="AH2" s="26"/>
      <c r="AI2" s="28" t="s">
        <v>84</v>
      </c>
      <c r="AJ2" s="30"/>
      <c r="AK2" s="28" t="s">
        <v>84</v>
      </c>
      <c r="AL2" s="31"/>
      <c r="AM2" s="26"/>
      <c r="AN2" s="27" t="s">
        <v>151</v>
      </c>
      <c r="AO2" s="28" t="s">
        <v>84</v>
      </c>
      <c r="AP2" s="26"/>
      <c r="AQ2" s="28" t="s">
        <v>84</v>
      </c>
      <c r="AR2" s="27" t="s">
        <v>831</v>
      </c>
      <c r="AS2" s="28" t="s">
        <v>85</v>
      </c>
      <c r="AT2" s="26"/>
      <c r="AU2" s="28" t="s">
        <v>89</v>
      </c>
      <c r="AV2" s="27" t="s">
        <v>86</v>
      </c>
      <c r="AW2" s="28" t="s">
        <v>85</v>
      </c>
      <c r="AX2" s="26"/>
      <c r="AY2" s="28" t="s">
        <v>85</v>
      </c>
      <c r="AZ2" s="26"/>
      <c r="BA2" s="28" t="s">
        <v>85</v>
      </c>
      <c r="BB2" s="26"/>
      <c r="BC2" s="28" t="s">
        <v>85</v>
      </c>
      <c r="BD2" s="26"/>
      <c r="BE2" s="28" t="s">
        <v>85</v>
      </c>
      <c r="BF2" s="26"/>
      <c r="BG2" s="28" t="s">
        <v>85</v>
      </c>
      <c r="BH2" s="26"/>
      <c r="BI2" s="28" t="s">
        <v>85</v>
      </c>
      <c r="BJ2" s="27" t="s">
        <v>123</v>
      </c>
      <c r="BK2" s="28" t="s">
        <v>85</v>
      </c>
      <c r="BL2" s="26"/>
      <c r="BM2" s="28" t="s">
        <v>85</v>
      </c>
      <c r="BN2" s="26"/>
      <c r="BO2" s="28" t="s">
        <v>85</v>
      </c>
      <c r="BP2" s="26"/>
      <c r="BQ2" s="28" t="s">
        <v>85</v>
      </c>
      <c r="BR2" s="26"/>
      <c r="BS2" s="28" t="s">
        <v>85</v>
      </c>
      <c r="BT2" s="26"/>
      <c r="BU2" s="28" t="s">
        <v>85</v>
      </c>
      <c r="BV2" s="26"/>
      <c r="BW2" s="28" t="s">
        <v>85</v>
      </c>
      <c r="BX2" s="26"/>
      <c r="BY2" s="28" t="s">
        <v>85</v>
      </c>
      <c r="BZ2" s="26"/>
      <c r="CA2" s="28" t="s">
        <v>87</v>
      </c>
      <c r="CB2" s="28" t="s">
        <v>87</v>
      </c>
      <c r="CC2" s="28" t="s">
        <v>87</v>
      </c>
      <c r="CD2" s="28"/>
      <c r="CE2" s="28" t="s">
        <v>87</v>
      </c>
      <c r="CF2" s="28" t="s">
        <v>87</v>
      </c>
      <c r="CG2" s="28" t="s">
        <v>87</v>
      </c>
      <c r="CH2" s="28" t="s">
        <v>87</v>
      </c>
      <c r="CI2" s="28" t="s">
        <v>88</v>
      </c>
      <c r="CJ2" s="28" t="s">
        <v>87</v>
      </c>
      <c r="CK2" s="28" t="s">
        <v>87</v>
      </c>
      <c r="CL2" s="26"/>
    </row>
    <row r="3" spans="1:90" x14ac:dyDescent="0.3">
      <c r="A3" s="1" t="s">
        <v>102</v>
      </c>
      <c r="C3" s="1" t="s">
        <v>259</v>
      </c>
      <c r="D3" s="48" t="s">
        <v>421</v>
      </c>
      <c r="E3" s="1" t="s">
        <v>204</v>
      </c>
      <c r="F3" s="39">
        <v>45813</v>
      </c>
      <c r="G3" s="1" t="s">
        <v>260</v>
      </c>
      <c r="H3" s="25">
        <v>201</v>
      </c>
      <c r="I3" s="1" t="s">
        <v>104</v>
      </c>
      <c r="J3" s="24" t="s">
        <v>120</v>
      </c>
      <c r="K3" s="42"/>
      <c r="L3" s="24" t="s">
        <v>613</v>
      </c>
      <c r="M3" s="1" t="s">
        <v>121</v>
      </c>
      <c r="N3" s="1" t="s">
        <v>122</v>
      </c>
      <c r="O3" s="1" t="s">
        <v>261</v>
      </c>
      <c r="P3" s="1" t="s">
        <v>260</v>
      </c>
      <c r="Q3" s="1" t="s">
        <v>487</v>
      </c>
      <c r="R3" s="1" t="s">
        <v>488</v>
      </c>
      <c r="S3" s="1" t="s">
        <v>489</v>
      </c>
      <c r="T3" s="1" t="s">
        <v>262</v>
      </c>
      <c r="U3" s="1" t="s">
        <v>430</v>
      </c>
      <c r="V3" s="66" t="str" cm="1">
        <f t="array" ref="V3">_xlfn.IFS(U3="桃園客運","1",U3="中壢客運","2",U3="統聯客運","3",U3="亞通客運","4",U3="金台通運","5",U3="指南客運","6")</f>
        <v>1</v>
      </c>
      <c r="W3" s="1" t="s">
        <v>490</v>
      </c>
      <c r="X3" s="2"/>
      <c r="Y3" s="22" t="s">
        <v>449</v>
      </c>
      <c r="Z3" s="22"/>
      <c r="AA3" s="1" t="s">
        <v>102</v>
      </c>
      <c r="AC3" s="1" t="s">
        <v>102</v>
      </c>
      <c r="AE3" s="1" t="s">
        <v>102</v>
      </c>
      <c r="AG3" s="1" t="s">
        <v>102</v>
      </c>
      <c r="AI3" s="1" t="s">
        <v>102</v>
      </c>
      <c r="AK3" s="1" t="s">
        <v>102</v>
      </c>
      <c r="AM3" s="1" t="s">
        <v>491</v>
      </c>
      <c r="AN3" s="1" t="s">
        <v>423</v>
      </c>
      <c r="AO3" s="1" t="s">
        <v>102</v>
      </c>
      <c r="AQ3" s="1" t="s">
        <v>102</v>
      </c>
      <c r="AR3" s="1" t="s">
        <v>436</v>
      </c>
      <c r="AS3" s="1" t="s">
        <v>102</v>
      </c>
      <c r="AU3" s="1" t="s">
        <v>102</v>
      </c>
      <c r="AV3" s="1" t="s">
        <v>436</v>
      </c>
      <c r="AW3" s="1" t="s">
        <v>423</v>
      </c>
      <c r="AY3" s="1" t="s">
        <v>423</v>
      </c>
      <c r="BA3" s="1" t="s">
        <v>423</v>
      </c>
      <c r="BC3" s="1" t="s">
        <v>423</v>
      </c>
      <c r="BE3" s="1" t="s">
        <v>423</v>
      </c>
      <c r="BG3" s="1" t="s">
        <v>423</v>
      </c>
      <c r="BI3" s="1" t="s">
        <v>423</v>
      </c>
      <c r="BK3" s="1" t="s">
        <v>423</v>
      </c>
      <c r="BM3" s="1" t="s">
        <v>423</v>
      </c>
      <c r="BO3" s="1" t="s">
        <v>423</v>
      </c>
      <c r="BQ3" s="1" t="s">
        <v>628</v>
      </c>
      <c r="BR3" s="1" t="s">
        <v>656</v>
      </c>
      <c r="BS3" s="1" t="s">
        <v>423</v>
      </c>
      <c r="BU3" s="1" t="s">
        <v>423</v>
      </c>
      <c r="BW3" s="1" t="s">
        <v>423</v>
      </c>
      <c r="BY3" s="1" t="s">
        <v>423</v>
      </c>
      <c r="CA3" s="1" t="s">
        <v>102</v>
      </c>
      <c r="CB3" s="1" t="s">
        <v>102</v>
      </c>
      <c r="CC3" s="1" t="s">
        <v>102</v>
      </c>
      <c r="CD3" s="1" t="s">
        <v>480</v>
      </c>
      <c r="CE3" s="1" t="s">
        <v>102</v>
      </c>
      <c r="CF3" s="1" t="s">
        <v>102</v>
      </c>
      <c r="CG3" s="1" t="s">
        <v>102</v>
      </c>
      <c r="CH3" s="1" t="s">
        <v>102</v>
      </c>
      <c r="CI3" s="2" t="s">
        <v>102</v>
      </c>
      <c r="CJ3" s="2" t="s">
        <v>102</v>
      </c>
      <c r="CK3" s="2" t="s">
        <v>102</v>
      </c>
    </row>
    <row r="4" spans="1:90" ht="31.2" x14ac:dyDescent="0.3">
      <c r="A4" s="1" t="s">
        <v>102</v>
      </c>
      <c r="C4" s="1" t="s">
        <v>277</v>
      </c>
      <c r="D4" s="48" t="s">
        <v>420</v>
      </c>
      <c r="E4" s="1" t="s">
        <v>204</v>
      </c>
      <c r="F4" s="37">
        <v>45826</v>
      </c>
      <c r="G4" s="1" t="s">
        <v>278</v>
      </c>
      <c r="H4" s="25">
        <v>601</v>
      </c>
      <c r="I4" s="1" t="s">
        <v>110</v>
      </c>
      <c r="J4" s="24" t="s">
        <v>144</v>
      </c>
      <c r="K4" s="42"/>
      <c r="L4" s="24" t="s">
        <v>613</v>
      </c>
      <c r="M4" s="1" t="s">
        <v>137</v>
      </c>
      <c r="N4" s="1" t="s">
        <v>427</v>
      </c>
      <c r="O4" s="1" t="s">
        <v>279</v>
      </c>
      <c r="P4" s="1" t="s">
        <v>278</v>
      </c>
      <c r="Q4" s="1" t="s">
        <v>287</v>
      </c>
      <c r="R4" s="1" t="s">
        <v>293</v>
      </c>
      <c r="S4" s="1" t="s">
        <v>466</v>
      </c>
      <c r="T4" s="1" t="s">
        <v>280</v>
      </c>
      <c r="U4" s="1" t="s">
        <v>430</v>
      </c>
      <c r="V4" s="66" t="str" cm="1">
        <f t="array" ref="V4">_xlfn.IFS(U4="桃園客運","1",U4="中壢客運","2",U4="統聯客運","3",U4="亞通客運","4",U4="金台通運","5",U4="指南客運","6")</f>
        <v>1</v>
      </c>
      <c r="W4" s="1" t="s">
        <v>506</v>
      </c>
      <c r="X4" s="23" t="s">
        <v>677</v>
      </c>
      <c r="Y4" s="22" t="s">
        <v>433</v>
      </c>
      <c r="Z4" s="22" t="s">
        <v>507</v>
      </c>
      <c r="AA4" s="1" t="s">
        <v>102</v>
      </c>
      <c r="AC4" s="1" t="s">
        <v>102</v>
      </c>
      <c r="AD4" s="23"/>
      <c r="AE4" s="1" t="s">
        <v>102</v>
      </c>
      <c r="AG4" s="1" t="s">
        <v>102</v>
      </c>
      <c r="AI4" s="1" t="s">
        <v>102</v>
      </c>
      <c r="AJ4" s="2"/>
      <c r="AK4" s="1" t="s">
        <v>102</v>
      </c>
      <c r="AM4" s="1" t="s">
        <v>435</v>
      </c>
      <c r="AN4" s="1" t="s">
        <v>336</v>
      </c>
      <c r="AO4" s="1" t="s">
        <v>102</v>
      </c>
      <c r="AQ4" s="1" t="s">
        <v>102</v>
      </c>
      <c r="AR4" s="1" t="s">
        <v>436</v>
      </c>
      <c r="AS4" s="1" t="s">
        <v>102</v>
      </c>
      <c r="AU4" s="1" t="s">
        <v>102</v>
      </c>
      <c r="AV4" s="1" t="s">
        <v>436</v>
      </c>
      <c r="AW4" s="1" t="s">
        <v>423</v>
      </c>
      <c r="AY4" s="1" t="s">
        <v>423</v>
      </c>
      <c r="BA4" s="1" t="s">
        <v>423</v>
      </c>
      <c r="BC4" s="1" t="s">
        <v>423</v>
      </c>
      <c r="BE4" s="1" t="s">
        <v>423</v>
      </c>
      <c r="BG4" s="1" t="s">
        <v>423</v>
      </c>
      <c r="BI4" s="1" t="s">
        <v>423</v>
      </c>
      <c r="BK4" s="1" t="s">
        <v>423</v>
      </c>
      <c r="BM4" s="1" t="s">
        <v>423</v>
      </c>
      <c r="BO4" s="1" t="s">
        <v>423</v>
      </c>
      <c r="BQ4" s="1" t="s">
        <v>102</v>
      </c>
      <c r="BR4" s="1" t="s">
        <v>638</v>
      </c>
      <c r="BS4" s="1" t="s">
        <v>423</v>
      </c>
      <c r="BU4" s="1" t="s">
        <v>423</v>
      </c>
      <c r="BW4" s="1" t="s">
        <v>423</v>
      </c>
      <c r="BY4" s="1" t="s">
        <v>423</v>
      </c>
      <c r="CA4" s="1" t="s">
        <v>102</v>
      </c>
      <c r="CB4" s="1" t="s">
        <v>102</v>
      </c>
      <c r="CC4" s="1" t="s">
        <v>102</v>
      </c>
      <c r="CD4" s="1" t="s">
        <v>435</v>
      </c>
      <c r="CE4" s="1" t="s">
        <v>102</v>
      </c>
      <c r="CF4" s="1" t="s">
        <v>102</v>
      </c>
      <c r="CG4" s="1" t="s">
        <v>102</v>
      </c>
      <c r="CH4" s="1" t="s">
        <v>102</v>
      </c>
      <c r="CI4" s="2" t="s">
        <v>102</v>
      </c>
      <c r="CJ4" s="2" t="s">
        <v>102</v>
      </c>
      <c r="CK4" s="2" t="s">
        <v>102</v>
      </c>
    </row>
    <row r="5" spans="1:90" x14ac:dyDescent="0.3">
      <c r="A5" s="1" t="s">
        <v>102</v>
      </c>
      <c r="C5" s="1" t="s">
        <v>285</v>
      </c>
      <c r="D5" s="48" t="s">
        <v>420</v>
      </c>
      <c r="E5" s="1" t="s">
        <v>204</v>
      </c>
      <c r="F5" s="37">
        <v>45826</v>
      </c>
      <c r="G5" s="1" t="s">
        <v>286</v>
      </c>
      <c r="H5" s="25">
        <v>5057</v>
      </c>
      <c r="I5" s="1" t="s">
        <v>110</v>
      </c>
      <c r="J5" s="24" t="s">
        <v>145</v>
      </c>
      <c r="K5" s="42"/>
      <c r="L5" s="24" t="s">
        <v>423</v>
      </c>
      <c r="M5" s="22" t="s">
        <v>176</v>
      </c>
      <c r="N5" s="22" t="s">
        <v>132</v>
      </c>
      <c r="O5" s="22" t="s">
        <v>287</v>
      </c>
      <c r="P5" s="1" t="s">
        <v>286</v>
      </c>
      <c r="Q5" s="1" t="s">
        <v>132</v>
      </c>
      <c r="R5" s="1" t="s">
        <v>299</v>
      </c>
      <c r="S5" s="1" t="s">
        <v>489</v>
      </c>
      <c r="T5" s="1" t="s">
        <v>288</v>
      </c>
      <c r="U5" s="1" t="s">
        <v>430</v>
      </c>
      <c r="V5" s="66" t="str" cm="1">
        <f t="array" ref="V5">_xlfn.IFS(U5="桃園客運","1",U5="中壢客運","2",U5="統聯客運","3",U5="亞通客運","4",U5="金台通運","5",U5="指南客運","6")</f>
        <v>1</v>
      </c>
      <c r="W5" s="1" t="s">
        <v>510</v>
      </c>
      <c r="Y5" s="22" t="s">
        <v>102</v>
      </c>
      <c r="Z5" s="22"/>
      <c r="AA5" s="1" t="s">
        <v>102</v>
      </c>
      <c r="AC5" s="1" t="s">
        <v>423</v>
      </c>
      <c r="AD5" s="1" t="s">
        <v>623</v>
      </c>
      <c r="AE5" s="1" t="s">
        <v>102</v>
      </c>
      <c r="AG5" s="1" t="s">
        <v>102</v>
      </c>
      <c r="AI5" s="1" t="s">
        <v>102</v>
      </c>
      <c r="AK5" s="1" t="s">
        <v>102</v>
      </c>
      <c r="AM5" s="1" t="s">
        <v>433</v>
      </c>
      <c r="AN5" s="1" t="s">
        <v>423</v>
      </c>
      <c r="AO5" s="1" t="s">
        <v>102</v>
      </c>
      <c r="AQ5" s="1" t="s">
        <v>423</v>
      </c>
      <c r="AS5" s="1" t="s">
        <v>102</v>
      </c>
      <c r="AU5" s="1" t="s">
        <v>102</v>
      </c>
      <c r="AV5" s="1" t="s">
        <v>436</v>
      </c>
      <c r="AW5" s="1" t="s">
        <v>423</v>
      </c>
      <c r="AY5" s="1" t="s">
        <v>423</v>
      </c>
      <c r="BA5" s="1" t="s">
        <v>423</v>
      </c>
      <c r="BC5" s="1" t="s">
        <v>423</v>
      </c>
      <c r="BE5" s="1" t="s">
        <v>423</v>
      </c>
      <c r="BG5" s="1" t="s">
        <v>423</v>
      </c>
      <c r="BI5" s="1" t="s">
        <v>423</v>
      </c>
      <c r="BK5" s="1" t="s">
        <v>423</v>
      </c>
      <c r="BM5" s="1" t="s">
        <v>423</v>
      </c>
      <c r="BO5" s="1" t="s">
        <v>423</v>
      </c>
      <c r="BQ5" s="1" t="s">
        <v>102</v>
      </c>
      <c r="BR5" s="1" t="s">
        <v>511</v>
      </c>
      <c r="BS5" s="1" t="s">
        <v>423</v>
      </c>
      <c r="BU5" s="1" t="s">
        <v>423</v>
      </c>
      <c r="BW5" s="1" t="s">
        <v>423</v>
      </c>
      <c r="BY5" s="1" t="s">
        <v>423</v>
      </c>
      <c r="CA5" s="1" t="s">
        <v>102</v>
      </c>
      <c r="CB5" s="1" t="s">
        <v>102</v>
      </c>
      <c r="CC5" s="1" t="s">
        <v>102</v>
      </c>
      <c r="CD5" s="1" t="s">
        <v>435</v>
      </c>
      <c r="CE5" s="1" t="s">
        <v>102</v>
      </c>
      <c r="CF5" s="1" t="s">
        <v>102</v>
      </c>
      <c r="CG5" s="1" t="s">
        <v>102</v>
      </c>
      <c r="CH5" s="1" t="s">
        <v>102</v>
      </c>
      <c r="CI5" s="2" t="s">
        <v>102</v>
      </c>
      <c r="CJ5" s="2" t="s">
        <v>102</v>
      </c>
      <c r="CK5" s="2" t="s">
        <v>102</v>
      </c>
    </row>
    <row r="6" spans="1:90" ht="31.2" x14ac:dyDescent="0.3">
      <c r="A6" s="1" t="s">
        <v>102</v>
      </c>
      <c r="C6" s="1" t="s">
        <v>362</v>
      </c>
      <c r="D6" s="48" t="s">
        <v>419</v>
      </c>
      <c r="E6" s="1" t="s">
        <v>204</v>
      </c>
      <c r="F6" s="37">
        <v>45824</v>
      </c>
      <c r="G6" s="1" t="s">
        <v>363</v>
      </c>
      <c r="H6" s="25">
        <v>302</v>
      </c>
      <c r="I6" s="1" t="s">
        <v>112</v>
      </c>
      <c r="J6" s="24" t="s">
        <v>164</v>
      </c>
      <c r="K6" s="42"/>
      <c r="L6" s="24" t="s">
        <v>423</v>
      </c>
      <c r="M6" s="1" t="s">
        <v>138</v>
      </c>
      <c r="N6" s="1" t="s">
        <v>132</v>
      </c>
      <c r="O6" s="1" t="s">
        <v>197</v>
      </c>
      <c r="P6" s="1" t="s">
        <v>363</v>
      </c>
      <c r="Q6" s="1" t="s">
        <v>132</v>
      </c>
      <c r="R6" s="1" t="s">
        <v>570</v>
      </c>
      <c r="S6" s="1" t="s">
        <v>571</v>
      </c>
      <c r="T6" s="1" t="s">
        <v>364</v>
      </c>
      <c r="U6" s="1" t="s">
        <v>430</v>
      </c>
      <c r="V6" s="66" t="str" cm="1">
        <f t="array" ref="V6">_xlfn.IFS(U6="桃園客運","1",U6="中壢客運","2",U6="統聯客運","3",U6="亞通客運","4",U6="金台通運","5",U6="指南客運","6")</f>
        <v>1</v>
      </c>
      <c r="W6" s="1" t="s">
        <v>572</v>
      </c>
      <c r="X6" s="23" t="s">
        <v>662</v>
      </c>
      <c r="Y6" s="22" t="s">
        <v>433</v>
      </c>
      <c r="Z6" s="22" t="s">
        <v>573</v>
      </c>
      <c r="AA6" s="1" t="s">
        <v>102</v>
      </c>
      <c r="AC6" s="1" t="s">
        <v>423</v>
      </c>
      <c r="AD6" s="1" t="s">
        <v>624</v>
      </c>
      <c r="AE6" s="1" t="s">
        <v>102</v>
      </c>
      <c r="AG6" s="1" t="s">
        <v>102</v>
      </c>
      <c r="AI6" s="1" t="s">
        <v>102</v>
      </c>
      <c r="AJ6" s="2"/>
      <c r="AK6" s="1" t="s">
        <v>102</v>
      </c>
      <c r="AM6" s="1" t="s">
        <v>574</v>
      </c>
      <c r="AN6" s="1" t="s">
        <v>435</v>
      </c>
      <c r="AO6" s="1" t="s">
        <v>102</v>
      </c>
      <c r="AQ6" s="1" t="s">
        <v>423</v>
      </c>
      <c r="AS6" s="1" t="s">
        <v>102</v>
      </c>
      <c r="AU6" s="1" t="s">
        <v>102</v>
      </c>
      <c r="AV6" s="1" t="s">
        <v>436</v>
      </c>
      <c r="AW6" s="1" t="s">
        <v>423</v>
      </c>
      <c r="AY6" s="1" t="s">
        <v>423</v>
      </c>
      <c r="BA6" s="1" t="s">
        <v>423</v>
      </c>
      <c r="BC6" s="1" t="s">
        <v>423</v>
      </c>
      <c r="BE6" s="1" t="s">
        <v>423</v>
      </c>
      <c r="BG6" s="1" t="s">
        <v>423</v>
      </c>
      <c r="BI6" s="1" t="s">
        <v>423</v>
      </c>
      <c r="BK6" s="1" t="s">
        <v>423</v>
      </c>
      <c r="BM6" s="1" t="s">
        <v>423</v>
      </c>
      <c r="BO6" s="1" t="s">
        <v>423</v>
      </c>
      <c r="BQ6" s="1" t="s">
        <v>832</v>
      </c>
      <c r="BR6" s="1" t="s">
        <v>637</v>
      </c>
      <c r="BS6" s="1" t="s">
        <v>423</v>
      </c>
      <c r="BU6" s="1" t="s">
        <v>423</v>
      </c>
      <c r="BW6" s="1" t="s">
        <v>423</v>
      </c>
      <c r="BY6" s="1" t="s">
        <v>423</v>
      </c>
      <c r="CA6" s="1" t="s">
        <v>102</v>
      </c>
      <c r="CB6" s="1" t="s">
        <v>102</v>
      </c>
      <c r="CC6" s="1" t="s">
        <v>102</v>
      </c>
      <c r="CD6" s="1" t="s">
        <v>435</v>
      </c>
      <c r="CE6" s="1" t="s">
        <v>102</v>
      </c>
      <c r="CF6" s="1" t="s">
        <v>102</v>
      </c>
      <c r="CG6" s="1" t="s">
        <v>102</v>
      </c>
      <c r="CH6" s="1" t="s">
        <v>102</v>
      </c>
      <c r="CI6" s="2" t="s">
        <v>102</v>
      </c>
      <c r="CJ6" s="2" t="s">
        <v>102</v>
      </c>
      <c r="CK6" s="2" t="s">
        <v>102</v>
      </c>
    </row>
    <row r="7" spans="1:90" x14ac:dyDescent="0.3">
      <c r="A7" s="1" t="s">
        <v>102</v>
      </c>
      <c r="C7" s="1" t="s">
        <v>340</v>
      </c>
      <c r="D7" s="48" t="s">
        <v>184</v>
      </c>
      <c r="E7" s="1" t="s">
        <v>204</v>
      </c>
      <c r="F7" s="37">
        <v>45812</v>
      </c>
      <c r="G7" s="1" t="s">
        <v>341</v>
      </c>
      <c r="H7" s="25">
        <v>5027</v>
      </c>
      <c r="I7" s="1" t="s">
        <v>111</v>
      </c>
      <c r="J7" s="24" t="s">
        <v>149</v>
      </c>
      <c r="K7" s="42"/>
      <c r="L7" s="24" t="s">
        <v>102</v>
      </c>
      <c r="M7" s="1" t="s">
        <v>323</v>
      </c>
      <c r="N7" s="1" t="s">
        <v>150</v>
      </c>
      <c r="O7" s="1" t="s">
        <v>323</v>
      </c>
      <c r="P7" s="1" t="s">
        <v>341</v>
      </c>
      <c r="Q7" s="1" t="s">
        <v>351</v>
      </c>
      <c r="R7" s="1" t="s">
        <v>555</v>
      </c>
      <c r="S7" s="1" t="s">
        <v>556</v>
      </c>
      <c r="T7" s="1" t="s">
        <v>342</v>
      </c>
      <c r="U7" s="1" t="s">
        <v>430</v>
      </c>
      <c r="V7" s="66" t="str" cm="1">
        <f t="array" ref="V7">_xlfn.IFS(U7="桃園客運","1",U7="中壢客運","2",U7="統聯客運","3",U7="亞通客運","4",U7="金台通運","5",U7="指南客運","6")</f>
        <v>1</v>
      </c>
      <c r="W7" s="1" t="s">
        <v>621</v>
      </c>
      <c r="X7" s="1" t="s">
        <v>557</v>
      </c>
      <c r="Y7" s="22" t="s">
        <v>433</v>
      </c>
      <c r="Z7" s="22" t="s">
        <v>544</v>
      </c>
      <c r="AA7" s="1" t="s">
        <v>102</v>
      </c>
      <c r="AC7" s="1" t="s">
        <v>423</v>
      </c>
      <c r="AD7" s="1" t="s">
        <v>301</v>
      </c>
      <c r="AE7" s="1" t="s">
        <v>102</v>
      </c>
      <c r="AG7" s="1" t="s">
        <v>102</v>
      </c>
      <c r="AI7" s="1" t="s">
        <v>102</v>
      </c>
      <c r="AJ7" s="2"/>
      <c r="AK7" s="1" t="s">
        <v>102</v>
      </c>
      <c r="AM7" s="1" t="s">
        <v>435</v>
      </c>
      <c r="AN7" s="1" t="s">
        <v>423</v>
      </c>
      <c r="AO7" s="1" t="s">
        <v>102</v>
      </c>
      <c r="AQ7" s="1" t="s">
        <v>423</v>
      </c>
      <c r="AS7" s="1" t="s">
        <v>102</v>
      </c>
      <c r="AU7" s="1" t="s">
        <v>449</v>
      </c>
      <c r="AW7" s="1" t="s">
        <v>423</v>
      </c>
      <c r="AY7" s="1" t="s">
        <v>423</v>
      </c>
      <c r="BA7" s="1" t="s">
        <v>423</v>
      </c>
      <c r="BC7" s="1" t="s">
        <v>423</v>
      </c>
      <c r="BE7" s="1" t="s">
        <v>423</v>
      </c>
      <c r="BG7" s="1" t="s">
        <v>423</v>
      </c>
      <c r="BI7" s="1" t="s">
        <v>423</v>
      </c>
      <c r="BK7" s="1" t="s">
        <v>423</v>
      </c>
      <c r="BM7" s="1" t="s">
        <v>423</v>
      </c>
      <c r="BO7" s="1" t="s">
        <v>423</v>
      </c>
      <c r="BQ7" s="1" t="s">
        <v>832</v>
      </c>
      <c r="BR7" s="1" t="s">
        <v>640</v>
      </c>
      <c r="BS7" s="1" t="s">
        <v>423</v>
      </c>
      <c r="BU7" s="1" t="s">
        <v>423</v>
      </c>
      <c r="BW7" s="1" t="s">
        <v>423</v>
      </c>
      <c r="BY7" s="1" t="s">
        <v>423</v>
      </c>
      <c r="CA7" s="1" t="s">
        <v>102</v>
      </c>
      <c r="CB7" s="1" t="s">
        <v>102</v>
      </c>
      <c r="CC7" s="1" t="s">
        <v>102</v>
      </c>
      <c r="CD7" s="1" t="s">
        <v>433</v>
      </c>
      <c r="CE7" s="1" t="s">
        <v>102</v>
      </c>
      <c r="CF7" s="1" t="s">
        <v>102</v>
      </c>
      <c r="CG7" s="1" t="s">
        <v>102</v>
      </c>
      <c r="CH7" s="1" t="s">
        <v>102</v>
      </c>
      <c r="CI7" s="2" t="s">
        <v>102</v>
      </c>
      <c r="CJ7" s="2" t="s">
        <v>102</v>
      </c>
      <c r="CK7" s="2" t="s">
        <v>102</v>
      </c>
    </row>
    <row r="8" spans="1:90" x14ac:dyDescent="0.3">
      <c r="A8" s="1" t="s">
        <v>102</v>
      </c>
      <c r="C8" s="1" t="s">
        <v>368</v>
      </c>
      <c r="D8" s="48" t="s">
        <v>419</v>
      </c>
      <c r="E8" s="1" t="s">
        <v>204</v>
      </c>
      <c r="F8" s="37">
        <v>45824</v>
      </c>
      <c r="G8" s="1" t="s">
        <v>369</v>
      </c>
      <c r="H8" s="25">
        <v>5086</v>
      </c>
      <c r="I8" s="1" t="s">
        <v>112</v>
      </c>
      <c r="J8" s="24" t="s">
        <v>169</v>
      </c>
      <c r="K8" s="42"/>
      <c r="L8" s="24" t="s">
        <v>423</v>
      </c>
      <c r="M8" s="1" t="s">
        <v>130</v>
      </c>
      <c r="N8" s="1" t="s">
        <v>134</v>
      </c>
      <c r="O8" s="1" t="s">
        <v>672</v>
      </c>
      <c r="P8" s="1" t="s">
        <v>369</v>
      </c>
      <c r="Q8" s="1" t="s">
        <v>578</v>
      </c>
      <c r="R8" s="1" t="s">
        <v>579</v>
      </c>
      <c r="S8" s="1" t="s">
        <v>438</v>
      </c>
      <c r="T8" s="1" t="s">
        <v>371</v>
      </c>
      <c r="U8" s="1" t="s">
        <v>430</v>
      </c>
      <c r="V8" s="66" t="str" cm="1">
        <f t="array" ref="V8">_xlfn.IFS(U8="桃園客運","1",U8="中壢客運","2",U8="統聯客運","3",U8="亞通客運","4",U8="金台通運","5",U8="指南客運","6")</f>
        <v>1</v>
      </c>
      <c r="W8" s="1" t="s">
        <v>622</v>
      </c>
      <c r="X8" s="1" t="s">
        <v>617</v>
      </c>
      <c r="Y8" s="22" t="s">
        <v>433</v>
      </c>
      <c r="Z8" s="22" t="s">
        <v>580</v>
      </c>
      <c r="AA8" s="1" t="s">
        <v>102</v>
      </c>
      <c r="AC8" s="1" t="s">
        <v>102</v>
      </c>
      <c r="AD8" s="1" t="s">
        <v>627</v>
      </c>
      <c r="AE8" s="1" t="s">
        <v>102</v>
      </c>
      <c r="AG8" s="1" t="s">
        <v>102</v>
      </c>
      <c r="AI8" s="1" t="s">
        <v>102</v>
      </c>
      <c r="AJ8" s="2"/>
      <c r="AK8" s="1" t="s">
        <v>102</v>
      </c>
      <c r="AM8" s="1" t="s">
        <v>447</v>
      </c>
      <c r="AN8" s="1" t="s">
        <v>423</v>
      </c>
      <c r="AO8" s="1" t="s">
        <v>102</v>
      </c>
      <c r="AQ8" s="1" t="s">
        <v>423</v>
      </c>
      <c r="AS8" s="1" t="s">
        <v>102</v>
      </c>
      <c r="AU8" s="1" t="s">
        <v>449</v>
      </c>
      <c r="AW8" s="1" t="s">
        <v>423</v>
      </c>
      <c r="AY8" s="1" t="s">
        <v>423</v>
      </c>
      <c r="BA8" s="1" t="s">
        <v>423</v>
      </c>
      <c r="BC8" s="1" t="s">
        <v>423</v>
      </c>
      <c r="BE8" s="1" t="s">
        <v>423</v>
      </c>
      <c r="BG8" s="1" t="s">
        <v>423</v>
      </c>
      <c r="BI8" s="1" t="s">
        <v>423</v>
      </c>
      <c r="BK8" s="1" t="s">
        <v>423</v>
      </c>
      <c r="BM8" s="1" t="s">
        <v>423</v>
      </c>
      <c r="BO8" s="1" t="s">
        <v>423</v>
      </c>
      <c r="BQ8" s="1" t="s">
        <v>102</v>
      </c>
      <c r="BR8" s="1" t="s">
        <v>642</v>
      </c>
      <c r="BS8" s="1" t="s">
        <v>423</v>
      </c>
      <c r="BU8" s="1" t="s">
        <v>423</v>
      </c>
      <c r="BW8" s="1" t="s">
        <v>423</v>
      </c>
      <c r="BY8" s="1" t="s">
        <v>423</v>
      </c>
      <c r="CA8" s="1" t="s">
        <v>102</v>
      </c>
      <c r="CB8" s="1" t="s">
        <v>102</v>
      </c>
      <c r="CC8" s="1" t="s">
        <v>102</v>
      </c>
      <c r="CD8" s="1" t="s">
        <v>433</v>
      </c>
      <c r="CE8" s="1" t="s">
        <v>102</v>
      </c>
      <c r="CF8" s="1" t="s">
        <v>102</v>
      </c>
      <c r="CG8" s="1" t="s">
        <v>102</v>
      </c>
      <c r="CH8" s="1" t="s">
        <v>102</v>
      </c>
      <c r="CI8" s="2" t="s">
        <v>102</v>
      </c>
      <c r="CJ8" s="2" t="s">
        <v>102</v>
      </c>
      <c r="CK8" s="2" t="s">
        <v>102</v>
      </c>
    </row>
    <row r="9" spans="1:90" ht="46.8" x14ac:dyDescent="0.3">
      <c r="A9" s="1" t="s">
        <v>102</v>
      </c>
      <c r="C9" s="1" t="s">
        <v>349</v>
      </c>
      <c r="D9" s="48" t="s">
        <v>184</v>
      </c>
      <c r="E9" s="1" t="s">
        <v>204</v>
      </c>
      <c r="F9" s="37">
        <v>45812</v>
      </c>
      <c r="G9" s="1" t="s">
        <v>350</v>
      </c>
      <c r="H9" s="25">
        <v>5035</v>
      </c>
      <c r="I9" s="1" t="s">
        <v>111</v>
      </c>
      <c r="J9" s="24" t="s">
        <v>166</v>
      </c>
      <c r="K9" s="42"/>
      <c r="L9" s="24" t="s">
        <v>423</v>
      </c>
      <c r="M9" s="1" t="s">
        <v>126</v>
      </c>
      <c r="N9" s="1" t="s">
        <v>323</v>
      </c>
      <c r="O9" s="1" t="s">
        <v>646</v>
      </c>
      <c r="P9" s="1" t="s">
        <v>350</v>
      </c>
      <c r="Q9" s="1" t="s">
        <v>562</v>
      </c>
      <c r="R9" s="1" t="s">
        <v>563</v>
      </c>
      <c r="S9" s="1" t="s">
        <v>514</v>
      </c>
      <c r="T9" s="1" t="s">
        <v>352</v>
      </c>
      <c r="U9" s="1" t="s">
        <v>430</v>
      </c>
      <c r="V9" s="66" t="str" cm="1">
        <f t="array" ref="V9">_xlfn.IFS(U9="桃園客運","1",U9="中壢客運","2",U9="統聯客運","3",U9="亞通客運","4",U9="金台通運","5",U9="指南客運","6")</f>
        <v>1</v>
      </c>
      <c r="W9" s="1" t="s">
        <v>564</v>
      </c>
      <c r="X9" s="23" t="s">
        <v>660</v>
      </c>
      <c r="Y9" s="22" t="s">
        <v>449</v>
      </c>
      <c r="Z9" s="22"/>
      <c r="AA9" s="1" t="s">
        <v>102</v>
      </c>
      <c r="AC9" s="1" t="s">
        <v>102</v>
      </c>
      <c r="AE9" s="1" t="s">
        <v>102</v>
      </c>
      <c r="AG9" s="1" t="s">
        <v>102</v>
      </c>
      <c r="AI9" s="1" t="s">
        <v>102</v>
      </c>
      <c r="AJ9" s="2"/>
      <c r="AK9" s="1" t="s">
        <v>102</v>
      </c>
      <c r="AM9" s="1" t="s">
        <v>435</v>
      </c>
      <c r="AN9" s="1" t="s">
        <v>423</v>
      </c>
      <c r="AO9" s="1" t="s">
        <v>102</v>
      </c>
      <c r="AQ9" s="1" t="s">
        <v>423</v>
      </c>
      <c r="AS9" s="1" t="s">
        <v>102</v>
      </c>
      <c r="AU9" s="1" t="s">
        <v>449</v>
      </c>
      <c r="AW9" s="1" t="s">
        <v>423</v>
      </c>
      <c r="AY9" s="1" t="s">
        <v>423</v>
      </c>
      <c r="AZ9" s="1" t="s">
        <v>693</v>
      </c>
      <c r="BA9" s="1" t="s">
        <v>423</v>
      </c>
      <c r="BC9" s="1" t="s">
        <v>423</v>
      </c>
      <c r="BE9" s="1" t="s">
        <v>423</v>
      </c>
      <c r="BG9" s="1" t="s">
        <v>423</v>
      </c>
      <c r="BI9" s="1" t="s">
        <v>423</v>
      </c>
      <c r="BK9" s="1" t="s">
        <v>423</v>
      </c>
      <c r="BM9" s="1" t="s">
        <v>423</v>
      </c>
      <c r="BO9" s="1" t="s">
        <v>423</v>
      </c>
      <c r="BQ9" s="1" t="s">
        <v>102</v>
      </c>
      <c r="BR9" s="1" t="s">
        <v>639</v>
      </c>
      <c r="BS9" s="1" t="s">
        <v>423</v>
      </c>
      <c r="BU9" s="1" t="s">
        <v>423</v>
      </c>
      <c r="BW9" s="1" t="s">
        <v>423</v>
      </c>
      <c r="BY9" s="1" t="s">
        <v>423</v>
      </c>
      <c r="CA9" s="1" t="s">
        <v>102</v>
      </c>
      <c r="CB9" s="1" t="s">
        <v>102</v>
      </c>
      <c r="CC9" s="1" t="s">
        <v>102</v>
      </c>
      <c r="CD9" s="1" t="s">
        <v>433</v>
      </c>
      <c r="CE9" s="1" t="s">
        <v>102</v>
      </c>
      <c r="CF9" s="1" t="s">
        <v>102</v>
      </c>
      <c r="CG9" s="1" t="s">
        <v>102</v>
      </c>
      <c r="CH9" s="1" t="s">
        <v>102</v>
      </c>
      <c r="CI9" s="2" t="s">
        <v>102</v>
      </c>
      <c r="CJ9" s="2" t="s">
        <v>102</v>
      </c>
      <c r="CK9" s="2" t="s">
        <v>102</v>
      </c>
    </row>
    <row r="10" spans="1:90" x14ac:dyDescent="0.3">
      <c r="A10" s="1" t="s">
        <v>102</v>
      </c>
      <c r="C10" s="1" t="s">
        <v>354</v>
      </c>
      <c r="D10" s="48" t="s">
        <v>184</v>
      </c>
      <c r="E10" s="1" t="s">
        <v>204</v>
      </c>
      <c r="F10" s="37">
        <v>45812</v>
      </c>
      <c r="G10" s="1" t="s">
        <v>355</v>
      </c>
      <c r="H10" s="25">
        <v>5035</v>
      </c>
      <c r="I10" s="1" t="s">
        <v>111</v>
      </c>
      <c r="J10" s="24" t="s">
        <v>166</v>
      </c>
      <c r="K10" s="42"/>
      <c r="L10" s="24" t="s">
        <v>102</v>
      </c>
      <c r="M10" s="1" t="s">
        <v>126</v>
      </c>
      <c r="N10" s="1" t="s">
        <v>323</v>
      </c>
      <c r="O10" s="1" t="s">
        <v>126</v>
      </c>
      <c r="P10" s="1" t="s">
        <v>355</v>
      </c>
      <c r="Q10" s="1" t="s">
        <v>323</v>
      </c>
      <c r="R10" s="1" t="s">
        <v>565</v>
      </c>
      <c r="S10" s="1" t="s">
        <v>560</v>
      </c>
      <c r="T10" s="1" t="s">
        <v>356</v>
      </c>
      <c r="U10" s="1" t="s">
        <v>430</v>
      </c>
      <c r="V10" s="66" t="str" cm="1">
        <f t="array" ref="V10">_xlfn.IFS(U10="桃園客運","1",U10="中壢客運","2",U10="統聯客運","3",U10="亞通客運","4",U10="金台通運","5",U10="指南客運","6")</f>
        <v>1</v>
      </c>
      <c r="W10" s="1" t="s">
        <v>566</v>
      </c>
      <c r="Y10" s="22" t="s">
        <v>449</v>
      </c>
      <c r="Z10" s="22"/>
      <c r="AA10" s="1" t="s">
        <v>102</v>
      </c>
      <c r="AC10" s="1" t="s">
        <v>102</v>
      </c>
      <c r="AE10" s="1" t="s">
        <v>102</v>
      </c>
      <c r="AG10" s="1" t="s">
        <v>102</v>
      </c>
      <c r="AI10" s="1" t="s">
        <v>102</v>
      </c>
      <c r="AJ10" s="2"/>
      <c r="AK10" s="1" t="s">
        <v>102</v>
      </c>
      <c r="AM10" s="1" t="s">
        <v>434</v>
      </c>
      <c r="AN10" s="1" t="s">
        <v>435</v>
      </c>
      <c r="AO10" s="1" t="s">
        <v>102</v>
      </c>
      <c r="AQ10" s="1" t="s">
        <v>102</v>
      </c>
      <c r="AR10" s="1" t="s">
        <v>436</v>
      </c>
      <c r="AS10" s="1" t="s">
        <v>102</v>
      </c>
      <c r="AU10" s="1" t="s">
        <v>102</v>
      </c>
      <c r="AV10" s="1" t="s">
        <v>436</v>
      </c>
      <c r="AW10" s="1" t="s">
        <v>423</v>
      </c>
      <c r="AY10" s="1" t="s">
        <v>423</v>
      </c>
      <c r="BA10" s="1" t="s">
        <v>423</v>
      </c>
      <c r="BC10" s="1" t="s">
        <v>423</v>
      </c>
      <c r="BE10" s="1" t="s">
        <v>423</v>
      </c>
      <c r="BG10" s="1" t="s">
        <v>423</v>
      </c>
      <c r="BI10" s="1" t="s">
        <v>423</v>
      </c>
      <c r="BK10" s="1" t="s">
        <v>102</v>
      </c>
      <c r="BL10" s="1" t="s">
        <v>636</v>
      </c>
      <c r="BM10" s="1" t="s">
        <v>423</v>
      </c>
      <c r="BO10" s="1" t="s">
        <v>423</v>
      </c>
      <c r="BQ10" s="1" t="s">
        <v>423</v>
      </c>
      <c r="BS10" s="1" t="s">
        <v>423</v>
      </c>
      <c r="BU10" s="1" t="s">
        <v>423</v>
      </c>
      <c r="BW10" s="1" t="s">
        <v>423</v>
      </c>
      <c r="BY10" s="1" t="s">
        <v>423</v>
      </c>
      <c r="CA10" s="1" t="s">
        <v>102</v>
      </c>
      <c r="CB10" s="1" t="s">
        <v>102</v>
      </c>
      <c r="CC10" s="1" t="s">
        <v>102</v>
      </c>
      <c r="CD10" s="1" t="s">
        <v>435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2" t="s">
        <v>102</v>
      </c>
      <c r="CJ10" s="2" t="s">
        <v>102</v>
      </c>
      <c r="CK10" s="2" t="s">
        <v>102</v>
      </c>
    </row>
    <row r="11" spans="1:90" x14ac:dyDescent="0.3">
      <c r="A11" s="1" t="s">
        <v>102</v>
      </c>
      <c r="C11" s="1" t="s">
        <v>331</v>
      </c>
      <c r="D11" s="48" t="s">
        <v>422</v>
      </c>
      <c r="E11" s="1" t="s">
        <v>204</v>
      </c>
      <c r="F11" s="37">
        <v>45814</v>
      </c>
      <c r="G11" s="1" t="s">
        <v>332</v>
      </c>
      <c r="H11" s="25">
        <v>5042</v>
      </c>
      <c r="I11" s="1" t="s">
        <v>109</v>
      </c>
      <c r="J11" s="24" t="s">
        <v>168</v>
      </c>
      <c r="K11" s="42"/>
      <c r="L11" s="1" t="s">
        <v>102</v>
      </c>
      <c r="M11" s="1" t="s">
        <v>323</v>
      </c>
      <c r="N11" s="1" t="s">
        <v>116</v>
      </c>
      <c r="O11" s="1" t="s">
        <v>323</v>
      </c>
      <c r="P11" s="1" t="s">
        <v>332</v>
      </c>
      <c r="Q11" s="1" t="s">
        <v>339</v>
      </c>
      <c r="R11" s="1" t="s">
        <v>550</v>
      </c>
      <c r="S11" s="1" t="s">
        <v>458</v>
      </c>
      <c r="T11" s="1" t="s">
        <v>333</v>
      </c>
      <c r="U11" s="1" t="s">
        <v>430</v>
      </c>
      <c r="V11" s="66" t="str" cm="1">
        <f t="array" ref="V11">_xlfn.IFS(U11="桃園客運","1",U11="中壢客運","2",U11="統聯客運","3",U11="亞通客運","4",U11="金台通運","5",U11="指南客運","6")</f>
        <v>1</v>
      </c>
      <c r="W11" s="1" t="s">
        <v>551</v>
      </c>
      <c r="Y11" s="22" t="s">
        <v>433</v>
      </c>
      <c r="Z11" s="22" t="s">
        <v>544</v>
      </c>
      <c r="AA11" s="1" t="s">
        <v>102</v>
      </c>
      <c r="AC11" s="1" t="s">
        <v>102</v>
      </c>
      <c r="AE11" s="1" t="s">
        <v>102</v>
      </c>
      <c r="AG11" s="1" t="s">
        <v>102</v>
      </c>
      <c r="AI11" s="1" t="s">
        <v>102</v>
      </c>
      <c r="AJ11" s="2" t="s">
        <v>552</v>
      </c>
      <c r="AK11" s="1" t="s">
        <v>102</v>
      </c>
      <c r="AM11" s="1" t="s">
        <v>435</v>
      </c>
      <c r="AN11" s="1" t="s">
        <v>423</v>
      </c>
      <c r="AO11" s="1" t="s">
        <v>102</v>
      </c>
      <c r="AQ11" s="1" t="s">
        <v>423</v>
      </c>
      <c r="AS11" s="1" t="s">
        <v>102</v>
      </c>
      <c r="AU11" s="1" t="s">
        <v>449</v>
      </c>
      <c r="AW11" s="1" t="s">
        <v>423</v>
      </c>
      <c r="AY11" s="1" t="s">
        <v>423</v>
      </c>
      <c r="BA11" s="1" t="s">
        <v>423</v>
      </c>
      <c r="BC11" s="1" t="s">
        <v>102</v>
      </c>
      <c r="BD11" s="1" t="s">
        <v>645</v>
      </c>
      <c r="BE11" s="1" t="s">
        <v>423</v>
      </c>
      <c r="BG11" s="1" t="s">
        <v>423</v>
      </c>
      <c r="BI11" s="1" t="s">
        <v>423</v>
      </c>
      <c r="BK11" s="1" t="s">
        <v>423</v>
      </c>
      <c r="BM11" s="1" t="s">
        <v>423</v>
      </c>
      <c r="BO11" s="1" t="s">
        <v>423</v>
      </c>
      <c r="BQ11" s="1" t="s">
        <v>423</v>
      </c>
      <c r="BS11" s="1" t="s">
        <v>423</v>
      </c>
      <c r="BU11" s="1" t="s">
        <v>423</v>
      </c>
      <c r="BW11" s="1" t="s">
        <v>423</v>
      </c>
      <c r="BY11" s="1" t="s">
        <v>423</v>
      </c>
      <c r="CA11" s="1" t="s">
        <v>102</v>
      </c>
      <c r="CB11" s="1" t="s">
        <v>102</v>
      </c>
      <c r="CC11" s="1" t="s">
        <v>102</v>
      </c>
      <c r="CD11" s="1" t="s">
        <v>433</v>
      </c>
      <c r="CE11" s="1" t="s">
        <v>102</v>
      </c>
      <c r="CF11" s="1" t="s">
        <v>102</v>
      </c>
      <c r="CG11" s="1" t="s">
        <v>102</v>
      </c>
      <c r="CH11" s="1" t="s">
        <v>102</v>
      </c>
      <c r="CI11" s="2" t="s">
        <v>102</v>
      </c>
      <c r="CJ11" s="2" t="s">
        <v>102</v>
      </c>
      <c r="CK11" s="2" t="s">
        <v>102</v>
      </c>
    </row>
    <row r="12" spans="1:90" x14ac:dyDescent="0.3">
      <c r="A12" s="1" t="s">
        <v>102</v>
      </c>
      <c r="C12" s="1" t="s">
        <v>272</v>
      </c>
      <c r="D12" s="48" t="s">
        <v>182</v>
      </c>
      <c r="E12" s="1" t="s">
        <v>204</v>
      </c>
      <c r="F12" s="39">
        <v>45811</v>
      </c>
      <c r="G12" s="1" t="s">
        <v>273</v>
      </c>
      <c r="H12" s="25">
        <v>601</v>
      </c>
      <c r="I12" s="1" t="s">
        <v>110</v>
      </c>
      <c r="J12" s="24" t="s">
        <v>144</v>
      </c>
      <c r="K12" s="42"/>
      <c r="L12" s="24" t="s">
        <v>102</v>
      </c>
      <c r="M12" s="1" t="s">
        <v>137</v>
      </c>
      <c r="N12" s="1" t="s">
        <v>427</v>
      </c>
      <c r="O12" s="1" t="s">
        <v>137</v>
      </c>
      <c r="P12" s="1" t="s">
        <v>273</v>
      </c>
      <c r="Q12" s="1" t="s">
        <v>130</v>
      </c>
      <c r="R12" s="1" t="s">
        <v>501</v>
      </c>
      <c r="S12" s="1" t="s">
        <v>502</v>
      </c>
      <c r="T12" s="1" t="s">
        <v>274</v>
      </c>
      <c r="U12" s="1" t="s">
        <v>430</v>
      </c>
      <c r="V12" s="66" t="str" cm="1">
        <f t="array" ref="V12">_xlfn.IFS(U12="桃園客運","1",U12="中壢客運","2",U12="統聯客運","3",U12="亞通客運","4",U12="金台通運","5",U12="指南客運","6")</f>
        <v>1</v>
      </c>
      <c r="W12" s="1" t="s">
        <v>503</v>
      </c>
      <c r="X12" s="1" t="s">
        <v>635</v>
      </c>
      <c r="Y12" s="22" t="s">
        <v>433</v>
      </c>
      <c r="Z12" s="22" t="s">
        <v>504</v>
      </c>
      <c r="AA12" s="1" t="s">
        <v>102</v>
      </c>
      <c r="AC12" s="1" t="s">
        <v>102</v>
      </c>
      <c r="AE12" s="1" t="s">
        <v>102</v>
      </c>
      <c r="AG12" s="1" t="s">
        <v>102</v>
      </c>
      <c r="AI12" s="1" t="s">
        <v>102</v>
      </c>
      <c r="AJ12" s="2"/>
      <c r="AK12" s="1" t="s">
        <v>102</v>
      </c>
      <c r="AM12" s="1" t="s">
        <v>435</v>
      </c>
      <c r="AN12" s="1" t="s">
        <v>336</v>
      </c>
      <c r="AO12" s="1" t="s">
        <v>102</v>
      </c>
      <c r="AQ12" s="1" t="s">
        <v>423</v>
      </c>
      <c r="AR12" s="1" t="s">
        <v>634</v>
      </c>
      <c r="AS12" s="1" t="s">
        <v>102</v>
      </c>
      <c r="AU12" s="1" t="s">
        <v>102</v>
      </c>
      <c r="AV12" s="1" t="s">
        <v>436</v>
      </c>
      <c r="AW12" s="1" t="s">
        <v>423</v>
      </c>
      <c r="AY12" s="1" t="s">
        <v>423</v>
      </c>
      <c r="AZ12" s="1" t="s">
        <v>505</v>
      </c>
      <c r="BA12" s="1" t="s">
        <v>423</v>
      </c>
      <c r="BC12" s="1" t="s">
        <v>423</v>
      </c>
      <c r="BE12" s="1" t="s">
        <v>423</v>
      </c>
      <c r="BG12" s="1" t="s">
        <v>423</v>
      </c>
      <c r="BI12" s="1" t="s">
        <v>423</v>
      </c>
      <c r="BK12" s="1" t="s">
        <v>423</v>
      </c>
      <c r="BM12" s="1" t="s">
        <v>423</v>
      </c>
      <c r="BO12" s="1" t="s">
        <v>423</v>
      </c>
      <c r="BQ12" s="1" t="s">
        <v>423</v>
      </c>
      <c r="BS12" s="1" t="s">
        <v>423</v>
      </c>
      <c r="BU12" s="1" t="s">
        <v>423</v>
      </c>
      <c r="BW12" s="1" t="s">
        <v>423</v>
      </c>
      <c r="BY12" s="1" t="s">
        <v>423</v>
      </c>
      <c r="CA12" s="1" t="s">
        <v>102</v>
      </c>
      <c r="CB12" s="1" t="s">
        <v>102</v>
      </c>
      <c r="CC12" s="1" t="s">
        <v>102</v>
      </c>
      <c r="CD12" s="1" t="s">
        <v>435</v>
      </c>
      <c r="CE12" s="1" t="s">
        <v>102</v>
      </c>
      <c r="CF12" s="1" t="s">
        <v>102</v>
      </c>
      <c r="CG12" s="1" t="s">
        <v>102</v>
      </c>
      <c r="CH12" s="1" t="s">
        <v>102</v>
      </c>
      <c r="CI12" s="2" t="s">
        <v>102</v>
      </c>
      <c r="CJ12" s="2" t="s">
        <v>102</v>
      </c>
      <c r="CK12" s="2" t="s">
        <v>102</v>
      </c>
    </row>
    <row r="13" spans="1:90" ht="31.2" x14ac:dyDescent="0.3">
      <c r="A13" s="1" t="s">
        <v>102</v>
      </c>
      <c r="C13" s="1" t="s">
        <v>321</v>
      </c>
      <c r="D13" s="48" t="s">
        <v>184</v>
      </c>
      <c r="E13" s="1" t="s">
        <v>204</v>
      </c>
      <c r="F13" s="37">
        <v>45812</v>
      </c>
      <c r="G13" s="1" t="s">
        <v>322</v>
      </c>
      <c r="H13" s="25">
        <v>5041</v>
      </c>
      <c r="I13" s="1" t="s">
        <v>109</v>
      </c>
      <c r="J13" s="24" t="s">
        <v>167</v>
      </c>
      <c r="K13" s="42"/>
      <c r="L13" s="24" t="s">
        <v>102</v>
      </c>
      <c r="M13" s="1" t="s">
        <v>323</v>
      </c>
      <c r="N13" s="1" t="s">
        <v>116</v>
      </c>
      <c r="O13" s="1" t="s">
        <v>323</v>
      </c>
      <c r="P13" s="1" t="s">
        <v>322</v>
      </c>
      <c r="Q13" s="1" t="s">
        <v>329</v>
      </c>
      <c r="R13" s="1" t="s">
        <v>248</v>
      </c>
      <c r="S13" s="1" t="s">
        <v>525</v>
      </c>
      <c r="T13" s="1" t="s">
        <v>324</v>
      </c>
      <c r="U13" s="1" t="s">
        <v>430</v>
      </c>
      <c r="V13" s="66" t="str" cm="1">
        <f t="array" ref="V13">_xlfn.IFS(U13="桃園客運","1",U13="中壢客運","2",U13="統聯客運","3",U13="亞通客運","4",U13="金台通運","5",U13="指南客運","6")</f>
        <v>1</v>
      </c>
      <c r="W13" s="1" t="s">
        <v>543</v>
      </c>
      <c r="X13" s="23" t="s">
        <v>661</v>
      </c>
      <c r="Y13" s="22" t="s">
        <v>433</v>
      </c>
      <c r="Z13" s="22" t="s">
        <v>544</v>
      </c>
      <c r="AA13" s="1" t="s">
        <v>102</v>
      </c>
      <c r="AC13" s="1" t="s">
        <v>423</v>
      </c>
      <c r="AD13" s="1" t="s">
        <v>545</v>
      </c>
      <c r="AE13" s="1" t="s">
        <v>102</v>
      </c>
      <c r="AG13" s="1" t="s">
        <v>102</v>
      </c>
      <c r="AI13" s="1" t="s">
        <v>102</v>
      </c>
      <c r="AJ13" s="2"/>
      <c r="AK13" s="1" t="s">
        <v>102</v>
      </c>
      <c r="AM13" s="1" t="s">
        <v>546</v>
      </c>
      <c r="AN13" s="1" t="s">
        <v>423</v>
      </c>
      <c r="AO13" s="1" t="s">
        <v>102</v>
      </c>
      <c r="AQ13" s="1" t="s">
        <v>423</v>
      </c>
      <c r="AS13" s="1" t="s">
        <v>102</v>
      </c>
      <c r="AU13" s="1" t="s">
        <v>102</v>
      </c>
      <c r="AV13" s="1" t="s">
        <v>436</v>
      </c>
      <c r="AW13" s="1" t="s">
        <v>423</v>
      </c>
      <c r="AY13" s="1" t="s">
        <v>423</v>
      </c>
      <c r="BA13" s="1" t="s">
        <v>423</v>
      </c>
      <c r="BC13" s="1" t="s">
        <v>423</v>
      </c>
      <c r="BE13" s="1" t="s">
        <v>423</v>
      </c>
      <c r="BG13" s="1" t="s">
        <v>423</v>
      </c>
      <c r="BI13" s="1" t="s">
        <v>423</v>
      </c>
      <c r="BK13" s="1" t="s">
        <v>423</v>
      </c>
      <c r="BM13" s="1" t="s">
        <v>423</v>
      </c>
      <c r="BO13" s="1" t="s">
        <v>423</v>
      </c>
      <c r="BQ13" s="1" t="s">
        <v>423</v>
      </c>
      <c r="BS13" s="1" t="s">
        <v>423</v>
      </c>
      <c r="BU13" s="1" t="s">
        <v>423</v>
      </c>
      <c r="BW13" s="1" t="s">
        <v>423</v>
      </c>
      <c r="BY13" s="1" t="s">
        <v>423</v>
      </c>
      <c r="CA13" s="1" t="s">
        <v>102</v>
      </c>
      <c r="CB13" s="1" t="s">
        <v>102</v>
      </c>
      <c r="CC13" s="1" t="s">
        <v>102</v>
      </c>
      <c r="CD13" s="1" t="s">
        <v>433</v>
      </c>
      <c r="CE13" s="1" t="s">
        <v>102</v>
      </c>
      <c r="CF13" s="1" t="s">
        <v>102</v>
      </c>
      <c r="CG13" s="1" t="s">
        <v>102</v>
      </c>
      <c r="CH13" s="1" t="s">
        <v>102</v>
      </c>
      <c r="CI13" s="2" t="s">
        <v>102</v>
      </c>
      <c r="CJ13" s="2" t="s">
        <v>102</v>
      </c>
      <c r="CK13" s="2" t="s">
        <v>102</v>
      </c>
    </row>
    <row r="14" spans="1:90" x14ac:dyDescent="0.3">
      <c r="A14" s="1" t="s">
        <v>102</v>
      </c>
      <c r="C14" s="1" t="s">
        <v>222</v>
      </c>
      <c r="D14" s="48" t="s">
        <v>182</v>
      </c>
      <c r="E14" s="1" t="s">
        <v>204</v>
      </c>
      <c r="F14" s="39">
        <v>45811</v>
      </c>
      <c r="G14" s="1" t="s">
        <v>223</v>
      </c>
      <c r="H14" s="25">
        <v>1</v>
      </c>
      <c r="I14" s="1" t="s">
        <v>105</v>
      </c>
      <c r="J14" s="24" t="s">
        <v>192</v>
      </c>
      <c r="K14" s="42" t="s">
        <v>191</v>
      </c>
      <c r="L14" s="24" t="s">
        <v>102</v>
      </c>
      <c r="M14" s="1" t="s">
        <v>117</v>
      </c>
      <c r="N14" s="1" t="s">
        <v>118</v>
      </c>
      <c r="O14" s="1" t="s">
        <v>117</v>
      </c>
      <c r="P14" s="1" t="s">
        <v>223</v>
      </c>
      <c r="Q14" s="1" t="s">
        <v>279</v>
      </c>
      <c r="R14" s="1" t="s">
        <v>453</v>
      </c>
      <c r="S14" s="1" t="s">
        <v>454</v>
      </c>
      <c r="T14" s="1" t="s">
        <v>224</v>
      </c>
      <c r="U14" s="1" t="s">
        <v>430</v>
      </c>
      <c r="V14" s="66" t="str" cm="1">
        <f t="array" ref="V14">_xlfn.IFS(U14="桃園客運","1",U14="中壢客運","2",U14="統聯客運","3",U14="亞通客運","4",U14="金台通運","5",U14="指南客運","6")</f>
        <v>1</v>
      </c>
      <c r="W14" s="1" t="s">
        <v>455</v>
      </c>
      <c r="Y14" s="22" t="s">
        <v>433</v>
      </c>
      <c r="Z14" s="22" t="s">
        <v>456</v>
      </c>
      <c r="AA14" s="1" t="s">
        <v>102</v>
      </c>
      <c r="AC14" s="1" t="s">
        <v>102</v>
      </c>
      <c r="AE14" s="1" t="s">
        <v>102</v>
      </c>
      <c r="AG14" s="1" t="s">
        <v>102</v>
      </c>
      <c r="AI14" s="1" t="s">
        <v>102</v>
      </c>
      <c r="AJ14" s="2"/>
      <c r="AK14" s="1" t="s">
        <v>102</v>
      </c>
      <c r="AM14" s="1" t="s">
        <v>435</v>
      </c>
      <c r="AN14" s="1" t="s">
        <v>336</v>
      </c>
      <c r="AO14" s="1" t="s">
        <v>102</v>
      </c>
      <c r="AQ14" s="1" t="s">
        <v>423</v>
      </c>
      <c r="AS14" s="1" t="s">
        <v>102</v>
      </c>
      <c r="AU14" s="1" t="s">
        <v>102</v>
      </c>
      <c r="AV14" s="1" t="s">
        <v>436</v>
      </c>
      <c r="AW14" s="1" t="s">
        <v>423</v>
      </c>
      <c r="AY14" s="1" t="s">
        <v>423</v>
      </c>
      <c r="BA14" s="1" t="s">
        <v>423</v>
      </c>
      <c r="BC14" s="1" t="s">
        <v>423</v>
      </c>
      <c r="BE14" s="1" t="s">
        <v>423</v>
      </c>
      <c r="BG14" s="1" t="s">
        <v>423</v>
      </c>
      <c r="BI14" s="1" t="s">
        <v>423</v>
      </c>
      <c r="BK14" s="1" t="s">
        <v>423</v>
      </c>
      <c r="BM14" s="1" t="s">
        <v>423</v>
      </c>
      <c r="BO14" s="1" t="s">
        <v>423</v>
      </c>
      <c r="BQ14" s="1" t="s">
        <v>423</v>
      </c>
      <c r="BS14" s="1" t="s">
        <v>423</v>
      </c>
      <c r="BU14" s="1" t="s">
        <v>423</v>
      </c>
      <c r="BW14" s="1" t="s">
        <v>423</v>
      </c>
      <c r="BY14" s="1" t="s">
        <v>423</v>
      </c>
      <c r="CA14" s="1" t="s">
        <v>102</v>
      </c>
      <c r="CB14" s="1" t="s">
        <v>102</v>
      </c>
      <c r="CC14" s="1" t="s">
        <v>102</v>
      </c>
      <c r="CD14" s="1" t="s">
        <v>435</v>
      </c>
      <c r="CE14" s="1" t="s">
        <v>102</v>
      </c>
      <c r="CF14" s="1" t="s">
        <v>102</v>
      </c>
      <c r="CG14" s="1" t="s">
        <v>102</v>
      </c>
      <c r="CH14" s="1" t="s">
        <v>102</v>
      </c>
      <c r="CI14" s="2" t="s">
        <v>102</v>
      </c>
      <c r="CJ14" s="2" t="s">
        <v>102</v>
      </c>
      <c r="CK14" s="2" t="s">
        <v>102</v>
      </c>
    </row>
    <row r="15" spans="1:90" x14ac:dyDescent="0.3">
      <c r="A15" s="1" t="s">
        <v>102</v>
      </c>
      <c r="C15" s="1" t="s">
        <v>345</v>
      </c>
      <c r="D15" s="48" t="s">
        <v>184</v>
      </c>
      <c r="E15" s="1" t="s">
        <v>204</v>
      </c>
      <c r="F15" s="37">
        <v>45812</v>
      </c>
      <c r="G15" s="1" t="s">
        <v>346</v>
      </c>
      <c r="H15" s="25" t="s">
        <v>189</v>
      </c>
      <c r="I15" s="1" t="s">
        <v>111</v>
      </c>
      <c r="J15" s="24" t="s">
        <v>161</v>
      </c>
      <c r="K15" s="42"/>
      <c r="L15" s="24" t="s">
        <v>102</v>
      </c>
      <c r="M15" s="1" t="s">
        <v>323</v>
      </c>
      <c r="N15" s="1" t="s">
        <v>150</v>
      </c>
      <c r="O15" s="1" t="s">
        <v>323</v>
      </c>
      <c r="P15" s="1" t="s">
        <v>346</v>
      </c>
      <c r="Q15" s="1" t="s">
        <v>558</v>
      </c>
      <c r="R15" s="1" t="s">
        <v>559</v>
      </c>
      <c r="S15" s="1" t="s">
        <v>560</v>
      </c>
      <c r="T15" s="1" t="s">
        <v>347</v>
      </c>
      <c r="U15" s="1" t="s">
        <v>430</v>
      </c>
      <c r="V15" s="66" t="str" cm="1">
        <f t="array" ref="V15">_xlfn.IFS(U15="桃園客運","1",U15="中壢客運","2",U15="統聯客運","3",U15="亞通客運","4",U15="金台通運","5",U15="指南客運","6")</f>
        <v>1</v>
      </c>
      <c r="W15" s="1" t="s">
        <v>561</v>
      </c>
      <c r="Y15" s="22" t="s">
        <v>433</v>
      </c>
      <c r="Z15" s="22" t="s">
        <v>544</v>
      </c>
      <c r="AA15" s="1" t="s">
        <v>102</v>
      </c>
      <c r="AC15" s="1" t="s">
        <v>102</v>
      </c>
      <c r="AE15" s="1" t="s">
        <v>102</v>
      </c>
      <c r="AG15" s="1" t="s">
        <v>102</v>
      </c>
      <c r="AI15" s="1" t="s">
        <v>102</v>
      </c>
      <c r="AJ15" s="2" t="s">
        <v>633</v>
      </c>
      <c r="AK15" s="1" t="s">
        <v>102</v>
      </c>
      <c r="AM15" s="1" t="s">
        <v>434</v>
      </c>
      <c r="AN15" s="1" t="s">
        <v>435</v>
      </c>
      <c r="AO15" s="1" t="s">
        <v>102</v>
      </c>
      <c r="AQ15" s="1" t="s">
        <v>423</v>
      </c>
      <c r="AS15" s="1" t="s">
        <v>102</v>
      </c>
      <c r="AU15" s="1" t="s">
        <v>102</v>
      </c>
      <c r="AV15" s="1" t="s">
        <v>436</v>
      </c>
      <c r="AW15" s="1" t="s">
        <v>423</v>
      </c>
      <c r="AY15" s="1" t="s">
        <v>423</v>
      </c>
      <c r="BA15" s="1" t="s">
        <v>423</v>
      </c>
      <c r="BC15" s="1" t="s">
        <v>423</v>
      </c>
      <c r="BE15" s="1" t="s">
        <v>423</v>
      </c>
      <c r="BG15" s="1" t="s">
        <v>423</v>
      </c>
      <c r="BI15" s="1" t="s">
        <v>423</v>
      </c>
      <c r="BK15" s="1" t="s">
        <v>423</v>
      </c>
      <c r="BM15" s="1" t="s">
        <v>423</v>
      </c>
      <c r="BO15" s="1" t="s">
        <v>423</v>
      </c>
      <c r="BQ15" s="1" t="s">
        <v>423</v>
      </c>
      <c r="BS15" s="1" t="s">
        <v>423</v>
      </c>
      <c r="BU15" s="1" t="s">
        <v>423</v>
      </c>
      <c r="BW15" s="1" t="s">
        <v>423</v>
      </c>
      <c r="BY15" s="1" t="s">
        <v>423</v>
      </c>
      <c r="CA15" s="1" t="s">
        <v>102</v>
      </c>
      <c r="CB15" s="1" t="s">
        <v>102</v>
      </c>
      <c r="CC15" s="1" t="s">
        <v>102</v>
      </c>
      <c r="CD15" s="1" t="s">
        <v>435</v>
      </c>
      <c r="CE15" s="1" t="s">
        <v>102</v>
      </c>
      <c r="CF15" s="1" t="s">
        <v>102</v>
      </c>
      <c r="CG15" s="1" t="s">
        <v>102</v>
      </c>
      <c r="CH15" s="1" t="s">
        <v>102</v>
      </c>
      <c r="CI15" s="2" t="s">
        <v>102</v>
      </c>
      <c r="CJ15" s="2" t="s">
        <v>102</v>
      </c>
      <c r="CK15" s="2" t="s">
        <v>102</v>
      </c>
    </row>
    <row r="16" spans="1:90" ht="46.8" x14ac:dyDescent="0.3">
      <c r="A16" s="1" t="s">
        <v>102</v>
      </c>
      <c r="C16" s="1" t="s">
        <v>255</v>
      </c>
      <c r="D16" s="48" t="s">
        <v>421</v>
      </c>
      <c r="E16" s="1" t="s">
        <v>204</v>
      </c>
      <c r="F16" s="39">
        <v>45813</v>
      </c>
      <c r="G16" s="1" t="s">
        <v>256</v>
      </c>
      <c r="H16" s="25">
        <v>201</v>
      </c>
      <c r="I16" s="1" t="s">
        <v>104</v>
      </c>
      <c r="J16" s="24" t="s">
        <v>120</v>
      </c>
      <c r="K16" s="42"/>
      <c r="L16" s="24" t="s">
        <v>102</v>
      </c>
      <c r="M16" s="1" t="s">
        <v>121</v>
      </c>
      <c r="N16" s="1" t="s">
        <v>122</v>
      </c>
      <c r="O16" s="1" t="s">
        <v>121</v>
      </c>
      <c r="P16" s="1" t="s">
        <v>256</v>
      </c>
      <c r="Q16" s="1" t="s">
        <v>373</v>
      </c>
      <c r="R16" s="1" t="s">
        <v>484</v>
      </c>
      <c r="S16" s="1" t="s">
        <v>485</v>
      </c>
      <c r="T16" s="1" t="s">
        <v>257</v>
      </c>
      <c r="U16" s="1" t="s">
        <v>430</v>
      </c>
      <c r="V16" s="66" t="str" cm="1">
        <f t="array" ref="V16">_xlfn.IFS(U16="桃園客運","1",U16="中壢客運","2",U16="統聯客運","3",U16="亞通客運","4",U16="金台通運","5",U16="指南客運","6")</f>
        <v>1</v>
      </c>
      <c r="W16" s="1" t="s">
        <v>486</v>
      </c>
      <c r="X16" s="23" t="s">
        <v>652</v>
      </c>
      <c r="Y16" s="22" t="s">
        <v>449</v>
      </c>
      <c r="Z16" s="22"/>
      <c r="AA16" s="1" t="s">
        <v>102</v>
      </c>
      <c r="AC16" s="1" t="s">
        <v>102</v>
      </c>
      <c r="AE16" s="1" t="s">
        <v>102</v>
      </c>
      <c r="AG16" s="1" t="s">
        <v>102</v>
      </c>
      <c r="AI16" s="1" t="s">
        <v>102</v>
      </c>
      <c r="AK16" s="1" t="s">
        <v>102</v>
      </c>
      <c r="AM16" s="1" t="s">
        <v>436</v>
      </c>
      <c r="AN16" s="1" t="s">
        <v>435</v>
      </c>
      <c r="AO16" s="1" t="s">
        <v>102</v>
      </c>
      <c r="AQ16" s="1" t="s">
        <v>423</v>
      </c>
      <c r="AS16" s="1" t="s">
        <v>102</v>
      </c>
      <c r="AU16" s="1" t="s">
        <v>102</v>
      </c>
      <c r="AV16" s="1" t="s">
        <v>436</v>
      </c>
      <c r="AW16" s="1" t="s">
        <v>423</v>
      </c>
      <c r="AY16" s="1" t="s">
        <v>423</v>
      </c>
      <c r="BA16" s="1" t="s">
        <v>423</v>
      </c>
      <c r="BC16" s="1" t="s">
        <v>423</v>
      </c>
      <c r="BE16" s="1" t="s">
        <v>423</v>
      </c>
      <c r="BG16" s="1" t="s">
        <v>423</v>
      </c>
      <c r="BI16" s="1" t="s">
        <v>423</v>
      </c>
      <c r="BK16" s="1" t="s">
        <v>423</v>
      </c>
      <c r="BM16" s="1" t="s">
        <v>423</v>
      </c>
      <c r="BO16" s="1" t="s">
        <v>423</v>
      </c>
      <c r="BQ16" s="1" t="s">
        <v>423</v>
      </c>
      <c r="BS16" s="1" t="s">
        <v>423</v>
      </c>
      <c r="BU16" s="1" t="s">
        <v>423</v>
      </c>
      <c r="BW16" s="1" t="s">
        <v>423</v>
      </c>
      <c r="BY16" s="1" t="s">
        <v>423</v>
      </c>
      <c r="CA16" s="1" t="s">
        <v>102</v>
      </c>
      <c r="CB16" s="1" t="s">
        <v>102</v>
      </c>
      <c r="CC16" s="1" t="s">
        <v>102</v>
      </c>
      <c r="CD16" s="1" t="s">
        <v>433</v>
      </c>
      <c r="CE16" s="1" t="s">
        <v>102</v>
      </c>
      <c r="CF16" s="1" t="s">
        <v>102</v>
      </c>
      <c r="CG16" s="1" t="s">
        <v>102</v>
      </c>
      <c r="CH16" s="1" t="s">
        <v>102</v>
      </c>
      <c r="CI16" s="2" t="s">
        <v>102</v>
      </c>
      <c r="CJ16" s="2" t="s">
        <v>102</v>
      </c>
      <c r="CK16" s="2" t="s">
        <v>102</v>
      </c>
    </row>
    <row r="17" spans="1:89" x14ac:dyDescent="0.3">
      <c r="A17" s="1" t="s">
        <v>102</v>
      </c>
      <c r="C17" s="1" t="s">
        <v>327</v>
      </c>
      <c r="D17" s="48" t="s">
        <v>184</v>
      </c>
      <c r="E17" s="1" t="s">
        <v>204</v>
      </c>
      <c r="F17" s="37">
        <v>45812</v>
      </c>
      <c r="G17" s="1" t="s">
        <v>328</v>
      </c>
      <c r="H17" s="25">
        <v>5041</v>
      </c>
      <c r="I17" s="1" t="s">
        <v>109</v>
      </c>
      <c r="J17" s="24" t="s">
        <v>167</v>
      </c>
      <c r="K17" s="42"/>
      <c r="L17" s="24" t="s">
        <v>423</v>
      </c>
      <c r="M17" s="1" t="s">
        <v>116</v>
      </c>
      <c r="N17" s="1" t="s">
        <v>323</v>
      </c>
      <c r="O17" s="1" t="s">
        <v>329</v>
      </c>
      <c r="P17" s="1" t="s">
        <v>328</v>
      </c>
      <c r="Q17" s="1" t="s">
        <v>547</v>
      </c>
      <c r="R17" s="1" t="s">
        <v>548</v>
      </c>
      <c r="S17" s="1" t="s">
        <v>454</v>
      </c>
      <c r="T17" s="1" t="s">
        <v>330</v>
      </c>
      <c r="U17" s="1" t="s">
        <v>430</v>
      </c>
      <c r="V17" s="66" t="str" cm="1">
        <f t="array" ref="V17">_xlfn.IFS(U17="桃園客運","1",U17="中壢客運","2",U17="統聯客運","3",U17="亞通客運","4",U17="金台通運","5",U17="指南客運","6")</f>
        <v>1</v>
      </c>
      <c r="W17" s="1" t="s">
        <v>619</v>
      </c>
      <c r="Y17" s="22" t="s">
        <v>433</v>
      </c>
      <c r="Z17" s="22" t="s">
        <v>549</v>
      </c>
      <c r="AA17" s="1" t="s">
        <v>102</v>
      </c>
      <c r="AC17" s="1" t="s">
        <v>102</v>
      </c>
      <c r="AE17" s="1" t="s">
        <v>102</v>
      </c>
      <c r="AG17" s="1" t="s">
        <v>102</v>
      </c>
      <c r="AI17" s="1" t="s">
        <v>102</v>
      </c>
      <c r="AJ17" s="2"/>
      <c r="AK17" s="1" t="s">
        <v>102</v>
      </c>
      <c r="AM17" s="1" t="s">
        <v>434</v>
      </c>
      <c r="AN17" s="1" t="s">
        <v>435</v>
      </c>
      <c r="AO17" s="1" t="s">
        <v>102</v>
      </c>
      <c r="AQ17" s="1" t="s">
        <v>423</v>
      </c>
      <c r="AS17" s="1" t="s">
        <v>102</v>
      </c>
      <c r="AU17" s="1" t="s">
        <v>102</v>
      </c>
      <c r="AV17" s="1" t="s">
        <v>436</v>
      </c>
      <c r="AW17" s="1" t="s">
        <v>423</v>
      </c>
      <c r="AY17" s="1" t="s">
        <v>423</v>
      </c>
      <c r="BA17" s="1" t="s">
        <v>423</v>
      </c>
      <c r="BC17" s="1" t="s">
        <v>423</v>
      </c>
      <c r="BE17" s="1" t="s">
        <v>423</v>
      </c>
      <c r="BG17" s="1" t="s">
        <v>423</v>
      </c>
      <c r="BI17" s="1" t="s">
        <v>423</v>
      </c>
      <c r="BK17" s="1" t="s">
        <v>423</v>
      </c>
      <c r="BM17" s="1" t="s">
        <v>423</v>
      </c>
      <c r="BO17" s="1" t="s">
        <v>423</v>
      </c>
      <c r="BQ17" s="1" t="s">
        <v>423</v>
      </c>
      <c r="BS17" s="1" t="s">
        <v>423</v>
      </c>
      <c r="BU17" s="1" t="s">
        <v>423</v>
      </c>
      <c r="BW17" s="1" t="s">
        <v>423</v>
      </c>
      <c r="BY17" s="1" t="s">
        <v>423</v>
      </c>
      <c r="CA17" s="1" t="s">
        <v>102</v>
      </c>
      <c r="CB17" s="1" t="s">
        <v>102</v>
      </c>
      <c r="CC17" s="1" t="s">
        <v>102</v>
      </c>
      <c r="CD17" s="1" t="s">
        <v>435</v>
      </c>
      <c r="CE17" s="1" t="s">
        <v>102</v>
      </c>
      <c r="CF17" s="1" t="s">
        <v>102</v>
      </c>
      <c r="CG17" s="1" t="s">
        <v>102</v>
      </c>
      <c r="CH17" s="1" t="s">
        <v>102</v>
      </c>
      <c r="CI17" s="2" t="s">
        <v>102</v>
      </c>
      <c r="CJ17" s="2" t="s">
        <v>102</v>
      </c>
      <c r="CK17" s="2" t="s">
        <v>102</v>
      </c>
    </row>
    <row r="18" spans="1:89" x14ac:dyDescent="0.3">
      <c r="A18" s="1" t="s">
        <v>102</v>
      </c>
      <c r="C18" s="24" t="s">
        <v>372</v>
      </c>
      <c r="D18" s="49" t="s">
        <v>421</v>
      </c>
      <c r="E18" s="1" t="s">
        <v>204</v>
      </c>
      <c r="F18" s="39">
        <v>45813</v>
      </c>
      <c r="G18" s="24" t="s">
        <v>229</v>
      </c>
      <c r="H18" s="41">
        <v>5096</v>
      </c>
      <c r="I18" s="24" t="s">
        <v>114</v>
      </c>
      <c r="J18" s="24" t="s">
        <v>170</v>
      </c>
      <c r="K18" s="42"/>
      <c r="L18" s="24" t="s">
        <v>423</v>
      </c>
      <c r="M18" s="22" t="s">
        <v>132</v>
      </c>
      <c r="N18" s="22" t="s">
        <v>378</v>
      </c>
      <c r="O18" s="22" t="s">
        <v>373</v>
      </c>
      <c r="P18" s="24" t="s">
        <v>229</v>
      </c>
      <c r="Q18" s="22" t="s">
        <v>581</v>
      </c>
      <c r="R18" s="24" t="s">
        <v>582</v>
      </c>
      <c r="S18" s="24" t="s">
        <v>443</v>
      </c>
      <c r="T18" s="24" t="s">
        <v>374</v>
      </c>
      <c r="U18" s="24" t="s">
        <v>430</v>
      </c>
      <c r="V18" s="66" t="str" cm="1">
        <f t="array" ref="V18">_xlfn.IFS(U18="桃園客運","1",U18="中壢客運","2",U18="統聯客運","3",U18="亞通客運","4",U18="金台通運","5",U18="指南客運","6")</f>
        <v>1</v>
      </c>
      <c r="W18" s="24" t="s">
        <v>583</v>
      </c>
      <c r="X18" s="24"/>
      <c r="Y18" s="22" t="s">
        <v>449</v>
      </c>
      <c r="Z18" s="22"/>
      <c r="AA18" s="24" t="s">
        <v>102</v>
      </c>
      <c r="AB18" s="24"/>
      <c r="AC18" s="24" t="s">
        <v>102</v>
      </c>
      <c r="AD18" s="24"/>
      <c r="AE18" s="24" t="s">
        <v>102</v>
      </c>
      <c r="AF18" s="24"/>
      <c r="AG18" s="24" t="s">
        <v>102</v>
      </c>
      <c r="AH18" s="24"/>
      <c r="AI18" s="24" t="s">
        <v>102</v>
      </c>
      <c r="AJ18" s="2"/>
      <c r="AK18" s="24" t="s">
        <v>102</v>
      </c>
      <c r="AL18" s="24"/>
      <c r="AM18" s="24" t="s">
        <v>434</v>
      </c>
      <c r="AN18" s="24" t="s">
        <v>435</v>
      </c>
      <c r="AO18" s="24" t="s">
        <v>102</v>
      </c>
      <c r="AP18" s="24"/>
      <c r="AQ18" s="1" t="s">
        <v>423</v>
      </c>
      <c r="AR18" s="24"/>
      <c r="AS18" s="24" t="s">
        <v>102</v>
      </c>
      <c r="AT18" s="24"/>
      <c r="AU18" s="24" t="s">
        <v>102</v>
      </c>
      <c r="AV18" s="24" t="s">
        <v>436</v>
      </c>
      <c r="AW18" s="24" t="s">
        <v>423</v>
      </c>
      <c r="AX18" s="24"/>
      <c r="AY18" s="24" t="s">
        <v>423</v>
      </c>
      <c r="AZ18" s="24"/>
      <c r="BA18" s="24" t="s">
        <v>423</v>
      </c>
      <c r="BB18" s="24"/>
      <c r="BC18" s="24" t="s">
        <v>423</v>
      </c>
      <c r="BD18" s="24"/>
      <c r="BE18" s="24" t="s">
        <v>423</v>
      </c>
      <c r="BF18" s="24"/>
      <c r="BG18" s="24" t="s">
        <v>423</v>
      </c>
      <c r="BH18" s="24"/>
      <c r="BI18" s="24" t="s">
        <v>423</v>
      </c>
      <c r="BJ18" s="24"/>
      <c r="BK18" s="24" t="s">
        <v>423</v>
      </c>
      <c r="BL18" s="24"/>
      <c r="BM18" s="24" t="s">
        <v>423</v>
      </c>
      <c r="BN18" s="24"/>
      <c r="BO18" s="24" t="s">
        <v>423</v>
      </c>
      <c r="BP18" s="24"/>
      <c r="BQ18" s="24" t="s">
        <v>423</v>
      </c>
      <c r="BR18" s="24"/>
      <c r="BS18" s="24" t="s">
        <v>423</v>
      </c>
      <c r="BT18" s="24"/>
      <c r="BU18" s="24" t="s">
        <v>423</v>
      </c>
      <c r="BV18" s="24"/>
      <c r="BW18" s="24" t="s">
        <v>423</v>
      </c>
      <c r="BX18" s="24"/>
      <c r="BY18" s="24" t="s">
        <v>423</v>
      </c>
      <c r="BZ18" s="24"/>
      <c r="CA18" s="24" t="s">
        <v>102</v>
      </c>
      <c r="CB18" s="24" t="s">
        <v>102</v>
      </c>
      <c r="CC18" s="24" t="s">
        <v>102</v>
      </c>
      <c r="CD18" s="24" t="s">
        <v>435</v>
      </c>
      <c r="CE18" s="24" t="s">
        <v>102</v>
      </c>
      <c r="CF18" s="24" t="s">
        <v>102</v>
      </c>
      <c r="CG18" s="24" t="s">
        <v>102</v>
      </c>
      <c r="CH18" s="24" t="s">
        <v>102</v>
      </c>
      <c r="CI18" s="2" t="s">
        <v>102</v>
      </c>
      <c r="CJ18" s="2" t="s">
        <v>102</v>
      </c>
      <c r="CK18" s="2" t="s">
        <v>102</v>
      </c>
    </row>
    <row r="19" spans="1:89" x14ac:dyDescent="0.3">
      <c r="A19" s="1" t="s">
        <v>102</v>
      </c>
      <c r="C19" s="24" t="s">
        <v>376</v>
      </c>
      <c r="D19" s="49" t="s">
        <v>421</v>
      </c>
      <c r="E19" s="1" t="s">
        <v>204</v>
      </c>
      <c r="F19" s="39">
        <v>45813</v>
      </c>
      <c r="G19" s="24" t="s">
        <v>377</v>
      </c>
      <c r="H19" s="41" t="s">
        <v>190</v>
      </c>
      <c r="I19" s="24" t="s">
        <v>114</v>
      </c>
      <c r="J19" s="24" t="s">
        <v>162</v>
      </c>
      <c r="K19" s="42"/>
      <c r="L19" s="24" t="s">
        <v>102</v>
      </c>
      <c r="M19" s="22" t="s">
        <v>378</v>
      </c>
      <c r="N19" s="22" t="s">
        <v>132</v>
      </c>
      <c r="O19" s="22" t="s">
        <v>378</v>
      </c>
      <c r="P19" s="24" t="s">
        <v>377</v>
      </c>
      <c r="Q19" s="24" t="s">
        <v>584</v>
      </c>
      <c r="R19" s="24" t="s">
        <v>585</v>
      </c>
      <c r="S19" s="24" t="s">
        <v>429</v>
      </c>
      <c r="T19" s="24" t="s">
        <v>374</v>
      </c>
      <c r="U19" s="24" t="s">
        <v>430</v>
      </c>
      <c r="V19" s="66" t="str" cm="1">
        <f t="array" ref="V19">_xlfn.IFS(U19="桃園客運","1",U19="中壢客運","2",U19="統聯客運","3",U19="亞通客運","4",U19="金台通運","5",U19="指南客運","6")</f>
        <v>1</v>
      </c>
      <c r="W19" s="24" t="s">
        <v>583</v>
      </c>
      <c r="X19" s="24"/>
      <c r="Y19" s="22" t="s">
        <v>433</v>
      </c>
      <c r="Z19" s="22" t="s">
        <v>586</v>
      </c>
      <c r="AA19" s="24" t="s">
        <v>102</v>
      </c>
      <c r="AB19" s="24"/>
      <c r="AC19" s="24" t="s">
        <v>102</v>
      </c>
      <c r="AD19" s="24"/>
      <c r="AE19" s="24" t="s">
        <v>102</v>
      </c>
      <c r="AF19" s="24"/>
      <c r="AG19" s="24" t="s">
        <v>102</v>
      </c>
      <c r="AH19" s="24"/>
      <c r="AI19" s="24" t="s">
        <v>102</v>
      </c>
      <c r="AJ19" s="2"/>
      <c r="AK19" s="24" t="s">
        <v>102</v>
      </c>
      <c r="AL19" s="24"/>
      <c r="AM19" s="24" t="s">
        <v>434</v>
      </c>
      <c r="AN19" s="24" t="s">
        <v>435</v>
      </c>
      <c r="AO19" s="24" t="s">
        <v>102</v>
      </c>
      <c r="AP19" s="24"/>
      <c r="AQ19" s="24" t="s">
        <v>423</v>
      </c>
      <c r="AR19" s="24"/>
      <c r="AS19" s="24" t="s">
        <v>102</v>
      </c>
      <c r="AT19" s="24"/>
      <c r="AU19" s="24" t="s">
        <v>102</v>
      </c>
      <c r="AV19" s="24" t="s">
        <v>436</v>
      </c>
      <c r="AW19" s="24" t="s">
        <v>423</v>
      </c>
      <c r="AX19" s="24"/>
      <c r="AY19" s="24" t="s">
        <v>423</v>
      </c>
      <c r="AZ19" s="24"/>
      <c r="BA19" s="24" t="s">
        <v>423</v>
      </c>
      <c r="BB19" s="24"/>
      <c r="BC19" s="24" t="s">
        <v>423</v>
      </c>
      <c r="BD19" s="24"/>
      <c r="BE19" s="24" t="s">
        <v>423</v>
      </c>
      <c r="BF19" s="24"/>
      <c r="BG19" s="24" t="s">
        <v>423</v>
      </c>
      <c r="BH19" s="24"/>
      <c r="BI19" s="24" t="s">
        <v>423</v>
      </c>
      <c r="BJ19" s="24"/>
      <c r="BK19" s="24" t="s">
        <v>423</v>
      </c>
      <c r="BL19" s="24"/>
      <c r="BM19" s="24" t="s">
        <v>423</v>
      </c>
      <c r="BN19" s="24"/>
      <c r="BO19" s="24" t="s">
        <v>423</v>
      </c>
      <c r="BP19" s="24"/>
      <c r="BQ19" s="24" t="s">
        <v>423</v>
      </c>
      <c r="BR19" s="24"/>
      <c r="BS19" s="24" t="s">
        <v>423</v>
      </c>
      <c r="BT19" s="24"/>
      <c r="BU19" s="24" t="s">
        <v>423</v>
      </c>
      <c r="BV19" s="24"/>
      <c r="BW19" s="24" t="s">
        <v>423</v>
      </c>
      <c r="BX19" s="24"/>
      <c r="BY19" s="24" t="s">
        <v>423</v>
      </c>
      <c r="BZ19" s="24"/>
      <c r="CA19" s="24" t="s">
        <v>102</v>
      </c>
      <c r="CB19" s="24" t="s">
        <v>102</v>
      </c>
      <c r="CC19" s="24" t="s">
        <v>102</v>
      </c>
      <c r="CD19" s="24" t="s">
        <v>435</v>
      </c>
      <c r="CE19" s="24" t="s">
        <v>102</v>
      </c>
      <c r="CF19" s="24" t="s">
        <v>102</v>
      </c>
      <c r="CG19" s="24" t="s">
        <v>102</v>
      </c>
      <c r="CH19" s="24" t="s">
        <v>102</v>
      </c>
      <c r="CI19" s="2" t="s">
        <v>102</v>
      </c>
      <c r="CJ19" s="2" t="s">
        <v>102</v>
      </c>
      <c r="CK19" s="2" t="s">
        <v>102</v>
      </c>
    </row>
    <row r="20" spans="1:89" x14ac:dyDescent="0.3">
      <c r="A20" s="1" t="s">
        <v>102</v>
      </c>
      <c r="C20" s="1" t="s">
        <v>365</v>
      </c>
      <c r="D20" s="48" t="s">
        <v>419</v>
      </c>
      <c r="E20" s="1" t="s">
        <v>204</v>
      </c>
      <c r="F20" s="37">
        <v>45824</v>
      </c>
      <c r="G20" s="1" t="s">
        <v>328</v>
      </c>
      <c r="H20" s="25">
        <v>5086</v>
      </c>
      <c r="I20" s="1" t="s">
        <v>112</v>
      </c>
      <c r="J20" s="24" t="s">
        <v>169</v>
      </c>
      <c r="K20" s="42"/>
      <c r="L20" s="24" t="s">
        <v>102</v>
      </c>
      <c r="M20" s="1" t="s">
        <v>134</v>
      </c>
      <c r="N20" s="1" t="s">
        <v>130</v>
      </c>
      <c r="O20" s="1" t="s">
        <v>134</v>
      </c>
      <c r="P20" s="1" t="s">
        <v>328</v>
      </c>
      <c r="Q20" s="1" t="s">
        <v>370</v>
      </c>
      <c r="R20" s="1" t="s">
        <v>575</v>
      </c>
      <c r="S20" s="1" t="s">
        <v>429</v>
      </c>
      <c r="T20" s="1" t="s">
        <v>366</v>
      </c>
      <c r="U20" s="1" t="s">
        <v>430</v>
      </c>
      <c r="V20" s="66" t="str" cm="1">
        <f t="array" ref="V20">_xlfn.IFS(U20="桃園客運","1",U20="中壢客運","2",U20="統聯客運","3",U20="亞通客運","4",U20="金台通運","5",U20="指南客運","6")</f>
        <v>1</v>
      </c>
      <c r="W20" s="1" t="s">
        <v>576</v>
      </c>
      <c r="Y20" s="70" t="s">
        <v>833</v>
      </c>
      <c r="Z20" s="22" t="s">
        <v>690</v>
      </c>
      <c r="AA20" s="1" t="s">
        <v>102</v>
      </c>
      <c r="AC20" s="1" t="s">
        <v>423</v>
      </c>
      <c r="AD20" s="1" t="s">
        <v>577</v>
      </c>
      <c r="AE20" s="1" t="s">
        <v>102</v>
      </c>
      <c r="AG20" s="1" t="s">
        <v>102</v>
      </c>
      <c r="AI20" s="1" t="s">
        <v>102</v>
      </c>
      <c r="AK20" s="1" t="s">
        <v>102</v>
      </c>
      <c r="AM20" s="1" t="s">
        <v>434</v>
      </c>
      <c r="AN20" s="1" t="s">
        <v>435</v>
      </c>
      <c r="AO20" s="1" t="s">
        <v>102</v>
      </c>
      <c r="AQ20" s="1" t="s">
        <v>423</v>
      </c>
      <c r="AS20" s="1" t="s">
        <v>102</v>
      </c>
      <c r="AU20" s="1" t="s">
        <v>102</v>
      </c>
      <c r="AV20" s="1" t="s">
        <v>436</v>
      </c>
      <c r="AW20" s="1" t="s">
        <v>423</v>
      </c>
      <c r="AY20" s="1" t="s">
        <v>423</v>
      </c>
      <c r="BA20" s="1" t="s">
        <v>423</v>
      </c>
      <c r="BC20" s="1" t="s">
        <v>423</v>
      </c>
      <c r="BE20" s="1" t="s">
        <v>423</v>
      </c>
      <c r="BG20" s="1" t="s">
        <v>423</v>
      </c>
      <c r="BI20" s="1" t="s">
        <v>423</v>
      </c>
      <c r="BK20" s="1" t="s">
        <v>423</v>
      </c>
      <c r="BM20" s="1" t="s">
        <v>423</v>
      </c>
      <c r="BO20" s="1" t="s">
        <v>423</v>
      </c>
      <c r="BQ20" s="1" t="s">
        <v>423</v>
      </c>
      <c r="BS20" s="1" t="s">
        <v>423</v>
      </c>
      <c r="BU20" s="1" t="s">
        <v>423</v>
      </c>
      <c r="BW20" s="1" t="s">
        <v>423</v>
      </c>
      <c r="BY20" s="1" t="s">
        <v>423</v>
      </c>
      <c r="CA20" s="1" t="s">
        <v>102</v>
      </c>
      <c r="CB20" s="1" t="s">
        <v>102</v>
      </c>
      <c r="CC20" s="1" t="s">
        <v>102</v>
      </c>
      <c r="CD20" s="1" t="s">
        <v>435</v>
      </c>
      <c r="CE20" s="1" t="s">
        <v>102</v>
      </c>
      <c r="CF20" s="1" t="s">
        <v>102</v>
      </c>
      <c r="CG20" s="1" t="s">
        <v>102</v>
      </c>
      <c r="CH20" s="1" t="s">
        <v>102</v>
      </c>
      <c r="CI20" s="2" t="s">
        <v>102</v>
      </c>
      <c r="CJ20" s="2" t="s">
        <v>102</v>
      </c>
      <c r="CK20" s="2" t="s">
        <v>102</v>
      </c>
    </row>
    <row r="21" spans="1:89" x14ac:dyDescent="0.3">
      <c r="A21" s="1" t="s">
        <v>102</v>
      </c>
      <c r="C21" s="1" t="s">
        <v>358</v>
      </c>
      <c r="D21" s="48" t="s">
        <v>419</v>
      </c>
      <c r="E21" s="1" t="s">
        <v>204</v>
      </c>
      <c r="F21" s="37">
        <v>45824</v>
      </c>
      <c r="G21" s="1" t="s">
        <v>359</v>
      </c>
      <c r="H21" s="25">
        <v>302</v>
      </c>
      <c r="I21" s="1" t="s">
        <v>112</v>
      </c>
      <c r="J21" s="24" t="s">
        <v>164</v>
      </c>
      <c r="K21" s="42"/>
      <c r="L21" s="24" t="s">
        <v>102</v>
      </c>
      <c r="M21" s="1" t="s">
        <v>138</v>
      </c>
      <c r="N21" s="1" t="s">
        <v>132</v>
      </c>
      <c r="O21" s="1" t="s">
        <v>138</v>
      </c>
      <c r="P21" s="1" t="s">
        <v>359</v>
      </c>
      <c r="Q21" s="1" t="s">
        <v>206</v>
      </c>
      <c r="R21" s="1" t="s">
        <v>567</v>
      </c>
      <c r="S21" s="1" t="s">
        <v>568</v>
      </c>
      <c r="T21" s="1" t="s">
        <v>360</v>
      </c>
      <c r="U21" s="1" t="s">
        <v>430</v>
      </c>
      <c r="V21" s="66" t="str" cm="1">
        <f t="array" ref="V21">_xlfn.IFS(U21="桃園客運","1",U21="中壢客運","2",U21="統聯客運","3",U21="亞通客運","4",U21="金台通運","5",U21="指南客運","6")</f>
        <v>1</v>
      </c>
      <c r="W21" s="1" t="s">
        <v>569</v>
      </c>
      <c r="X21" s="23"/>
      <c r="Y21" s="22" t="s">
        <v>336</v>
      </c>
      <c r="Z21" s="22" t="s">
        <v>684</v>
      </c>
      <c r="AA21" s="1" t="s">
        <v>102</v>
      </c>
      <c r="AC21" s="1" t="s">
        <v>102</v>
      </c>
      <c r="AE21" s="1" t="s">
        <v>102</v>
      </c>
      <c r="AG21" s="1" t="s">
        <v>102</v>
      </c>
      <c r="AI21" s="1" t="s">
        <v>102</v>
      </c>
      <c r="AJ21" s="2"/>
      <c r="AK21" s="1" t="s">
        <v>102</v>
      </c>
      <c r="AM21" s="1" t="s">
        <v>491</v>
      </c>
      <c r="AN21" s="1" t="s">
        <v>423</v>
      </c>
      <c r="AO21" s="1" t="s">
        <v>102</v>
      </c>
      <c r="AQ21" s="1" t="s">
        <v>102</v>
      </c>
      <c r="AR21" s="1" t="s">
        <v>436</v>
      </c>
      <c r="AS21" s="1" t="s">
        <v>102</v>
      </c>
      <c r="AU21" s="1" t="s">
        <v>102</v>
      </c>
      <c r="AV21" s="1" t="s">
        <v>436</v>
      </c>
      <c r="AW21" s="1" t="s">
        <v>423</v>
      </c>
      <c r="AY21" s="1" t="s">
        <v>423</v>
      </c>
      <c r="BA21" s="1" t="s">
        <v>423</v>
      </c>
      <c r="BC21" s="1" t="s">
        <v>423</v>
      </c>
      <c r="BE21" s="1" t="s">
        <v>423</v>
      </c>
      <c r="BG21" s="1" t="s">
        <v>423</v>
      </c>
      <c r="BI21" s="1" t="s">
        <v>423</v>
      </c>
      <c r="BK21" s="1" t="s">
        <v>423</v>
      </c>
      <c r="BM21" s="1" t="s">
        <v>423</v>
      </c>
      <c r="BO21" s="1" t="s">
        <v>423</v>
      </c>
      <c r="BQ21" s="1" t="s">
        <v>423</v>
      </c>
      <c r="BS21" s="1" t="s">
        <v>423</v>
      </c>
      <c r="BU21" s="1" t="s">
        <v>423</v>
      </c>
      <c r="BW21" s="1" t="s">
        <v>423</v>
      </c>
      <c r="BY21" s="1" t="s">
        <v>423</v>
      </c>
      <c r="CA21" s="1" t="s">
        <v>102</v>
      </c>
      <c r="CB21" s="1" t="s">
        <v>102</v>
      </c>
      <c r="CC21" s="1" t="s">
        <v>102</v>
      </c>
      <c r="CD21" s="1" t="s">
        <v>435</v>
      </c>
      <c r="CE21" s="1" t="s">
        <v>102</v>
      </c>
      <c r="CF21" s="1" t="s">
        <v>102</v>
      </c>
      <c r="CG21" s="1" t="s">
        <v>102</v>
      </c>
      <c r="CH21" s="1" t="s">
        <v>102</v>
      </c>
      <c r="CI21" s="2" t="s">
        <v>102</v>
      </c>
      <c r="CJ21" s="2" t="s">
        <v>102</v>
      </c>
      <c r="CK21" s="2" t="s">
        <v>102</v>
      </c>
    </row>
    <row r="22" spans="1:89" x14ac:dyDescent="0.3">
      <c r="A22" s="1" t="s">
        <v>102</v>
      </c>
      <c r="C22" s="1" t="s">
        <v>209</v>
      </c>
      <c r="D22" s="48" t="s">
        <v>419</v>
      </c>
      <c r="E22" s="1" t="s">
        <v>204</v>
      </c>
      <c r="F22" s="37">
        <v>45824</v>
      </c>
      <c r="G22" s="1" t="s">
        <v>210</v>
      </c>
      <c r="H22" s="25">
        <v>105</v>
      </c>
      <c r="I22" s="1" t="s">
        <v>103</v>
      </c>
      <c r="J22" s="24" t="s">
        <v>140</v>
      </c>
      <c r="K22" s="42"/>
      <c r="L22" s="24" t="s">
        <v>102</v>
      </c>
      <c r="M22" s="1" t="s">
        <v>130</v>
      </c>
      <c r="N22" s="1" t="s">
        <v>195</v>
      </c>
      <c r="O22" s="1" t="s">
        <v>130</v>
      </c>
      <c r="P22" s="1" t="s">
        <v>210</v>
      </c>
      <c r="Q22" s="1" t="s">
        <v>654</v>
      </c>
      <c r="R22" s="1" t="s">
        <v>437</v>
      </c>
      <c r="S22" s="1" t="s">
        <v>438</v>
      </c>
      <c r="T22" s="1" t="s">
        <v>211</v>
      </c>
      <c r="U22" s="1" t="s">
        <v>430</v>
      </c>
      <c r="V22" s="66" t="str" cm="1">
        <f t="array" ref="V22">_xlfn.IFS(U22="桃園客運","1",U22="中壢客運","2",U22="統聯客運","3",U22="亞通客運","4",U22="金台通運","5",U22="指南客運","6")</f>
        <v>1</v>
      </c>
      <c r="W22" s="1" t="s">
        <v>439</v>
      </c>
      <c r="X22" s="23"/>
      <c r="Y22" s="22" t="s">
        <v>433</v>
      </c>
      <c r="Z22" s="22" t="s">
        <v>440</v>
      </c>
      <c r="AA22" s="1" t="s">
        <v>102</v>
      </c>
      <c r="AC22" s="1" t="s">
        <v>102</v>
      </c>
      <c r="AE22" s="1" t="s">
        <v>102</v>
      </c>
      <c r="AG22" s="1" t="s">
        <v>102</v>
      </c>
      <c r="AI22" s="1" t="s">
        <v>102</v>
      </c>
      <c r="AK22" s="1" t="s">
        <v>102</v>
      </c>
      <c r="AM22" s="1" t="s">
        <v>434</v>
      </c>
      <c r="AN22" s="1" t="s">
        <v>435</v>
      </c>
      <c r="AO22" s="1" t="s">
        <v>102</v>
      </c>
      <c r="AQ22" s="1" t="s">
        <v>102</v>
      </c>
      <c r="AR22" s="1" t="s">
        <v>436</v>
      </c>
      <c r="AS22" s="1" t="s">
        <v>102</v>
      </c>
      <c r="AU22" s="1" t="s">
        <v>102</v>
      </c>
      <c r="AV22" s="1" t="s">
        <v>436</v>
      </c>
      <c r="AW22" s="1" t="s">
        <v>423</v>
      </c>
      <c r="AY22" s="1" t="s">
        <v>423</v>
      </c>
      <c r="BA22" s="1" t="s">
        <v>423</v>
      </c>
      <c r="BC22" s="1" t="s">
        <v>423</v>
      </c>
      <c r="BE22" s="1" t="s">
        <v>423</v>
      </c>
      <c r="BG22" s="1" t="s">
        <v>423</v>
      </c>
      <c r="BI22" s="1" t="s">
        <v>423</v>
      </c>
      <c r="BK22" s="1" t="s">
        <v>423</v>
      </c>
      <c r="BM22" s="1" t="s">
        <v>423</v>
      </c>
      <c r="BO22" s="1" t="s">
        <v>423</v>
      </c>
      <c r="BQ22" s="1" t="s">
        <v>423</v>
      </c>
      <c r="BS22" s="1" t="s">
        <v>423</v>
      </c>
      <c r="BU22" s="1" t="s">
        <v>423</v>
      </c>
      <c r="BW22" s="1" t="s">
        <v>423</v>
      </c>
      <c r="BY22" s="1" t="s">
        <v>423</v>
      </c>
      <c r="CA22" s="1" t="s">
        <v>102</v>
      </c>
      <c r="CB22" s="1" t="s">
        <v>102</v>
      </c>
      <c r="CC22" s="1" t="s">
        <v>102</v>
      </c>
      <c r="CD22" s="1" t="s">
        <v>435</v>
      </c>
      <c r="CE22" s="1" t="s">
        <v>102</v>
      </c>
      <c r="CF22" s="1" t="s">
        <v>102</v>
      </c>
      <c r="CG22" s="1" t="s">
        <v>102</v>
      </c>
      <c r="CH22" s="1" t="s">
        <v>102</v>
      </c>
      <c r="CI22" s="2" t="s">
        <v>102</v>
      </c>
      <c r="CJ22" s="2" t="s">
        <v>102</v>
      </c>
      <c r="CK22" s="2" t="s">
        <v>102</v>
      </c>
    </row>
    <row r="23" spans="1:89" x14ac:dyDescent="0.3">
      <c r="A23" s="1" t="s">
        <v>102</v>
      </c>
      <c r="C23" s="1" t="s">
        <v>281</v>
      </c>
      <c r="D23" s="48" t="s">
        <v>420</v>
      </c>
      <c r="E23" s="1" t="s">
        <v>204</v>
      </c>
      <c r="F23" s="37">
        <v>45826</v>
      </c>
      <c r="G23" s="1" t="s">
        <v>282</v>
      </c>
      <c r="H23" s="25">
        <v>5057</v>
      </c>
      <c r="I23" s="1" t="s">
        <v>110</v>
      </c>
      <c r="J23" s="24" t="s">
        <v>145</v>
      </c>
      <c r="K23" s="42"/>
      <c r="L23" s="1" t="s">
        <v>102</v>
      </c>
      <c r="M23" s="1" t="s">
        <v>132</v>
      </c>
      <c r="N23" s="1" t="s">
        <v>176</v>
      </c>
      <c r="O23" s="1" t="s">
        <v>132</v>
      </c>
      <c r="P23" s="1" t="s">
        <v>282</v>
      </c>
      <c r="Q23" s="1" t="s">
        <v>287</v>
      </c>
      <c r="R23" s="1" t="s">
        <v>508</v>
      </c>
      <c r="S23" s="1" t="s">
        <v>485</v>
      </c>
      <c r="T23" s="1" t="s">
        <v>283</v>
      </c>
      <c r="U23" s="1" t="s">
        <v>430</v>
      </c>
      <c r="V23" s="66" t="str" cm="1">
        <f t="array" ref="V23">_xlfn.IFS(U23="桃園客運","1",U23="中壢客運","2",U23="統聯客運","3",U23="亞通客運","4",U23="金台通運","5",U23="指南客運","6")</f>
        <v>1</v>
      </c>
      <c r="W23" s="1" t="s">
        <v>509</v>
      </c>
      <c r="Y23" s="22" t="s">
        <v>336</v>
      </c>
      <c r="Z23" s="22" t="s">
        <v>683</v>
      </c>
      <c r="AA23" s="1" t="s">
        <v>102</v>
      </c>
      <c r="AC23" s="1" t="s">
        <v>102</v>
      </c>
      <c r="AD23" s="23"/>
      <c r="AE23" s="1" t="s">
        <v>102</v>
      </c>
      <c r="AG23" s="1" t="s">
        <v>102</v>
      </c>
      <c r="AI23" s="1" t="s">
        <v>102</v>
      </c>
      <c r="AK23" s="1" t="s">
        <v>102</v>
      </c>
      <c r="AM23" s="1" t="s">
        <v>447</v>
      </c>
      <c r="AN23" s="1" t="s">
        <v>435</v>
      </c>
      <c r="AO23" s="1" t="s">
        <v>102</v>
      </c>
      <c r="AQ23" s="1" t="s">
        <v>102</v>
      </c>
      <c r="AR23" s="1" t="s">
        <v>436</v>
      </c>
      <c r="AS23" s="1" t="s">
        <v>102</v>
      </c>
      <c r="AU23" s="1" t="s">
        <v>102</v>
      </c>
      <c r="AV23" s="1" t="s">
        <v>436</v>
      </c>
      <c r="AW23" s="1" t="s">
        <v>423</v>
      </c>
      <c r="AY23" s="1" t="s">
        <v>423</v>
      </c>
      <c r="BA23" s="1" t="s">
        <v>423</v>
      </c>
      <c r="BC23" s="1" t="s">
        <v>423</v>
      </c>
      <c r="BE23" s="1" t="s">
        <v>423</v>
      </c>
      <c r="BG23" s="1" t="s">
        <v>423</v>
      </c>
      <c r="BI23" s="1" t="s">
        <v>423</v>
      </c>
      <c r="BK23" s="1" t="s">
        <v>423</v>
      </c>
      <c r="BM23" s="1" t="s">
        <v>423</v>
      </c>
      <c r="BO23" s="1" t="s">
        <v>423</v>
      </c>
      <c r="BQ23" s="1" t="s">
        <v>423</v>
      </c>
      <c r="BS23" s="1" t="s">
        <v>423</v>
      </c>
      <c r="BU23" s="1" t="s">
        <v>423</v>
      </c>
      <c r="BW23" s="1" t="s">
        <v>423</v>
      </c>
      <c r="BY23" s="1" t="s">
        <v>423</v>
      </c>
      <c r="CA23" s="1" t="s">
        <v>102</v>
      </c>
      <c r="CB23" s="1" t="s">
        <v>102</v>
      </c>
      <c r="CC23" s="1" t="s">
        <v>102</v>
      </c>
      <c r="CD23" s="1" t="s">
        <v>480</v>
      </c>
      <c r="CE23" s="1" t="s">
        <v>102</v>
      </c>
      <c r="CF23" s="1" t="s">
        <v>102</v>
      </c>
      <c r="CG23" s="1" t="s">
        <v>102</v>
      </c>
      <c r="CH23" s="1" t="s">
        <v>102</v>
      </c>
      <c r="CI23" s="2" t="s">
        <v>102</v>
      </c>
      <c r="CJ23" s="2" t="s">
        <v>102</v>
      </c>
      <c r="CK23" s="2" t="s">
        <v>102</v>
      </c>
    </row>
    <row r="24" spans="1:89" ht="62.4" x14ac:dyDescent="0.3">
      <c r="A24" s="1" t="s">
        <v>102</v>
      </c>
      <c r="C24" s="24" t="s">
        <v>380</v>
      </c>
      <c r="D24" s="49" t="s">
        <v>182</v>
      </c>
      <c r="E24" s="1" t="s">
        <v>204</v>
      </c>
      <c r="F24" s="39">
        <v>45811</v>
      </c>
      <c r="G24" s="24" t="s">
        <v>381</v>
      </c>
      <c r="H24" s="41">
        <v>5098</v>
      </c>
      <c r="I24" s="24" t="s">
        <v>114</v>
      </c>
      <c r="J24" s="24" t="s">
        <v>171</v>
      </c>
      <c r="K24" s="42"/>
      <c r="L24" s="24" t="s">
        <v>102</v>
      </c>
      <c r="M24" s="22" t="s">
        <v>378</v>
      </c>
      <c r="N24" s="22" t="s">
        <v>196</v>
      </c>
      <c r="O24" s="22" t="s">
        <v>378</v>
      </c>
      <c r="P24" s="24" t="s">
        <v>381</v>
      </c>
      <c r="Q24" s="24" t="s">
        <v>386</v>
      </c>
      <c r="R24" s="24" t="s">
        <v>493</v>
      </c>
      <c r="S24" s="24" t="s">
        <v>587</v>
      </c>
      <c r="T24" s="24" t="s">
        <v>382</v>
      </c>
      <c r="U24" s="24" t="s">
        <v>430</v>
      </c>
      <c r="V24" s="66" t="str" cm="1">
        <f t="array" ref="V24">_xlfn.IFS(U24="桃園客運","1",U24="中壢客運","2",U24="統聯客運","3",U24="亞通客運","4",U24="金台通運","5",U24="指南客運","6")</f>
        <v>1</v>
      </c>
      <c r="W24" s="24" t="s">
        <v>618</v>
      </c>
      <c r="X24" s="32" t="s">
        <v>663</v>
      </c>
      <c r="Y24" s="22" t="s">
        <v>433</v>
      </c>
      <c r="Z24" s="22" t="s">
        <v>588</v>
      </c>
      <c r="AA24" s="24" t="s">
        <v>102</v>
      </c>
      <c r="AB24" s="24"/>
      <c r="AC24" s="24" t="s">
        <v>102</v>
      </c>
      <c r="AD24" s="23"/>
      <c r="AE24" s="24" t="s">
        <v>102</v>
      </c>
      <c r="AF24" s="24"/>
      <c r="AG24" s="24" t="s">
        <v>102</v>
      </c>
      <c r="AH24" s="24"/>
      <c r="AI24" s="24" t="s">
        <v>102</v>
      </c>
      <c r="AJ24" s="2"/>
      <c r="AK24" s="24" t="s">
        <v>102</v>
      </c>
      <c r="AL24" s="24"/>
      <c r="AM24" s="24" t="s">
        <v>434</v>
      </c>
      <c r="AN24" s="24" t="s">
        <v>435</v>
      </c>
      <c r="AO24" s="24" t="s">
        <v>102</v>
      </c>
      <c r="AP24" s="24"/>
      <c r="AQ24" s="1" t="s">
        <v>102</v>
      </c>
      <c r="AR24" s="24" t="s">
        <v>436</v>
      </c>
      <c r="AS24" s="24" t="s">
        <v>102</v>
      </c>
      <c r="AT24" s="24"/>
      <c r="AU24" s="24" t="s">
        <v>102</v>
      </c>
      <c r="AV24" s="24" t="s">
        <v>436</v>
      </c>
      <c r="AW24" s="24" t="s">
        <v>423</v>
      </c>
      <c r="AX24" s="24"/>
      <c r="AY24" s="24" t="s">
        <v>423</v>
      </c>
      <c r="AZ24" s="24"/>
      <c r="BA24" s="24" t="s">
        <v>423</v>
      </c>
      <c r="BB24" s="24"/>
      <c r="BC24" s="24" t="s">
        <v>423</v>
      </c>
      <c r="BD24" s="24"/>
      <c r="BE24" s="24" t="s">
        <v>423</v>
      </c>
      <c r="BF24" s="24"/>
      <c r="BG24" s="24" t="s">
        <v>423</v>
      </c>
      <c r="BH24" s="24"/>
      <c r="BI24" s="24" t="s">
        <v>423</v>
      </c>
      <c r="BJ24" s="24"/>
      <c r="BK24" s="24" t="s">
        <v>423</v>
      </c>
      <c r="BL24" s="24"/>
      <c r="BM24" s="24" t="s">
        <v>423</v>
      </c>
      <c r="BN24" s="24"/>
      <c r="BO24" s="24" t="s">
        <v>423</v>
      </c>
      <c r="BP24" s="24"/>
      <c r="BQ24" s="24" t="s">
        <v>423</v>
      </c>
      <c r="BR24" s="24"/>
      <c r="BS24" s="24" t="s">
        <v>423</v>
      </c>
      <c r="BT24" s="24"/>
      <c r="BU24" s="24" t="s">
        <v>423</v>
      </c>
      <c r="BV24" s="24"/>
      <c r="BW24" s="24" t="s">
        <v>423</v>
      </c>
      <c r="BX24" s="24"/>
      <c r="BY24" s="24" t="s">
        <v>423</v>
      </c>
      <c r="BZ24" s="24"/>
      <c r="CA24" s="24" t="s">
        <v>102</v>
      </c>
      <c r="CB24" s="24" t="s">
        <v>102</v>
      </c>
      <c r="CC24" s="24" t="s">
        <v>102</v>
      </c>
      <c r="CD24" s="24" t="s">
        <v>435</v>
      </c>
      <c r="CE24" s="24" t="s">
        <v>102</v>
      </c>
      <c r="CF24" s="24" t="s">
        <v>102</v>
      </c>
      <c r="CG24" s="24" t="s">
        <v>102</v>
      </c>
      <c r="CH24" s="24" t="s">
        <v>102</v>
      </c>
      <c r="CI24" s="2" t="s">
        <v>102</v>
      </c>
      <c r="CJ24" s="2" t="s">
        <v>102</v>
      </c>
      <c r="CK24" s="2" t="s">
        <v>102</v>
      </c>
    </row>
    <row r="25" spans="1:89" x14ac:dyDescent="0.3">
      <c r="A25" s="1" t="s">
        <v>102</v>
      </c>
      <c r="C25" s="24" t="s">
        <v>410</v>
      </c>
      <c r="D25" s="49" t="s">
        <v>185</v>
      </c>
      <c r="E25" s="1" t="s">
        <v>204</v>
      </c>
      <c r="F25" s="37">
        <v>45815</v>
      </c>
      <c r="G25" s="24" t="s">
        <v>411</v>
      </c>
      <c r="H25" s="41">
        <v>5104</v>
      </c>
      <c r="I25" s="24" t="s">
        <v>113</v>
      </c>
      <c r="J25" s="24" t="s">
        <v>172</v>
      </c>
      <c r="K25" s="42"/>
      <c r="L25" s="24" t="s">
        <v>102</v>
      </c>
      <c r="M25" s="22" t="s">
        <v>378</v>
      </c>
      <c r="N25" s="1" t="s">
        <v>128</v>
      </c>
      <c r="O25" s="22" t="s">
        <v>378</v>
      </c>
      <c r="P25" s="24" t="s">
        <v>411</v>
      </c>
      <c r="Q25" s="22" t="s">
        <v>607</v>
      </c>
      <c r="R25" s="24" t="s">
        <v>608</v>
      </c>
      <c r="S25" s="24" t="s">
        <v>560</v>
      </c>
      <c r="T25" s="24" t="s">
        <v>412</v>
      </c>
      <c r="U25" s="24" t="s">
        <v>430</v>
      </c>
      <c r="V25" s="66" t="str" cm="1">
        <f t="array" ref="V25">_xlfn.IFS(U25="桃園客運","1",U25="中壢客運","2",U25="統聯客運","3",U25="亞通客運","4",U25="金台通運","5",U25="指南客運","6")</f>
        <v>1</v>
      </c>
      <c r="W25" s="24" t="s">
        <v>609</v>
      </c>
      <c r="X25" s="24"/>
      <c r="Y25" s="22" t="s">
        <v>433</v>
      </c>
      <c r="Z25" s="22" t="s">
        <v>682</v>
      </c>
      <c r="AA25" s="24" t="s">
        <v>102</v>
      </c>
      <c r="AB25" s="24"/>
      <c r="AC25" s="24" t="s">
        <v>102</v>
      </c>
      <c r="AE25" s="24" t="s">
        <v>102</v>
      </c>
      <c r="AF25" s="24"/>
      <c r="AG25" s="24" t="s">
        <v>102</v>
      </c>
      <c r="AH25" s="24"/>
      <c r="AI25" s="24" t="s">
        <v>102</v>
      </c>
      <c r="AJ25" s="2"/>
      <c r="AK25" s="24" t="s">
        <v>102</v>
      </c>
      <c r="AL25" s="24"/>
      <c r="AM25" s="24" t="s">
        <v>434</v>
      </c>
      <c r="AN25" s="24" t="s">
        <v>435</v>
      </c>
      <c r="AO25" s="24" t="s">
        <v>102</v>
      </c>
      <c r="AP25" s="24"/>
      <c r="AQ25" s="1" t="s">
        <v>102</v>
      </c>
      <c r="AR25" s="24" t="s">
        <v>436</v>
      </c>
      <c r="AS25" s="24" t="s">
        <v>102</v>
      </c>
      <c r="AT25" s="24"/>
      <c r="AU25" s="24" t="s">
        <v>102</v>
      </c>
      <c r="AV25" s="24" t="s">
        <v>436</v>
      </c>
      <c r="AW25" s="24" t="s">
        <v>423</v>
      </c>
      <c r="AX25" s="24"/>
      <c r="AY25" s="24" t="s">
        <v>423</v>
      </c>
      <c r="AZ25" s="24"/>
      <c r="BA25" s="24" t="s">
        <v>423</v>
      </c>
      <c r="BB25" s="24"/>
      <c r="BC25" s="24" t="s">
        <v>423</v>
      </c>
      <c r="BD25" s="24"/>
      <c r="BE25" s="24" t="s">
        <v>423</v>
      </c>
      <c r="BF25" s="24"/>
      <c r="BG25" s="24" t="s">
        <v>423</v>
      </c>
      <c r="BH25" s="24"/>
      <c r="BI25" s="24" t="s">
        <v>423</v>
      </c>
      <c r="BJ25" s="24"/>
      <c r="BK25" s="24" t="s">
        <v>423</v>
      </c>
      <c r="BL25" s="24"/>
      <c r="BM25" s="24" t="s">
        <v>423</v>
      </c>
      <c r="BN25" s="24"/>
      <c r="BO25" s="24" t="s">
        <v>423</v>
      </c>
      <c r="BP25" s="24"/>
      <c r="BQ25" s="24" t="s">
        <v>423</v>
      </c>
      <c r="BR25" s="24"/>
      <c r="BS25" s="24" t="s">
        <v>423</v>
      </c>
      <c r="BT25" s="24"/>
      <c r="BU25" s="24" t="s">
        <v>423</v>
      </c>
      <c r="BV25" s="24"/>
      <c r="BW25" s="24" t="s">
        <v>423</v>
      </c>
      <c r="BX25" s="24"/>
      <c r="BY25" s="24" t="s">
        <v>423</v>
      </c>
      <c r="BZ25" s="24"/>
      <c r="CA25" s="24" t="s">
        <v>102</v>
      </c>
      <c r="CB25" s="24" t="s">
        <v>102</v>
      </c>
      <c r="CC25" s="24" t="s">
        <v>102</v>
      </c>
      <c r="CD25" s="24" t="s">
        <v>435</v>
      </c>
      <c r="CE25" s="24" t="s">
        <v>102</v>
      </c>
      <c r="CF25" s="24" t="s">
        <v>102</v>
      </c>
      <c r="CG25" s="24" t="s">
        <v>102</v>
      </c>
      <c r="CH25" s="24" t="s">
        <v>102</v>
      </c>
      <c r="CI25" s="2" t="s">
        <v>102</v>
      </c>
      <c r="CJ25" s="2" t="s">
        <v>102</v>
      </c>
      <c r="CK25" s="2" t="s">
        <v>102</v>
      </c>
    </row>
    <row r="26" spans="1:89" x14ac:dyDescent="0.3">
      <c r="A26" s="1" t="s">
        <v>102</v>
      </c>
      <c r="C26" s="1" t="s">
        <v>203</v>
      </c>
      <c r="D26" s="48" t="s">
        <v>419</v>
      </c>
      <c r="E26" s="1" t="s">
        <v>204</v>
      </c>
      <c r="F26" s="37">
        <v>45824</v>
      </c>
      <c r="G26" s="1" t="s">
        <v>205</v>
      </c>
      <c r="H26" s="25">
        <v>105</v>
      </c>
      <c r="I26" s="1" t="s">
        <v>103</v>
      </c>
      <c r="J26" s="24" t="s">
        <v>140</v>
      </c>
      <c r="K26" s="42"/>
      <c r="L26" s="24" t="s">
        <v>423</v>
      </c>
      <c r="M26" s="1" t="s">
        <v>424</v>
      </c>
      <c r="N26" s="1" t="s">
        <v>119</v>
      </c>
      <c r="O26" s="1" t="s">
        <v>206</v>
      </c>
      <c r="P26" s="1" t="s">
        <v>205</v>
      </c>
      <c r="Q26" s="1" t="s">
        <v>119</v>
      </c>
      <c r="R26" s="1" t="s">
        <v>428</v>
      </c>
      <c r="S26" s="1" t="s">
        <v>429</v>
      </c>
      <c r="T26" s="1" t="s">
        <v>207</v>
      </c>
      <c r="U26" s="1" t="s">
        <v>430</v>
      </c>
      <c r="V26" s="66" t="str" cm="1">
        <f t="array" ref="V26">_xlfn.IFS(U26="桃園客運","1",U26="中壢客運","2",U26="統聯客運","3",U26="亞通客運","4",U26="金台通運","5",U26="指南客運","6")</f>
        <v>1</v>
      </c>
      <c r="W26" s="1" t="s">
        <v>431</v>
      </c>
      <c r="X26" s="1" t="s">
        <v>432</v>
      </c>
      <c r="Y26" s="22" t="s">
        <v>433</v>
      </c>
      <c r="Z26" s="22" t="s">
        <v>679</v>
      </c>
      <c r="AA26" s="1" t="s">
        <v>102</v>
      </c>
      <c r="AC26" s="1" t="s">
        <v>423</v>
      </c>
      <c r="AD26" s="1" t="s">
        <v>626</v>
      </c>
      <c r="AE26" s="1" t="s">
        <v>102</v>
      </c>
      <c r="AG26" s="1" t="s">
        <v>102</v>
      </c>
      <c r="AI26" s="1" t="s">
        <v>102</v>
      </c>
      <c r="AK26" s="1" t="s">
        <v>102</v>
      </c>
      <c r="AM26" s="1" t="s">
        <v>434</v>
      </c>
      <c r="AN26" s="1" t="s">
        <v>435</v>
      </c>
      <c r="AO26" s="1" t="s">
        <v>102</v>
      </c>
      <c r="AQ26" s="1" t="s">
        <v>102</v>
      </c>
      <c r="AR26" s="1" t="s">
        <v>436</v>
      </c>
      <c r="AS26" s="1" t="s">
        <v>102</v>
      </c>
      <c r="AU26" s="1" t="s">
        <v>102</v>
      </c>
      <c r="AV26" s="1" t="s">
        <v>436</v>
      </c>
      <c r="AW26" s="1" t="s">
        <v>423</v>
      </c>
      <c r="AY26" s="1" t="s">
        <v>423</v>
      </c>
      <c r="BA26" s="1" t="s">
        <v>423</v>
      </c>
      <c r="BC26" s="1" t="s">
        <v>423</v>
      </c>
      <c r="BE26" s="1" t="s">
        <v>423</v>
      </c>
      <c r="BG26" s="1" t="s">
        <v>423</v>
      </c>
      <c r="BI26" s="1" t="s">
        <v>423</v>
      </c>
      <c r="BK26" s="1" t="s">
        <v>423</v>
      </c>
      <c r="BM26" s="1" t="s">
        <v>423</v>
      </c>
      <c r="BO26" s="1" t="s">
        <v>423</v>
      </c>
      <c r="BQ26" s="1" t="s">
        <v>423</v>
      </c>
      <c r="BS26" s="1" t="s">
        <v>423</v>
      </c>
      <c r="BU26" s="1" t="s">
        <v>423</v>
      </c>
      <c r="BW26" s="1" t="s">
        <v>423</v>
      </c>
      <c r="BY26" s="1" t="s">
        <v>423</v>
      </c>
      <c r="CA26" s="1" t="s">
        <v>102</v>
      </c>
      <c r="CB26" s="1" t="s">
        <v>102</v>
      </c>
      <c r="CC26" s="1" t="s">
        <v>102</v>
      </c>
      <c r="CD26" s="1" t="s">
        <v>435</v>
      </c>
      <c r="CE26" s="1" t="s">
        <v>102</v>
      </c>
      <c r="CF26" s="1" t="s">
        <v>102</v>
      </c>
      <c r="CG26" s="1" t="s">
        <v>102</v>
      </c>
      <c r="CH26" s="1" t="s">
        <v>102</v>
      </c>
      <c r="CI26" s="2" t="s">
        <v>102</v>
      </c>
      <c r="CJ26" s="2" t="s">
        <v>102</v>
      </c>
      <c r="CK26" s="2" t="s">
        <v>102</v>
      </c>
    </row>
    <row r="27" spans="1:89" x14ac:dyDescent="0.3">
      <c r="A27" s="1" t="s">
        <v>102</v>
      </c>
      <c r="C27" s="1" t="s">
        <v>230</v>
      </c>
      <c r="D27" s="48" t="s">
        <v>184</v>
      </c>
      <c r="E27" s="1" t="s">
        <v>204</v>
      </c>
      <c r="F27" s="37">
        <v>45812</v>
      </c>
      <c r="G27" s="1" t="s">
        <v>231</v>
      </c>
      <c r="H27" s="25">
        <v>711</v>
      </c>
      <c r="I27" s="1" t="s">
        <v>105</v>
      </c>
      <c r="J27" s="24" t="s">
        <v>165</v>
      </c>
      <c r="K27" s="42"/>
      <c r="L27" s="24" t="s">
        <v>102</v>
      </c>
      <c r="M27" s="1" t="s">
        <v>135</v>
      </c>
      <c r="N27" s="1" t="s">
        <v>154</v>
      </c>
      <c r="O27" s="1" t="s">
        <v>135</v>
      </c>
      <c r="P27" s="1" t="s">
        <v>231</v>
      </c>
      <c r="Q27" s="1" t="s">
        <v>237</v>
      </c>
      <c r="R27" s="1" t="s">
        <v>461</v>
      </c>
      <c r="S27" s="1" t="s">
        <v>462</v>
      </c>
      <c r="T27" s="1" t="s">
        <v>232</v>
      </c>
      <c r="U27" s="1" t="s">
        <v>430</v>
      </c>
      <c r="V27" s="66" t="str" cm="1">
        <f t="array" ref="V27">_xlfn.IFS(U27="桃園客運","1",U27="中壢客運","2",U27="統聯客運","3",U27="亞通客運","4",U27="金台通運","5",U27="指南客運","6")</f>
        <v>1</v>
      </c>
      <c r="W27" s="1" t="s">
        <v>463</v>
      </c>
      <c r="X27" s="1" t="s">
        <v>464</v>
      </c>
      <c r="Y27" s="22" t="s">
        <v>102</v>
      </c>
      <c r="Z27" s="22"/>
      <c r="AA27" s="1" t="s">
        <v>102</v>
      </c>
      <c r="AC27" s="1" t="s">
        <v>102</v>
      </c>
      <c r="AE27" s="1" t="s">
        <v>102</v>
      </c>
      <c r="AG27" s="1" t="s">
        <v>102</v>
      </c>
      <c r="AI27" s="1" t="s">
        <v>102</v>
      </c>
      <c r="AJ27" s="2"/>
      <c r="AK27" s="1" t="s">
        <v>102</v>
      </c>
      <c r="AM27" s="1" t="s">
        <v>447</v>
      </c>
      <c r="AN27" s="1" t="s">
        <v>423</v>
      </c>
      <c r="AO27" s="1" t="s">
        <v>102</v>
      </c>
      <c r="AQ27" s="1" t="s">
        <v>423</v>
      </c>
      <c r="AS27" s="1" t="s">
        <v>102</v>
      </c>
      <c r="AU27" s="1" t="s">
        <v>449</v>
      </c>
      <c r="AW27" s="1" t="s">
        <v>423</v>
      </c>
      <c r="AY27" s="1" t="s">
        <v>423</v>
      </c>
      <c r="BA27" s="1" t="s">
        <v>423</v>
      </c>
      <c r="BC27" s="1" t="s">
        <v>423</v>
      </c>
      <c r="BE27" s="1" t="s">
        <v>423</v>
      </c>
      <c r="BG27" s="1" t="s">
        <v>423</v>
      </c>
      <c r="BI27" s="1" t="s">
        <v>423</v>
      </c>
      <c r="BK27" s="1" t="s">
        <v>423</v>
      </c>
      <c r="BM27" s="1" t="s">
        <v>423</v>
      </c>
      <c r="BO27" s="1" t="s">
        <v>423</v>
      </c>
      <c r="BQ27" s="1" t="s">
        <v>423</v>
      </c>
      <c r="BS27" s="1" t="s">
        <v>423</v>
      </c>
      <c r="BU27" s="1" t="s">
        <v>423</v>
      </c>
      <c r="BW27" s="1" t="s">
        <v>423</v>
      </c>
      <c r="BY27" s="1" t="s">
        <v>423</v>
      </c>
      <c r="CA27" s="1" t="s">
        <v>102</v>
      </c>
      <c r="CB27" s="1" t="s">
        <v>102</v>
      </c>
      <c r="CC27" s="1" t="s">
        <v>102</v>
      </c>
      <c r="CD27" s="1" t="s">
        <v>433</v>
      </c>
      <c r="CE27" s="1" t="s">
        <v>102</v>
      </c>
      <c r="CF27" s="1" t="s">
        <v>102</v>
      </c>
      <c r="CG27" s="1" t="s">
        <v>102</v>
      </c>
      <c r="CH27" s="1" t="s">
        <v>102</v>
      </c>
      <c r="CI27" s="2" t="s">
        <v>102</v>
      </c>
      <c r="CJ27" s="2" t="s">
        <v>102</v>
      </c>
      <c r="CK27" s="2" t="s">
        <v>102</v>
      </c>
    </row>
    <row r="28" spans="1:89" x14ac:dyDescent="0.3">
      <c r="A28" s="1" t="s">
        <v>102</v>
      </c>
      <c r="C28" s="1" t="s">
        <v>235</v>
      </c>
      <c r="D28" s="48" t="s">
        <v>184</v>
      </c>
      <c r="E28" s="1" t="s">
        <v>204</v>
      </c>
      <c r="F28" s="37">
        <v>45812</v>
      </c>
      <c r="G28" s="1" t="s">
        <v>236</v>
      </c>
      <c r="H28" s="25">
        <v>711</v>
      </c>
      <c r="I28" s="1" t="s">
        <v>105</v>
      </c>
      <c r="J28" s="24" t="s">
        <v>165</v>
      </c>
      <c r="K28" s="42"/>
      <c r="L28" s="24" t="s">
        <v>423</v>
      </c>
      <c r="M28" s="1" t="s">
        <v>154</v>
      </c>
      <c r="N28" s="1" t="s">
        <v>135</v>
      </c>
      <c r="O28" s="1" t="s">
        <v>237</v>
      </c>
      <c r="P28" s="1" t="s">
        <v>236</v>
      </c>
      <c r="Q28" s="1" t="s">
        <v>625</v>
      </c>
      <c r="R28" s="1" t="s">
        <v>465</v>
      </c>
      <c r="S28" s="1" t="s">
        <v>466</v>
      </c>
      <c r="T28" s="1" t="s">
        <v>238</v>
      </c>
      <c r="U28" s="1" t="s">
        <v>430</v>
      </c>
      <c r="V28" s="66" t="str" cm="1">
        <f t="array" ref="V28">_xlfn.IFS(U28="桃園客運","1",U28="中壢客運","2",U28="統聯客運","3",U28="亞通客運","4",U28="金台通運","5",U28="指南客運","6")</f>
        <v>1</v>
      </c>
      <c r="W28" s="1" t="s">
        <v>467</v>
      </c>
      <c r="Y28" s="22" t="s">
        <v>433</v>
      </c>
      <c r="Z28" s="22" t="s">
        <v>468</v>
      </c>
      <c r="AA28" s="1" t="s">
        <v>102</v>
      </c>
      <c r="AC28" s="1" t="s">
        <v>102</v>
      </c>
      <c r="AE28" s="1" t="s">
        <v>102</v>
      </c>
      <c r="AG28" s="1" t="s">
        <v>102</v>
      </c>
      <c r="AI28" s="1" t="s">
        <v>102</v>
      </c>
      <c r="AJ28" s="2"/>
      <c r="AK28" s="1" t="s">
        <v>102</v>
      </c>
      <c r="AM28" s="1" t="s">
        <v>435</v>
      </c>
      <c r="AN28" s="1" t="s">
        <v>423</v>
      </c>
      <c r="AO28" s="1" t="s">
        <v>102</v>
      </c>
      <c r="AQ28" s="1" t="s">
        <v>423</v>
      </c>
      <c r="AS28" s="1" t="s">
        <v>102</v>
      </c>
      <c r="AU28" s="1" t="s">
        <v>449</v>
      </c>
      <c r="AW28" s="1" t="s">
        <v>423</v>
      </c>
      <c r="AY28" s="1" t="s">
        <v>423</v>
      </c>
      <c r="BA28" s="1" t="s">
        <v>423</v>
      </c>
      <c r="BC28" s="1" t="s">
        <v>423</v>
      </c>
      <c r="BE28" s="1" t="s">
        <v>423</v>
      </c>
      <c r="BG28" s="1" t="s">
        <v>423</v>
      </c>
      <c r="BI28" s="1" t="s">
        <v>423</v>
      </c>
      <c r="BK28" s="1" t="s">
        <v>423</v>
      </c>
      <c r="BM28" s="1" t="s">
        <v>423</v>
      </c>
      <c r="BO28" s="1" t="s">
        <v>423</v>
      </c>
      <c r="BQ28" s="1" t="s">
        <v>423</v>
      </c>
      <c r="BS28" s="1" t="s">
        <v>423</v>
      </c>
      <c r="BU28" s="1" t="s">
        <v>423</v>
      </c>
      <c r="BW28" s="1" t="s">
        <v>423</v>
      </c>
      <c r="BY28" s="1" t="s">
        <v>423</v>
      </c>
      <c r="CA28" s="1" t="s">
        <v>102</v>
      </c>
      <c r="CB28" s="1" t="s">
        <v>102</v>
      </c>
      <c r="CC28" s="1" t="s">
        <v>102</v>
      </c>
      <c r="CD28" s="1" t="s">
        <v>433</v>
      </c>
      <c r="CE28" s="1" t="s">
        <v>102</v>
      </c>
      <c r="CF28" s="1" t="s">
        <v>102</v>
      </c>
      <c r="CG28" s="1" t="s">
        <v>102</v>
      </c>
      <c r="CH28" s="1" t="s">
        <v>102</v>
      </c>
      <c r="CI28" s="2" t="s">
        <v>102</v>
      </c>
      <c r="CJ28" s="2" t="s">
        <v>102</v>
      </c>
      <c r="CK28" s="2" t="s">
        <v>102</v>
      </c>
    </row>
    <row r="29" spans="1:89" x14ac:dyDescent="0.3">
      <c r="A29" s="1" t="s">
        <v>102</v>
      </c>
      <c r="C29" s="24" t="s">
        <v>263</v>
      </c>
      <c r="D29" s="49" t="s">
        <v>420</v>
      </c>
      <c r="E29" s="1" t="s">
        <v>204</v>
      </c>
      <c r="F29" s="39">
        <v>45826</v>
      </c>
      <c r="G29" s="24" t="s">
        <v>264</v>
      </c>
      <c r="H29" s="41">
        <v>5014</v>
      </c>
      <c r="I29" s="24" t="s">
        <v>104</v>
      </c>
      <c r="J29" s="24" t="s">
        <v>142</v>
      </c>
      <c r="K29" s="42"/>
      <c r="L29" s="24" t="s">
        <v>102</v>
      </c>
      <c r="M29" s="22" t="s">
        <v>143</v>
      </c>
      <c r="N29" s="22" t="s">
        <v>141</v>
      </c>
      <c r="O29" s="22" t="s">
        <v>143</v>
      </c>
      <c r="P29" s="24" t="s">
        <v>264</v>
      </c>
      <c r="Q29" s="24" t="s">
        <v>492</v>
      </c>
      <c r="R29" s="24" t="s">
        <v>493</v>
      </c>
      <c r="S29" s="24" t="s">
        <v>494</v>
      </c>
      <c r="T29" s="24" t="s">
        <v>265</v>
      </c>
      <c r="U29" s="24" t="s">
        <v>430</v>
      </c>
      <c r="V29" s="66" t="str" cm="1">
        <f t="array" ref="V29">_xlfn.IFS(U29="桃園客運","1",U29="中壢客運","2",U29="統聯客運","3",U29="亞通客運","4",U29="金台通運","5",U29="指南客運","6")</f>
        <v>1</v>
      </c>
      <c r="W29" s="24" t="s">
        <v>495</v>
      </c>
      <c r="X29" s="24"/>
      <c r="Y29" s="22" t="s">
        <v>433</v>
      </c>
      <c r="Z29" s="22" t="s">
        <v>496</v>
      </c>
      <c r="AA29" s="24" t="s">
        <v>102</v>
      </c>
      <c r="AB29" s="24"/>
      <c r="AC29" s="24" t="s">
        <v>102</v>
      </c>
      <c r="AD29" s="24"/>
      <c r="AE29" s="24" t="s">
        <v>102</v>
      </c>
      <c r="AF29" s="24"/>
      <c r="AG29" s="24" t="s">
        <v>102</v>
      </c>
      <c r="AH29" s="24"/>
      <c r="AI29" s="24" t="s">
        <v>102</v>
      </c>
      <c r="AJ29" s="2"/>
      <c r="AK29" s="24" t="s">
        <v>102</v>
      </c>
      <c r="AL29" s="24"/>
      <c r="AM29" s="24" t="s">
        <v>480</v>
      </c>
      <c r="AN29" s="24" t="s">
        <v>423</v>
      </c>
      <c r="AO29" s="24" t="s">
        <v>102</v>
      </c>
      <c r="AP29" s="24"/>
      <c r="AQ29" s="24" t="s">
        <v>423</v>
      </c>
      <c r="AR29" s="24"/>
      <c r="AS29" s="24" t="s">
        <v>102</v>
      </c>
      <c r="AT29" s="24"/>
      <c r="AU29" s="24" t="s">
        <v>449</v>
      </c>
      <c r="AV29" s="24"/>
      <c r="AW29" s="24" t="s">
        <v>423</v>
      </c>
      <c r="AX29" s="24"/>
      <c r="AY29" s="24" t="s">
        <v>423</v>
      </c>
      <c r="AZ29" s="24"/>
      <c r="BA29" s="24" t="s">
        <v>423</v>
      </c>
      <c r="BB29" s="24"/>
      <c r="BC29" s="24" t="s">
        <v>423</v>
      </c>
      <c r="BD29" s="24"/>
      <c r="BE29" s="24" t="s">
        <v>423</v>
      </c>
      <c r="BF29" s="24"/>
      <c r="BG29" s="24" t="s">
        <v>423</v>
      </c>
      <c r="BH29" s="24"/>
      <c r="BI29" s="24" t="s">
        <v>423</v>
      </c>
      <c r="BJ29" s="24"/>
      <c r="BK29" s="24" t="s">
        <v>423</v>
      </c>
      <c r="BL29" s="24"/>
      <c r="BM29" s="24" t="s">
        <v>423</v>
      </c>
      <c r="BN29" s="24"/>
      <c r="BO29" s="24" t="s">
        <v>423</v>
      </c>
      <c r="BP29" s="24"/>
      <c r="BQ29" s="24" t="s">
        <v>423</v>
      </c>
      <c r="BR29" s="24"/>
      <c r="BS29" s="24" t="s">
        <v>423</v>
      </c>
      <c r="BT29" s="24"/>
      <c r="BU29" s="24" t="s">
        <v>423</v>
      </c>
      <c r="BV29" s="24"/>
      <c r="BW29" s="24" t="s">
        <v>423</v>
      </c>
      <c r="BX29" s="24"/>
      <c r="BY29" s="24" t="s">
        <v>423</v>
      </c>
      <c r="BZ29" s="24"/>
      <c r="CA29" s="24" t="s">
        <v>102</v>
      </c>
      <c r="CB29" s="24" t="s">
        <v>102</v>
      </c>
      <c r="CC29" s="24" t="s">
        <v>102</v>
      </c>
      <c r="CD29" s="24" t="s">
        <v>433</v>
      </c>
      <c r="CE29" s="24" t="s">
        <v>102</v>
      </c>
      <c r="CF29" s="24" t="s">
        <v>102</v>
      </c>
      <c r="CG29" s="24" t="s">
        <v>102</v>
      </c>
      <c r="CH29" s="24" t="s">
        <v>102</v>
      </c>
      <c r="CI29" s="2" t="s">
        <v>102</v>
      </c>
      <c r="CJ29" s="2" t="s">
        <v>102</v>
      </c>
      <c r="CK29" s="2" t="s">
        <v>102</v>
      </c>
    </row>
    <row r="30" spans="1:89" x14ac:dyDescent="0.3">
      <c r="A30" s="1" t="s">
        <v>102</v>
      </c>
      <c r="C30" s="24" t="s">
        <v>268</v>
      </c>
      <c r="D30" s="49" t="s">
        <v>420</v>
      </c>
      <c r="E30" s="1" t="s">
        <v>204</v>
      </c>
      <c r="F30" s="37">
        <v>45826</v>
      </c>
      <c r="G30" s="24" t="s">
        <v>269</v>
      </c>
      <c r="H30" s="41">
        <v>5014</v>
      </c>
      <c r="I30" s="24" t="s">
        <v>104</v>
      </c>
      <c r="J30" s="24" t="s">
        <v>142</v>
      </c>
      <c r="K30" s="42"/>
      <c r="L30" s="24" t="s">
        <v>102</v>
      </c>
      <c r="M30" s="22" t="s">
        <v>143</v>
      </c>
      <c r="N30" s="22" t="s">
        <v>141</v>
      </c>
      <c r="O30" s="22" t="s">
        <v>143</v>
      </c>
      <c r="P30" s="24" t="s">
        <v>269</v>
      </c>
      <c r="Q30" s="24" t="s">
        <v>497</v>
      </c>
      <c r="R30" s="24" t="s">
        <v>498</v>
      </c>
      <c r="S30" s="24" t="s">
        <v>438</v>
      </c>
      <c r="T30" s="24" t="s">
        <v>270</v>
      </c>
      <c r="U30" s="24" t="s">
        <v>430</v>
      </c>
      <c r="V30" s="66" t="str" cm="1">
        <f t="array" ref="V30">_xlfn.IFS(U30="桃園客運","1",U30="中壢客運","2",U30="統聯客運","3",U30="亞通客運","4",U30="金台通運","5",U30="指南客運","6")</f>
        <v>1</v>
      </c>
      <c r="W30" s="24" t="s">
        <v>499</v>
      </c>
      <c r="X30" s="24"/>
      <c r="Y30" s="22" t="s">
        <v>433</v>
      </c>
      <c r="Z30" s="22" t="s">
        <v>496</v>
      </c>
      <c r="AA30" s="24" t="s">
        <v>102</v>
      </c>
      <c r="AB30" s="24"/>
      <c r="AC30" s="24" t="s">
        <v>102</v>
      </c>
      <c r="AD30" s="24" t="s">
        <v>500</v>
      </c>
      <c r="AE30" s="24" t="s">
        <v>102</v>
      </c>
      <c r="AF30" s="24"/>
      <c r="AG30" s="24" t="s">
        <v>102</v>
      </c>
      <c r="AH30" s="24"/>
      <c r="AI30" s="24" t="s">
        <v>102</v>
      </c>
      <c r="AJ30" s="2"/>
      <c r="AK30" s="24" t="s">
        <v>102</v>
      </c>
      <c r="AL30" s="24"/>
      <c r="AM30" s="24" t="s">
        <v>480</v>
      </c>
      <c r="AN30" s="24" t="s">
        <v>423</v>
      </c>
      <c r="AO30" s="24" t="s">
        <v>102</v>
      </c>
      <c r="AP30" s="24"/>
      <c r="AQ30" s="1" t="s">
        <v>423</v>
      </c>
      <c r="AR30" s="24"/>
      <c r="AS30" s="24" t="s">
        <v>102</v>
      </c>
      <c r="AT30" s="24"/>
      <c r="AU30" s="24" t="s">
        <v>449</v>
      </c>
      <c r="AV30" s="24"/>
      <c r="AW30" s="24" t="s">
        <v>423</v>
      </c>
      <c r="AX30" s="24"/>
      <c r="AY30" s="24" t="s">
        <v>423</v>
      </c>
      <c r="AZ30" s="24"/>
      <c r="BA30" s="24" t="s">
        <v>423</v>
      </c>
      <c r="BB30" s="24"/>
      <c r="BC30" s="24" t="s">
        <v>423</v>
      </c>
      <c r="BD30" s="24"/>
      <c r="BE30" s="24" t="s">
        <v>423</v>
      </c>
      <c r="BF30" s="24"/>
      <c r="BG30" s="24" t="s">
        <v>423</v>
      </c>
      <c r="BH30" s="24"/>
      <c r="BI30" s="24" t="s">
        <v>423</v>
      </c>
      <c r="BJ30" s="24"/>
      <c r="BK30" s="24" t="s">
        <v>423</v>
      </c>
      <c r="BL30" s="24"/>
      <c r="BM30" s="24" t="s">
        <v>423</v>
      </c>
      <c r="BN30" s="24"/>
      <c r="BO30" s="24" t="s">
        <v>423</v>
      </c>
      <c r="BP30" s="24"/>
      <c r="BQ30" s="24" t="s">
        <v>423</v>
      </c>
      <c r="BR30" s="24"/>
      <c r="BS30" s="24" t="s">
        <v>423</v>
      </c>
      <c r="BT30" s="24"/>
      <c r="BU30" s="24" t="s">
        <v>423</v>
      </c>
      <c r="BV30" s="24"/>
      <c r="BW30" s="24" t="s">
        <v>423</v>
      </c>
      <c r="BX30" s="24"/>
      <c r="BY30" s="24" t="s">
        <v>423</v>
      </c>
      <c r="BZ30" s="24"/>
      <c r="CA30" s="24" t="s">
        <v>102</v>
      </c>
      <c r="CB30" s="24" t="s">
        <v>102</v>
      </c>
      <c r="CC30" s="24" t="s">
        <v>102</v>
      </c>
      <c r="CD30" s="24" t="s">
        <v>433</v>
      </c>
      <c r="CE30" s="24" t="s">
        <v>102</v>
      </c>
      <c r="CF30" s="24" t="s">
        <v>102</v>
      </c>
      <c r="CG30" s="24" t="s">
        <v>102</v>
      </c>
      <c r="CH30" s="24" t="s">
        <v>102</v>
      </c>
      <c r="CI30" s="2" t="s">
        <v>102</v>
      </c>
      <c r="CJ30" s="2" t="s">
        <v>102</v>
      </c>
      <c r="CK30" s="2" t="s">
        <v>102</v>
      </c>
    </row>
    <row r="31" spans="1:89" x14ac:dyDescent="0.3">
      <c r="A31" s="1" t="s">
        <v>102</v>
      </c>
      <c r="C31" s="1" t="s">
        <v>303</v>
      </c>
      <c r="D31" s="48" t="s">
        <v>422</v>
      </c>
      <c r="E31" s="1" t="s">
        <v>204</v>
      </c>
      <c r="F31" s="37">
        <v>45814</v>
      </c>
      <c r="G31" s="1" t="s">
        <v>304</v>
      </c>
      <c r="H31" s="25">
        <v>701</v>
      </c>
      <c r="I31" s="1" t="s">
        <v>108</v>
      </c>
      <c r="J31" s="24" t="s">
        <v>157</v>
      </c>
      <c r="K31" s="42" t="s">
        <v>191</v>
      </c>
      <c r="L31" s="24" t="s">
        <v>102</v>
      </c>
      <c r="M31" s="1" t="s">
        <v>124</v>
      </c>
      <c r="N31" s="1" t="s">
        <v>154</v>
      </c>
      <c r="O31" s="1" t="s">
        <v>124</v>
      </c>
      <c r="P31" s="1" t="s">
        <v>304</v>
      </c>
      <c r="Q31" s="1" t="s">
        <v>523</v>
      </c>
      <c r="R31" s="1" t="s">
        <v>524</v>
      </c>
      <c r="S31" s="1" t="s">
        <v>525</v>
      </c>
      <c r="T31" s="1" t="s">
        <v>526</v>
      </c>
      <c r="U31" s="1" t="s">
        <v>430</v>
      </c>
      <c r="V31" s="66" t="str" cm="1">
        <f t="array" ref="V31">_xlfn.IFS(U31="桃園客運","1",U31="中壢客運","2",U31="統聯客運","3",U31="亞通客運","4",U31="金台通運","5",U31="指南客運","6")</f>
        <v>1</v>
      </c>
      <c r="W31" s="1" t="s">
        <v>620</v>
      </c>
      <c r="X31" s="1" t="s">
        <v>527</v>
      </c>
      <c r="Y31" s="22" t="s">
        <v>433</v>
      </c>
      <c r="Z31" s="22" t="s">
        <v>528</v>
      </c>
      <c r="AA31" s="1" t="s">
        <v>102</v>
      </c>
      <c r="AC31" s="1" t="s">
        <v>102</v>
      </c>
      <c r="AE31" s="1" t="s">
        <v>102</v>
      </c>
      <c r="AG31" s="1" t="s">
        <v>102</v>
      </c>
      <c r="AI31" s="1" t="s">
        <v>102</v>
      </c>
      <c r="AK31" s="1" t="s">
        <v>102</v>
      </c>
      <c r="AM31" s="1" t="s">
        <v>447</v>
      </c>
      <c r="AN31" s="1" t="s">
        <v>423</v>
      </c>
      <c r="AO31" s="1" t="s">
        <v>102</v>
      </c>
      <c r="AQ31" s="1" t="s">
        <v>423</v>
      </c>
      <c r="AS31" s="1" t="s">
        <v>102</v>
      </c>
      <c r="AU31" s="1" t="s">
        <v>449</v>
      </c>
      <c r="AW31" s="1" t="s">
        <v>423</v>
      </c>
      <c r="AY31" s="1" t="s">
        <v>423</v>
      </c>
      <c r="BA31" s="1" t="s">
        <v>423</v>
      </c>
      <c r="BC31" s="1" t="s">
        <v>423</v>
      </c>
      <c r="BE31" s="1" t="s">
        <v>423</v>
      </c>
      <c r="BG31" s="1" t="s">
        <v>423</v>
      </c>
      <c r="BI31" s="1" t="s">
        <v>423</v>
      </c>
      <c r="BK31" s="1" t="s">
        <v>423</v>
      </c>
      <c r="BM31" s="1" t="s">
        <v>423</v>
      </c>
      <c r="BO31" s="1" t="s">
        <v>423</v>
      </c>
      <c r="BQ31" s="1" t="s">
        <v>423</v>
      </c>
      <c r="BS31" s="1" t="s">
        <v>423</v>
      </c>
      <c r="BU31" s="1" t="s">
        <v>423</v>
      </c>
      <c r="BW31" s="1" t="s">
        <v>423</v>
      </c>
      <c r="BY31" s="1" t="s">
        <v>423</v>
      </c>
      <c r="CA31" s="1" t="s">
        <v>102</v>
      </c>
      <c r="CB31" s="1" t="s">
        <v>102</v>
      </c>
      <c r="CC31" s="1" t="s">
        <v>102</v>
      </c>
      <c r="CD31" s="1" t="s">
        <v>433</v>
      </c>
      <c r="CE31" s="1" t="s">
        <v>102</v>
      </c>
      <c r="CF31" s="1" t="s">
        <v>102</v>
      </c>
      <c r="CG31" s="1" t="s">
        <v>102</v>
      </c>
      <c r="CH31" s="1" t="s">
        <v>102</v>
      </c>
      <c r="CI31" s="2" t="s">
        <v>102</v>
      </c>
      <c r="CJ31" s="2" t="s">
        <v>102</v>
      </c>
      <c r="CK31" s="2" t="s">
        <v>102</v>
      </c>
    </row>
    <row r="32" spans="1:89" x14ac:dyDescent="0.3">
      <c r="A32" s="1" t="s">
        <v>102</v>
      </c>
      <c r="C32" s="1" t="s">
        <v>337</v>
      </c>
      <c r="D32" s="48" t="s">
        <v>422</v>
      </c>
      <c r="E32" s="1" t="s">
        <v>204</v>
      </c>
      <c r="F32" s="37">
        <v>45814</v>
      </c>
      <c r="G32" s="1" t="s">
        <v>338</v>
      </c>
      <c r="H32" s="25">
        <v>5042</v>
      </c>
      <c r="I32" s="1" t="s">
        <v>109</v>
      </c>
      <c r="J32" s="24" t="s">
        <v>168</v>
      </c>
      <c r="K32" s="42"/>
      <c r="L32" s="24" t="s">
        <v>423</v>
      </c>
      <c r="M32" s="1" t="s">
        <v>116</v>
      </c>
      <c r="N32" s="1" t="s">
        <v>323</v>
      </c>
      <c r="O32" s="1" t="s">
        <v>339</v>
      </c>
      <c r="P32" s="1" t="s">
        <v>338</v>
      </c>
      <c r="Q32" s="1" t="s">
        <v>323</v>
      </c>
      <c r="R32" s="1" t="s">
        <v>535</v>
      </c>
      <c r="S32" s="1" t="s">
        <v>438</v>
      </c>
      <c r="T32" s="1" t="s">
        <v>647</v>
      </c>
      <c r="U32" s="1" t="s">
        <v>430</v>
      </c>
      <c r="V32" s="66" t="str" cm="1">
        <f t="array" ref="V32">_xlfn.IFS(U32="桃園客運","1",U32="中壢客運","2",U32="統聯客運","3",U32="亞通客運","4",U32="金台通運","5",U32="指南客運","6")</f>
        <v>1</v>
      </c>
      <c r="W32" s="1" t="s">
        <v>553</v>
      </c>
      <c r="Y32" s="22" t="s">
        <v>433</v>
      </c>
      <c r="Z32" s="1" t="s">
        <v>554</v>
      </c>
      <c r="AA32" s="1" t="s">
        <v>102</v>
      </c>
      <c r="AC32" s="1" t="s">
        <v>102</v>
      </c>
      <c r="AE32" s="1" t="s">
        <v>102</v>
      </c>
      <c r="AG32" s="1" t="s">
        <v>102</v>
      </c>
      <c r="AI32" s="1" t="s">
        <v>102</v>
      </c>
      <c r="AJ32" s="2"/>
      <c r="AK32" s="1" t="s">
        <v>102</v>
      </c>
      <c r="AM32" s="1" t="s">
        <v>435</v>
      </c>
      <c r="AN32" s="1" t="s">
        <v>423</v>
      </c>
      <c r="AO32" s="1" t="s">
        <v>102</v>
      </c>
      <c r="AQ32" s="1" t="s">
        <v>423</v>
      </c>
      <c r="AS32" s="1" t="s">
        <v>102</v>
      </c>
      <c r="AU32" s="1" t="s">
        <v>449</v>
      </c>
      <c r="AW32" s="1" t="s">
        <v>423</v>
      </c>
      <c r="AY32" s="1" t="s">
        <v>423</v>
      </c>
      <c r="BA32" s="1" t="s">
        <v>423</v>
      </c>
      <c r="BC32" s="1" t="s">
        <v>423</v>
      </c>
      <c r="BE32" s="1" t="s">
        <v>423</v>
      </c>
      <c r="BG32" s="1" t="s">
        <v>423</v>
      </c>
      <c r="BI32" s="1" t="s">
        <v>423</v>
      </c>
      <c r="BK32" s="1" t="s">
        <v>423</v>
      </c>
      <c r="BM32" s="1" t="s">
        <v>423</v>
      </c>
      <c r="BO32" s="1" t="s">
        <v>423</v>
      </c>
      <c r="BQ32" s="1" t="s">
        <v>423</v>
      </c>
      <c r="BS32" s="1" t="s">
        <v>423</v>
      </c>
      <c r="BU32" s="1" t="s">
        <v>423</v>
      </c>
      <c r="BW32" s="1" t="s">
        <v>423</v>
      </c>
      <c r="BY32" s="1" t="s">
        <v>423</v>
      </c>
      <c r="CA32" s="1" t="s">
        <v>102</v>
      </c>
      <c r="CB32" s="1" t="s">
        <v>102</v>
      </c>
      <c r="CC32" s="1" t="s">
        <v>102</v>
      </c>
      <c r="CD32" s="1" t="s">
        <v>433</v>
      </c>
      <c r="CE32" s="1" t="s">
        <v>102</v>
      </c>
      <c r="CF32" s="1" t="s">
        <v>102</v>
      </c>
      <c r="CG32" s="1" t="s">
        <v>102</v>
      </c>
      <c r="CH32" s="1" t="s">
        <v>102</v>
      </c>
      <c r="CI32" s="2" t="s">
        <v>102</v>
      </c>
      <c r="CJ32" s="2" t="s">
        <v>102</v>
      </c>
      <c r="CK32" s="2" t="s">
        <v>102</v>
      </c>
    </row>
    <row r="33" spans="1:89" x14ac:dyDescent="0.3">
      <c r="A33" s="1" t="s">
        <v>102</v>
      </c>
      <c r="C33" s="24" t="s">
        <v>384</v>
      </c>
      <c r="D33" s="49" t="s">
        <v>182</v>
      </c>
      <c r="E33" s="1" t="s">
        <v>204</v>
      </c>
      <c r="F33" s="39">
        <v>45811</v>
      </c>
      <c r="G33" s="24" t="s">
        <v>385</v>
      </c>
      <c r="H33" s="41">
        <v>5098</v>
      </c>
      <c r="I33" s="24" t="s">
        <v>114</v>
      </c>
      <c r="J33" s="24" t="s">
        <v>171</v>
      </c>
      <c r="K33" s="42"/>
      <c r="L33" s="24" t="s">
        <v>423</v>
      </c>
      <c r="M33" s="22" t="s">
        <v>378</v>
      </c>
      <c r="N33" s="22" t="s">
        <v>196</v>
      </c>
      <c r="O33" s="22" t="s">
        <v>386</v>
      </c>
      <c r="P33" s="24" t="s">
        <v>385</v>
      </c>
      <c r="Q33" s="22" t="s">
        <v>196</v>
      </c>
      <c r="R33" s="24" t="s">
        <v>401</v>
      </c>
      <c r="S33" s="24" t="s">
        <v>518</v>
      </c>
      <c r="T33" s="24" t="s">
        <v>387</v>
      </c>
      <c r="U33" s="24" t="s">
        <v>430</v>
      </c>
      <c r="V33" s="66" t="str" cm="1">
        <f t="array" ref="V33">_xlfn.IFS(U33="桃園客運","1",U33="中壢客運","2",U33="統聯客運","3",U33="亞通客運","4",U33="金台通運","5",U33="指南客運","6")</f>
        <v>1</v>
      </c>
      <c r="W33" s="24" t="s">
        <v>589</v>
      </c>
      <c r="X33" s="24"/>
      <c r="Y33" s="22" t="s">
        <v>433</v>
      </c>
      <c r="Z33" s="22" t="s">
        <v>504</v>
      </c>
      <c r="AA33" s="24" t="s">
        <v>102</v>
      </c>
      <c r="AB33" s="24"/>
      <c r="AC33" s="24" t="s">
        <v>423</v>
      </c>
      <c r="AD33" s="24" t="s">
        <v>590</v>
      </c>
      <c r="AE33" s="24" t="s">
        <v>102</v>
      </c>
      <c r="AF33" s="24"/>
      <c r="AG33" s="24" t="s">
        <v>102</v>
      </c>
      <c r="AH33" s="24"/>
      <c r="AI33" s="24" t="s">
        <v>102</v>
      </c>
      <c r="AK33" s="24" t="s">
        <v>102</v>
      </c>
      <c r="AL33" s="24"/>
      <c r="AM33" s="24" t="s">
        <v>491</v>
      </c>
      <c r="AN33" s="24" t="s">
        <v>423</v>
      </c>
      <c r="AO33" s="24" t="s">
        <v>102</v>
      </c>
      <c r="AP33" s="24"/>
      <c r="AQ33" s="1" t="s">
        <v>423</v>
      </c>
      <c r="AR33" s="24"/>
      <c r="AS33" s="24" t="s">
        <v>102</v>
      </c>
      <c r="AT33" s="24"/>
      <c r="AU33" s="24" t="s">
        <v>449</v>
      </c>
      <c r="AV33" s="24"/>
      <c r="AW33" s="24" t="s">
        <v>423</v>
      </c>
      <c r="AX33" s="24"/>
      <c r="AY33" s="24" t="s">
        <v>423</v>
      </c>
      <c r="AZ33" s="24"/>
      <c r="BA33" s="24" t="s">
        <v>423</v>
      </c>
      <c r="BB33" s="24"/>
      <c r="BC33" s="24" t="s">
        <v>423</v>
      </c>
      <c r="BD33" s="24"/>
      <c r="BE33" s="24" t="s">
        <v>423</v>
      </c>
      <c r="BF33" s="24"/>
      <c r="BG33" s="24" t="s">
        <v>423</v>
      </c>
      <c r="BH33" s="24"/>
      <c r="BI33" s="24" t="s">
        <v>423</v>
      </c>
      <c r="BJ33" s="24"/>
      <c r="BK33" s="24" t="s">
        <v>423</v>
      </c>
      <c r="BL33" s="24"/>
      <c r="BM33" s="24" t="s">
        <v>423</v>
      </c>
      <c r="BN33" s="24"/>
      <c r="BO33" s="24" t="s">
        <v>423</v>
      </c>
      <c r="BP33" s="24"/>
      <c r="BQ33" s="24" t="s">
        <v>423</v>
      </c>
      <c r="BR33" s="24"/>
      <c r="BS33" s="24" t="s">
        <v>423</v>
      </c>
      <c r="BT33" s="24"/>
      <c r="BU33" s="24" t="s">
        <v>423</v>
      </c>
      <c r="BV33" s="24"/>
      <c r="BW33" s="24" t="s">
        <v>423</v>
      </c>
      <c r="BX33" s="24"/>
      <c r="BY33" s="24" t="s">
        <v>423</v>
      </c>
      <c r="BZ33" s="24"/>
      <c r="CA33" s="24" t="s">
        <v>102</v>
      </c>
      <c r="CB33" s="24" t="s">
        <v>102</v>
      </c>
      <c r="CC33" s="24" t="s">
        <v>102</v>
      </c>
      <c r="CD33" s="24" t="s">
        <v>433</v>
      </c>
      <c r="CE33" s="24" t="s">
        <v>102</v>
      </c>
      <c r="CF33" s="24" t="s">
        <v>102</v>
      </c>
      <c r="CG33" s="24" t="s">
        <v>102</v>
      </c>
      <c r="CH33" s="24" t="s">
        <v>102</v>
      </c>
      <c r="CI33" s="2" t="s">
        <v>102</v>
      </c>
      <c r="CJ33" s="2" t="s">
        <v>102</v>
      </c>
      <c r="CK33" s="2" t="s">
        <v>102</v>
      </c>
    </row>
    <row r="34" spans="1:89" x14ac:dyDescent="0.3">
      <c r="A34" s="1" t="s">
        <v>102</v>
      </c>
      <c r="C34" s="1" t="s">
        <v>415</v>
      </c>
      <c r="D34" s="48" t="s">
        <v>421</v>
      </c>
      <c r="E34" s="1" t="s">
        <v>204</v>
      </c>
      <c r="F34" s="39">
        <v>45813</v>
      </c>
      <c r="G34" s="1" t="s">
        <v>416</v>
      </c>
      <c r="H34" s="25">
        <v>5104</v>
      </c>
      <c r="I34" s="1" t="s">
        <v>113</v>
      </c>
      <c r="J34" s="24" t="s">
        <v>172</v>
      </c>
      <c r="K34" s="42"/>
      <c r="L34" s="1" t="s">
        <v>423</v>
      </c>
      <c r="M34" s="1" t="s">
        <v>128</v>
      </c>
      <c r="N34" s="1" t="s">
        <v>378</v>
      </c>
      <c r="O34" s="1" t="s">
        <v>417</v>
      </c>
      <c r="P34" s="1" t="s">
        <v>416</v>
      </c>
      <c r="Q34" s="1" t="s">
        <v>378</v>
      </c>
      <c r="R34" s="1" t="s">
        <v>338</v>
      </c>
      <c r="S34" s="1" t="s">
        <v>610</v>
      </c>
      <c r="T34" s="1" t="s">
        <v>418</v>
      </c>
      <c r="U34" s="1" t="s">
        <v>430</v>
      </c>
      <c r="V34" s="66" t="str" cm="1">
        <f t="array" ref="V34">_xlfn.IFS(U34="桃園客運","1",U34="中壢客運","2",U34="統聯客運","3",U34="亞通客運","4",U34="金台通運","5",U34="指南客運","6")</f>
        <v>1</v>
      </c>
      <c r="W34" s="1" t="s">
        <v>611</v>
      </c>
      <c r="Y34" s="22" t="s">
        <v>433</v>
      </c>
      <c r="Z34" s="22" t="s">
        <v>612</v>
      </c>
      <c r="AA34" s="1" t="s">
        <v>102</v>
      </c>
      <c r="AC34" s="1" t="s">
        <v>102</v>
      </c>
      <c r="AE34" s="1" t="s">
        <v>102</v>
      </c>
      <c r="AG34" s="1" t="s">
        <v>102</v>
      </c>
      <c r="AI34" s="1" t="s">
        <v>102</v>
      </c>
      <c r="AK34" s="1" t="s">
        <v>102</v>
      </c>
      <c r="AM34" s="1" t="s">
        <v>447</v>
      </c>
      <c r="AN34" s="1" t="s">
        <v>423</v>
      </c>
      <c r="AO34" s="1" t="s">
        <v>102</v>
      </c>
      <c r="AQ34" s="1" t="s">
        <v>102</v>
      </c>
      <c r="AR34" s="1" t="s">
        <v>436</v>
      </c>
      <c r="AS34" s="1" t="s">
        <v>102</v>
      </c>
      <c r="AU34" s="1" t="s">
        <v>449</v>
      </c>
      <c r="AW34" s="1" t="s">
        <v>423</v>
      </c>
      <c r="AY34" s="1" t="s">
        <v>423</v>
      </c>
      <c r="BA34" s="1" t="s">
        <v>423</v>
      </c>
      <c r="BC34" s="1" t="s">
        <v>423</v>
      </c>
      <c r="BE34" s="1" t="s">
        <v>423</v>
      </c>
      <c r="BG34" s="1" t="s">
        <v>423</v>
      </c>
      <c r="BI34" s="1" t="s">
        <v>423</v>
      </c>
      <c r="BK34" s="1" t="s">
        <v>423</v>
      </c>
      <c r="BM34" s="1" t="s">
        <v>423</v>
      </c>
      <c r="BO34" s="1" t="s">
        <v>423</v>
      </c>
      <c r="BQ34" s="1" t="s">
        <v>423</v>
      </c>
      <c r="BS34" s="1" t="s">
        <v>423</v>
      </c>
      <c r="BU34" s="1" t="s">
        <v>423</v>
      </c>
      <c r="BW34" s="1" t="s">
        <v>423</v>
      </c>
      <c r="BY34" s="1" t="s">
        <v>423</v>
      </c>
      <c r="CA34" s="1" t="s">
        <v>102</v>
      </c>
      <c r="CB34" s="1" t="s">
        <v>102</v>
      </c>
      <c r="CC34" s="1" t="s">
        <v>102</v>
      </c>
      <c r="CD34" s="1" t="s">
        <v>480</v>
      </c>
      <c r="CE34" s="1" t="s">
        <v>102</v>
      </c>
      <c r="CF34" s="1" t="s">
        <v>102</v>
      </c>
      <c r="CG34" s="1" t="s">
        <v>102</v>
      </c>
      <c r="CH34" s="1" t="s">
        <v>102</v>
      </c>
      <c r="CI34" s="2" t="s">
        <v>102</v>
      </c>
      <c r="CJ34" s="2" t="s">
        <v>102</v>
      </c>
      <c r="CK34" s="2" t="s">
        <v>102</v>
      </c>
    </row>
    <row r="35" spans="1:89" x14ac:dyDescent="0.3">
      <c r="A35" s="1" t="s">
        <v>102</v>
      </c>
      <c r="C35" s="1" t="s">
        <v>650</v>
      </c>
      <c r="D35" s="48" t="s">
        <v>420</v>
      </c>
      <c r="E35" s="1" t="s">
        <v>204</v>
      </c>
      <c r="F35" s="37">
        <v>45826</v>
      </c>
      <c r="G35" s="1" t="s">
        <v>227</v>
      </c>
      <c r="H35" s="25">
        <v>1</v>
      </c>
      <c r="I35" s="1" t="s">
        <v>105</v>
      </c>
      <c r="J35" s="24" t="s">
        <v>192</v>
      </c>
      <c r="K35" s="42" t="s">
        <v>191</v>
      </c>
      <c r="L35" s="24" t="s">
        <v>102</v>
      </c>
      <c r="M35" s="1" t="s">
        <v>117</v>
      </c>
      <c r="N35" s="1" t="s">
        <v>118</v>
      </c>
      <c r="O35" s="1" t="s">
        <v>117</v>
      </c>
      <c r="P35" s="1" t="s">
        <v>227</v>
      </c>
      <c r="Q35" s="1" t="s">
        <v>279</v>
      </c>
      <c r="R35" s="1" t="s">
        <v>457</v>
      </c>
      <c r="S35" s="1" t="s">
        <v>458</v>
      </c>
      <c r="T35" s="1" t="s">
        <v>228</v>
      </c>
      <c r="U35" s="1" t="s">
        <v>459</v>
      </c>
      <c r="V35" s="66" t="str" cm="1">
        <f t="array" ref="V35">_xlfn.IFS(U35="桃園客運","1",U35="中壢客運","2",U35="統聯客運","3",U35="亞通客運","4",U35="金台通運","5",U35="指南客運","6")</f>
        <v>2</v>
      </c>
      <c r="W35" s="1" t="s">
        <v>651</v>
      </c>
      <c r="X35" s="23"/>
      <c r="Y35" s="22" t="s">
        <v>433</v>
      </c>
      <c r="Z35" s="22" t="s">
        <v>460</v>
      </c>
      <c r="AA35" s="1" t="s">
        <v>102</v>
      </c>
      <c r="AC35" s="1" t="s">
        <v>102</v>
      </c>
      <c r="AE35" s="1" t="s">
        <v>423</v>
      </c>
      <c r="AG35" s="1" t="s">
        <v>102</v>
      </c>
      <c r="AI35" s="1" t="s">
        <v>102</v>
      </c>
      <c r="AK35" s="1" t="s">
        <v>102</v>
      </c>
      <c r="AM35" s="1" t="s">
        <v>336</v>
      </c>
      <c r="AN35" s="1" t="s">
        <v>423</v>
      </c>
      <c r="AO35" s="1" t="s">
        <v>102</v>
      </c>
      <c r="AQ35" s="1" t="s">
        <v>423</v>
      </c>
      <c r="AS35" s="1" t="s">
        <v>102</v>
      </c>
      <c r="AU35" s="1" t="s">
        <v>102</v>
      </c>
      <c r="AV35" s="1" t="s">
        <v>436</v>
      </c>
      <c r="AW35" s="1" t="s">
        <v>423</v>
      </c>
      <c r="AY35" s="1" t="s">
        <v>423</v>
      </c>
      <c r="AZ35" s="2"/>
      <c r="BA35" s="1" t="s">
        <v>423</v>
      </c>
      <c r="BC35" s="1" t="s">
        <v>423</v>
      </c>
      <c r="BE35" s="1" t="s">
        <v>423</v>
      </c>
      <c r="BG35" s="1" t="s">
        <v>423</v>
      </c>
      <c r="BI35" s="1" t="s">
        <v>423</v>
      </c>
      <c r="BK35" s="1" t="s">
        <v>423</v>
      </c>
      <c r="BM35" s="24" t="s">
        <v>423</v>
      </c>
      <c r="BN35" s="2"/>
      <c r="BO35" s="1" t="s">
        <v>423</v>
      </c>
      <c r="BQ35" s="1" t="s">
        <v>423</v>
      </c>
      <c r="BS35" s="1" t="s">
        <v>423</v>
      </c>
      <c r="BU35" s="1" t="s">
        <v>423</v>
      </c>
      <c r="BW35" s="1" t="s">
        <v>423</v>
      </c>
      <c r="BY35" s="1" t="s">
        <v>423</v>
      </c>
      <c r="CA35" s="1" t="s">
        <v>102</v>
      </c>
      <c r="CB35" s="1" t="s">
        <v>102</v>
      </c>
      <c r="CC35" s="1" t="s">
        <v>102</v>
      </c>
      <c r="CD35" s="1" t="s">
        <v>435</v>
      </c>
      <c r="CE35" s="1" t="s">
        <v>102</v>
      </c>
      <c r="CF35" s="1" t="s">
        <v>102</v>
      </c>
      <c r="CG35" s="1" t="s">
        <v>102</v>
      </c>
      <c r="CH35" s="1" t="s">
        <v>102</v>
      </c>
      <c r="CI35" s="2" t="s">
        <v>102</v>
      </c>
      <c r="CJ35" s="2" t="s">
        <v>102</v>
      </c>
      <c r="CK35" s="2" t="s">
        <v>102</v>
      </c>
    </row>
    <row r="36" spans="1:89" x14ac:dyDescent="0.3">
      <c r="A36" s="1" t="s">
        <v>102</v>
      </c>
      <c r="C36" s="24" t="s">
        <v>403</v>
      </c>
      <c r="D36" s="49" t="s">
        <v>182</v>
      </c>
      <c r="E36" s="1" t="s">
        <v>204</v>
      </c>
      <c r="F36" s="39">
        <v>45811</v>
      </c>
      <c r="G36" s="24" t="s">
        <v>299</v>
      </c>
      <c r="H36" s="41">
        <v>5301</v>
      </c>
      <c r="I36" s="24" t="s">
        <v>113</v>
      </c>
      <c r="J36" s="24" t="s">
        <v>163</v>
      </c>
      <c r="K36" s="42"/>
      <c r="L36" s="24" t="s">
        <v>102</v>
      </c>
      <c r="M36" s="22" t="s">
        <v>152</v>
      </c>
      <c r="N36" s="22" t="s">
        <v>136</v>
      </c>
      <c r="O36" s="1" t="s">
        <v>666</v>
      </c>
      <c r="P36" s="24" t="s">
        <v>299</v>
      </c>
      <c r="Q36" s="22" t="s">
        <v>665</v>
      </c>
      <c r="R36" s="24" t="s">
        <v>602</v>
      </c>
      <c r="S36" s="24" t="s">
        <v>603</v>
      </c>
      <c r="T36" s="24" t="s">
        <v>404</v>
      </c>
      <c r="U36" s="24" t="s">
        <v>459</v>
      </c>
      <c r="V36" s="66" t="str" cm="1">
        <f t="array" ref="V36">_xlfn.IFS(U36="桃園客運","1",U36="中壢客運","2",U36="統聯客運","3",U36="亞通客運","4",U36="金台通運","5",U36="指南客運","6")</f>
        <v>2</v>
      </c>
      <c r="W36" s="24" t="s">
        <v>604</v>
      </c>
      <c r="X36" s="24" t="s">
        <v>667</v>
      </c>
      <c r="Y36" s="22" t="s">
        <v>336</v>
      </c>
      <c r="Z36" s="22" t="s">
        <v>685</v>
      </c>
      <c r="AA36" s="24" t="s">
        <v>102</v>
      </c>
      <c r="AB36" s="24"/>
      <c r="AC36" s="24" t="s">
        <v>102</v>
      </c>
      <c r="AD36" s="24"/>
      <c r="AE36" s="24" t="s">
        <v>423</v>
      </c>
      <c r="AF36" s="24"/>
      <c r="AG36" s="24" t="s">
        <v>102</v>
      </c>
      <c r="AH36" s="24"/>
      <c r="AI36" s="24" t="s">
        <v>102</v>
      </c>
      <c r="AJ36" s="2"/>
      <c r="AK36" s="24" t="s">
        <v>102</v>
      </c>
      <c r="AL36" s="24"/>
      <c r="AM36" s="24" t="s">
        <v>491</v>
      </c>
      <c r="AN36" s="24" t="s">
        <v>336</v>
      </c>
      <c r="AO36" s="24" t="s">
        <v>102</v>
      </c>
      <c r="AP36" s="24"/>
      <c r="AQ36" s="1" t="s">
        <v>423</v>
      </c>
      <c r="AR36" s="24"/>
      <c r="AS36" s="24" t="s">
        <v>102</v>
      </c>
      <c r="AT36" s="24"/>
      <c r="AU36" s="24" t="s">
        <v>102</v>
      </c>
      <c r="AV36" s="24" t="s">
        <v>436</v>
      </c>
      <c r="AW36" s="24" t="s">
        <v>423</v>
      </c>
      <c r="AX36" s="24"/>
      <c r="AY36" s="24" t="s">
        <v>423</v>
      </c>
      <c r="AZ36" s="24"/>
      <c r="BA36" s="24" t="s">
        <v>423</v>
      </c>
      <c r="BB36" s="24"/>
      <c r="BC36" s="24" t="s">
        <v>423</v>
      </c>
      <c r="BD36" s="24"/>
      <c r="BE36" s="24" t="s">
        <v>423</v>
      </c>
      <c r="BF36" s="24"/>
      <c r="BG36" s="24" t="s">
        <v>423</v>
      </c>
      <c r="BH36" s="24"/>
      <c r="BI36" s="24" t="s">
        <v>423</v>
      </c>
      <c r="BJ36" s="24"/>
      <c r="BK36" s="24" t="s">
        <v>423</v>
      </c>
      <c r="BL36" s="24"/>
      <c r="BM36" s="24" t="s">
        <v>423</v>
      </c>
      <c r="BN36" s="24"/>
      <c r="BO36" s="24" t="s">
        <v>423</v>
      </c>
      <c r="BP36" s="24"/>
      <c r="BQ36" s="24" t="s">
        <v>423</v>
      </c>
      <c r="BR36" s="24"/>
      <c r="BS36" s="24" t="s">
        <v>423</v>
      </c>
      <c r="BT36" s="24"/>
      <c r="BU36" s="24" t="s">
        <v>423</v>
      </c>
      <c r="BV36" s="24"/>
      <c r="BW36" s="24" t="s">
        <v>423</v>
      </c>
      <c r="BX36" s="24"/>
      <c r="BY36" s="24" t="s">
        <v>423</v>
      </c>
      <c r="BZ36" s="24"/>
      <c r="CA36" s="24" t="s">
        <v>102</v>
      </c>
      <c r="CB36" s="24" t="s">
        <v>102</v>
      </c>
      <c r="CC36" s="24" t="s">
        <v>102</v>
      </c>
      <c r="CD36" s="24" t="s">
        <v>433</v>
      </c>
      <c r="CE36" s="24" t="s">
        <v>102</v>
      </c>
      <c r="CF36" s="24" t="s">
        <v>102</v>
      </c>
      <c r="CG36" s="24" t="s">
        <v>102</v>
      </c>
      <c r="CH36" s="24" t="s">
        <v>102</v>
      </c>
      <c r="CI36" s="2" t="s">
        <v>102</v>
      </c>
      <c r="CJ36" s="2" t="s">
        <v>102</v>
      </c>
      <c r="CK36" s="2" t="s">
        <v>102</v>
      </c>
    </row>
    <row r="37" spans="1:89" x14ac:dyDescent="0.3">
      <c r="A37" s="1" t="s">
        <v>102</v>
      </c>
      <c r="C37" s="1" t="s">
        <v>407</v>
      </c>
      <c r="D37" s="48" t="s">
        <v>421</v>
      </c>
      <c r="E37" s="1" t="s">
        <v>204</v>
      </c>
      <c r="F37" s="39">
        <v>45813</v>
      </c>
      <c r="G37" s="1" t="s">
        <v>408</v>
      </c>
      <c r="H37" s="25">
        <v>5301</v>
      </c>
      <c r="I37" s="24" t="s">
        <v>113</v>
      </c>
      <c r="J37" s="24" t="s">
        <v>163</v>
      </c>
      <c r="K37" s="42"/>
      <c r="L37" s="24" t="s">
        <v>102</v>
      </c>
      <c r="M37" s="1" t="s">
        <v>152</v>
      </c>
      <c r="N37" s="1" t="s">
        <v>136</v>
      </c>
      <c r="O37" s="1" t="s">
        <v>152</v>
      </c>
      <c r="P37" s="1" t="s">
        <v>408</v>
      </c>
      <c r="Q37" s="22" t="s">
        <v>417</v>
      </c>
      <c r="R37" s="1" t="s">
        <v>605</v>
      </c>
      <c r="S37" s="1" t="s">
        <v>606</v>
      </c>
      <c r="T37" s="1" t="s">
        <v>404</v>
      </c>
      <c r="U37" s="1" t="s">
        <v>459</v>
      </c>
      <c r="V37" s="66" t="str" cm="1">
        <f t="array" ref="V37">_xlfn.IFS(U37="桃園客運","1",U37="中壢客運","2",U37="統聯客運","3",U37="亞通客運","4",U37="金台通運","5",U37="指南客運","6")</f>
        <v>2</v>
      </c>
      <c r="W37" s="1" t="s">
        <v>604</v>
      </c>
      <c r="X37" s="24" t="s">
        <v>667</v>
      </c>
      <c r="Y37" s="22" t="s">
        <v>336</v>
      </c>
      <c r="Z37" s="22" t="s">
        <v>685</v>
      </c>
      <c r="AA37" s="1" t="s">
        <v>102</v>
      </c>
      <c r="AC37" s="1" t="s">
        <v>102</v>
      </c>
      <c r="AE37" s="1" t="s">
        <v>423</v>
      </c>
      <c r="AG37" s="1" t="s">
        <v>102</v>
      </c>
      <c r="AI37" s="1" t="s">
        <v>102</v>
      </c>
      <c r="AJ37" s="2"/>
      <c r="AK37" s="1" t="s">
        <v>102</v>
      </c>
      <c r="AM37" s="1" t="s">
        <v>491</v>
      </c>
      <c r="AN37" s="24" t="s">
        <v>336</v>
      </c>
      <c r="AO37" s="1" t="s">
        <v>102</v>
      </c>
      <c r="AQ37" s="1" t="s">
        <v>423</v>
      </c>
      <c r="AS37" s="1" t="s">
        <v>102</v>
      </c>
      <c r="AU37" s="1" t="s">
        <v>102</v>
      </c>
      <c r="AV37" s="1" t="s">
        <v>436</v>
      </c>
      <c r="AW37" s="1" t="s">
        <v>423</v>
      </c>
      <c r="AY37" s="1" t="s">
        <v>423</v>
      </c>
      <c r="BA37" s="1" t="s">
        <v>423</v>
      </c>
      <c r="BC37" s="1" t="s">
        <v>423</v>
      </c>
      <c r="BE37" s="1" t="s">
        <v>423</v>
      </c>
      <c r="BG37" s="1" t="s">
        <v>423</v>
      </c>
      <c r="BI37" s="1" t="s">
        <v>423</v>
      </c>
      <c r="BK37" s="1" t="s">
        <v>423</v>
      </c>
      <c r="BM37" s="1" t="s">
        <v>423</v>
      </c>
      <c r="BO37" s="1" t="s">
        <v>423</v>
      </c>
      <c r="BQ37" s="1" t="s">
        <v>423</v>
      </c>
      <c r="BS37" s="1" t="s">
        <v>423</v>
      </c>
      <c r="BU37" s="1" t="s">
        <v>423</v>
      </c>
      <c r="BW37" s="1" t="s">
        <v>423</v>
      </c>
      <c r="BY37" s="1" t="s">
        <v>423</v>
      </c>
      <c r="CA37" s="1" t="s">
        <v>102</v>
      </c>
      <c r="CB37" s="1" t="s">
        <v>102</v>
      </c>
      <c r="CC37" s="1" t="s">
        <v>102</v>
      </c>
      <c r="CD37" s="1" t="s">
        <v>433</v>
      </c>
      <c r="CE37" s="1" t="s">
        <v>102</v>
      </c>
      <c r="CF37" s="1" t="s">
        <v>102</v>
      </c>
      <c r="CG37" s="1" t="s">
        <v>102</v>
      </c>
      <c r="CH37" s="1" t="s">
        <v>102</v>
      </c>
      <c r="CI37" s="2" t="s">
        <v>102</v>
      </c>
      <c r="CJ37" s="2" t="s">
        <v>102</v>
      </c>
      <c r="CK37" s="2" t="s">
        <v>102</v>
      </c>
    </row>
    <row r="38" spans="1:89" x14ac:dyDescent="0.3">
      <c r="A38" s="1" t="s">
        <v>102</v>
      </c>
      <c r="C38" s="1" t="s">
        <v>298</v>
      </c>
      <c r="D38" s="48" t="s">
        <v>422</v>
      </c>
      <c r="E38" s="1" t="s">
        <v>204</v>
      </c>
      <c r="F38" s="37">
        <v>45814</v>
      </c>
      <c r="G38" s="1" t="s">
        <v>299</v>
      </c>
      <c r="H38" s="25">
        <v>701</v>
      </c>
      <c r="I38" s="1" t="s">
        <v>108</v>
      </c>
      <c r="J38" s="24" t="s">
        <v>157</v>
      </c>
      <c r="K38" s="42" t="s">
        <v>191</v>
      </c>
      <c r="L38" s="24" t="s">
        <v>102</v>
      </c>
      <c r="M38" s="1" t="s">
        <v>124</v>
      </c>
      <c r="N38" s="1" t="s">
        <v>154</v>
      </c>
      <c r="O38" s="1" t="s">
        <v>124</v>
      </c>
      <c r="P38" s="1" t="s">
        <v>299</v>
      </c>
      <c r="Q38" s="1" t="s">
        <v>296</v>
      </c>
      <c r="R38" s="1" t="s">
        <v>520</v>
      </c>
      <c r="S38" s="1" t="s">
        <v>521</v>
      </c>
      <c r="T38" s="1" t="s">
        <v>300</v>
      </c>
      <c r="U38" s="1" t="s">
        <v>459</v>
      </c>
      <c r="V38" s="66" t="str" cm="1">
        <f t="array" ref="V38">_xlfn.IFS(U38="桃園客運","1",U38="中壢客運","2",U38="統聯客運","3",U38="亞通客運","4",U38="金台通運","5",U38="指南客運","6")</f>
        <v>2</v>
      </c>
      <c r="W38" s="1" t="s">
        <v>522</v>
      </c>
      <c r="X38" s="1" t="s">
        <v>658</v>
      </c>
      <c r="Y38" s="22" t="s">
        <v>433</v>
      </c>
      <c r="Z38" s="22" t="s">
        <v>680</v>
      </c>
      <c r="AA38" s="1" t="s">
        <v>102</v>
      </c>
      <c r="AC38" s="1" t="s">
        <v>423</v>
      </c>
      <c r="AD38" s="1" t="s">
        <v>623</v>
      </c>
      <c r="AE38" s="1" t="s">
        <v>102</v>
      </c>
      <c r="AG38" s="1" t="s">
        <v>102</v>
      </c>
      <c r="AI38" s="1" t="s">
        <v>102</v>
      </c>
      <c r="AJ38" s="2"/>
      <c r="AK38" s="1" t="s">
        <v>102</v>
      </c>
      <c r="AM38" s="1" t="s">
        <v>447</v>
      </c>
      <c r="AN38" s="1" t="s">
        <v>423</v>
      </c>
      <c r="AO38" s="1" t="s">
        <v>102</v>
      </c>
      <c r="AQ38" s="1" t="s">
        <v>423</v>
      </c>
      <c r="AS38" s="1" t="s">
        <v>102</v>
      </c>
      <c r="AU38" s="1" t="s">
        <v>449</v>
      </c>
      <c r="AW38" s="1" t="s">
        <v>423</v>
      </c>
      <c r="AY38" s="1" t="s">
        <v>423</v>
      </c>
      <c r="BA38" s="1" t="s">
        <v>423</v>
      </c>
      <c r="BC38" s="1" t="s">
        <v>423</v>
      </c>
      <c r="BE38" s="1" t="s">
        <v>423</v>
      </c>
      <c r="BG38" s="1" t="s">
        <v>423</v>
      </c>
      <c r="BI38" s="1" t="s">
        <v>423</v>
      </c>
      <c r="BK38" s="1" t="s">
        <v>423</v>
      </c>
      <c r="BM38" s="1" t="s">
        <v>423</v>
      </c>
      <c r="BO38" s="1" t="s">
        <v>423</v>
      </c>
      <c r="BQ38" s="1" t="s">
        <v>423</v>
      </c>
      <c r="BS38" s="1" t="s">
        <v>423</v>
      </c>
      <c r="BU38" s="1" t="s">
        <v>423</v>
      </c>
      <c r="BW38" s="1" t="s">
        <v>423</v>
      </c>
      <c r="BY38" s="1" t="s">
        <v>423</v>
      </c>
      <c r="CA38" s="1" t="s">
        <v>102</v>
      </c>
      <c r="CB38" s="1" t="s">
        <v>102</v>
      </c>
      <c r="CC38" s="1" t="s">
        <v>102</v>
      </c>
      <c r="CD38" s="1" t="s">
        <v>433</v>
      </c>
      <c r="CE38" s="1" t="s">
        <v>102</v>
      </c>
      <c r="CF38" s="1" t="s">
        <v>102</v>
      </c>
      <c r="CG38" s="1" t="s">
        <v>102</v>
      </c>
      <c r="CH38" s="1" t="s">
        <v>102</v>
      </c>
      <c r="CI38" s="2" t="s">
        <v>102</v>
      </c>
      <c r="CJ38" s="2" t="s">
        <v>102</v>
      </c>
      <c r="CK38" s="2" t="s">
        <v>102</v>
      </c>
    </row>
    <row r="39" spans="1:89" x14ac:dyDescent="0.3">
      <c r="A39" s="1" t="s">
        <v>102</v>
      </c>
      <c r="C39" s="1" t="s">
        <v>648</v>
      </c>
      <c r="D39" s="48" t="s">
        <v>422</v>
      </c>
      <c r="E39" s="1" t="s">
        <v>204</v>
      </c>
      <c r="F39" s="37">
        <v>45814</v>
      </c>
      <c r="G39" s="1" t="s">
        <v>393</v>
      </c>
      <c r="H39" s="25">
        <v>709</v>
      </c>
      <c r="I39" s="1" t="s">
        <v>107</v>
      </c>
      <c r="J39" s="24" t="s">
        <v>158</v>
      </c>
      <c r="K39" s="42" t="s">
        <v>191</v>
      </c>
      <c r="L39" s="24" t="s">
        <v>102</v>
      </c>
      <c r="M39" s="1" t="s">
        <v>198</v>
      </c>
      <c r="N39" s="1" t="s">
        <v>426</v>
      </c>
      <c r="O39" s="1" t="s">
        <v>198</v>
      </c>
      <c r="P39" s="1" t="s">
        <v>393</v>
      </c>
      <c r="Q39" s="1" t="s">
        <v>426</v>
      </c>
      <c r="R39" s="1" t="s">
        <v>596</v>
      </c>
      <c r="S39" s="1" t="s">
        <v>568</v>
      </c>
      <c r="T39" s="1" t="s">
        <v>649</v>
      </c>
      <c r="U39" s="1" t="s">
        <v>471</v>
      </c>
      <c r="V39" s="66" t="str" cm="1">
        <f t="array" ref="V39">_xlfn.IFS(U39="桃園客運","1",U39="中壢客運","2",U39="統聯客運","3",U39="亞通客運","4",U39="金台通運","5",U39="指南客運","6")</f>
        <v>3</v>
      </c>
      <c r="W39" s="1" t="s">
        <v>597</v>
      </c>
      <c r="Y39" s="22" t="s">
        <v>102</v>
      </c>
      <c r="Z39" s="22"/>
      <c r="AA39" s="1" t="s">
        <v>102</v>
      </c>
      <c r="AC39" s="1" t="s">
        <v>102</v>
      </c>
      <c r="AE39" s="1" t="s">
        <v>102</v>
      </c>
      <c r="AG39" s="1" t="s">
        <v>102</v>
      </c>
      <c r="AI39" s="1" t="s">
        <v>102</v>
      </c>
      <c r="AJ39" s="2" t="s">
        <v>598</v>
      </c>
      <c r="AK39" s="1" t="s">
        <v>102</v>
      </c>
      <c r="AM39" s="1" t="s">
        <v>435</v>
      </c>
      <c r="AN39" s="1" t="s">
        <v>423</v>
      </c>
      <c r="AO39" s="1" t="s">
        <v>102</v>
      </c>
      <c r="AQ39" s="1" t="s">
        <v>102</v>
      </c>
      <c r="AR39" s="1" t="s">
        <v>436</v>
      </c>
      <c r="AS39" s="1" t="s">
        <v>102</v>
      </c>
      <c r="AU39" s="1" t="s">
        <v>449</v>
      </c>
      <c r="AW39" s="1" t="s">
        <v>423</v>
      </c>
      <c r="AY39" s="1" t="s">
        <v>423</v>
      </c>
      <c r="BA39" s="1" t="s">
        <v>423</v>
      </c>
      <c r="BC39" s="1" t="s">
        <v>423</v>
      </c>
      <c r="BE39" s="1" t="s">
        <v>423</v>
      </c>
      <c r="BG39" s="1" t="s">
        <v>423</v>
      </c>
      <c r="BI39" s="1" t="s">
        <v>423</v>
      </c>
      <c r="BK39" s="1" t="s">
        <v>423</v>
      </c>
      <c r="BM39" s="1" t="s">
        <v>423</v>
      </c>
      <c r="BO39" s="1" t="s">
        <v>423</v>
      </c>
      <c r="BQ39" s="1" t="s">
        <v>102</v>
      </c>
      <c r="BR39" s="1" t="s">
        <v>641</v>
      </c>
      <c r="BS39" s="1" t="s">
        <v>423</v>
      </c>
      <c r="BU39" s="1" t="s">
        <v>423</v>
      </c>
      <c r="BW39" s="1" t="s">
        <v>423</v>
      </c>
      <c r="BY39" s="1" t="s">
        <v>423</v>
      </c>
      <c r="CA39" s="1" t="s">
        <v>102</v>
      </c>
      <c r="CB39" s="1" t="s">
        <v>102</v>
      </c>
      <c r="CC39" s="1" t="s">
        <v>102</v>
      </c>
      <c r="CD39" s="1" t="s">
        <v>480</v>
      </c>
      <c r="CE39" s="1" t="s">
        <v>102</v>
      </c>
      <c r="CF39" s="1" t="s">
        <v>102</v>
      </c>
      <c r="CG39" s="1" t="s">
        <v>102</v>
      </c>
      <c r="CH39" s="1" t="s">
        <v>102</v>
      </c>
      <c r="CI39" s="2" t="s">
        <v>102</v>
      </c>
      <c r="CJ39" s="2" t="s">
        <v>102</v>
      </c>
      <c r="CK39" s="2" t="s">
        <v>102</v>
      </c>
    </row>
    <row r="40" spans="1:89" x14ac:dyDescent="0.3">
      <c r="A40" s="1" t="s">
        <v>102</v>
      </c>
      <c r="C40" s="24" t="s">
        <v>251</v>
      </c>
      <c r="D40" s="49" t="s">
        <v>421</v>
      </c>
      <c r="E40" s="1" t="s">
        <v>204</v>
      </c>
      <c r="F40" s="39">
        <v>45813</v>
      </c>
      <c r="G40" s="24" t="s">
        <v>252</v>
      </c>
      <c r="H40" s="41">
        <v>715</v>
      </c>
      <c r="I40" s="24" t="s">
        <v>115</v>
      </c>
      <c r="J40" s="24" t="s">
        <v>160</v>
      </c>
      <c r="K40" s="42"/>
      <c r="L40" s="24" t="s">
        <v>102</v>
      </c>
      <c r="M40" s="22" t="s">
        <v>155</v>
      </c>
      <c r="N40" s="22" t="s">
        <v>426</v>
      </c>
      <c r="O40" s="22" t="s">
        <v>155</v>
      </c>
      <c r="P40" s="24" t="s">
        <v>252</v>
      </c>
      <c r="Q40" s="22" t="s">
        <v>131</v>
      </c>
      <c r="R40" s="24" t="s">
        <v>481</v>
      </c>
      <c r="S40" s="24" t="s">
        <v>615</v>
      </c>
      <c r="T40" s="24" t="s">
        <v>253</v>
      </c>
      <c r="U40" s="24" t="s">
        <v>471</v>
      </c>
      <c r="V40" s="66" t="str" cm="1">
        <f t="array" ref="V40">_xlfn.IFS(U40="桃園客運","1",U40="中壢客運","2",U40="統聯客運","3",U40="亞通客運","4",U40="金台通運","5",U40="指南客運","6")</f>
        <v>3</v>
      </c>
      <c r="W40" s="24" t="s">
        <v>482</v>
      </c>
      <c r="X40" s="24" t="s">
        <v>676</v>
      </c>
      <c r="Y40" s="22" t="s">
        <v>449</v>
      </c>
      <c r="Z40" s="22"/>
      <c r="AA40" s="24" t="s">
        <v>102</v>
      </c>
      <c r="AB40" s="24"/>
      <c r="AC40" s="24" t="s">
        <v>423</v>
      </c>
      <c r="AD40" s="24" t="s">
        <v>483</v>
      </c>
      <c r="AE40" s="24" t="s">
        <v>102</v>
      </c>
      <c r="AF40" s="24"/>
      <c r="AG40" s="24" t="s">
        <v>102</v>
      </c>
      <c r="AH40" s="24"/>
      <c r="AI40" s="24" t="s">
        <v>102</v>
      </c>
      <c r="AK40" s="24" t="s">
        <v>102</v>
      </c>
      <c r="AL40" s="24"/>
      <c r="AM40" s="24" t="s">
        <v>447</v>
      </c>
      <c r="AN40" s="24" t="s">
        <v>423</v>
      </c>
      <c r="AO40" s="24" t="s">
        <v>102</v>
      </c>
      <c r="AP40" s="24"/>
      <c r="AQ40" s="24" t="s">
        <v>423</v>
      </c>
      <c r="AR40" s="24"/>
      <c r="AS40" s="24" t="s">
        <v>102</v>
      </c>
      <c r="AT40" s="24"/>
      <c r="AU40" s="24" t="s">
        <v>102</v>
      </c>
      <c r="AV40" s="24" t="s">
        <v>436</v>
      </c>
      <c r="AW40" s="24" t="s">
        <v>423</v>
      </c>
      <c r="AX40" s="24"/>
      <c r="AY40" s="24" t="s">
        <v>423</v>
      </c>
      <c r="AZ40" s="24"/>
      <c r="BA40" s="24" t="s">
        <v>423</v>
      </c>
      <c r="BB40" s="24"/>
      <c r="BC40" s="24" t="s">
        <v>423</v>
      </c>
      <c r="BD40" s="24"/>
      <c r="BE40" s="24" t="s">
        <v>423</v>
      </c>
      <c r="BF40" s="24"/>
      <c r="BG40" s="24" t="s">
        <v>423</v>
      </c>
      <c r="BH40" s="24"/>
      <c r="BI40" s="24" t="s">
        <v>423</v>
      </c>
      <c r="BJ40" s="24"/>
      <c r="BK40" s="24" t="s">
        <v>423</v>
      </c>
      <c r="BL40" s="24"/>
      <c r="BM40" s="24" t="s">
        <v>423</v>
      </c>
      <c r="BN40" s="24"/>
      <c r="BO40" s="24" t="s">
        <v>423</v>
      </c>
      <c r="BP40" s="24"/>
      <c r="BQ40" s="24" t="s">
        <v>423</v>
      </c>
      <c r="BR40" s="24"/>
      <c r="BS40" s="24" t="s">
        <v>423</v>
      </c>
      <c r="BT40" s="24"/>
      <c r="BU40" s="24" t="s">
        <v>423</v>
      </c>
      <c r="BV40" s="24"/>
      <c r="BW40" s="24" t="s">
        <v>423</v>
      </c>
      <c r="BX40" s="24"/>
      <c r="BY40" s="24" t="s">
        <v>423</v>
      </c>
      <c r="BZ40" s="24"/>
      <c r="CA40" s="24" t="s">
        <v>102</v>
      </c>
      <c r="CB40" s="24" t="s">
        <v>102</v>
      </c>
      <c r="CC40" s="24" t="s">
        <v>102</v>
      </c>
      <c r="CD40" s="24" t="s">
        <v>435</v>
      </c>
      <c r="CE40" s="24" t="s">
        <v>102</v>
      </c>
      <c r="CF40" s="24" t="s">
        <v>102</v>
      </c>
      <c r="CG40" s="24" t="s">
        <v>102</v>
      </c>
      <c r="CH40" s="24" t="s">
        <v>102</v>
      </c>
      <c r="CI40" s="2" t="s">
        <v>102</v>
      </c>
      <c r="CJ40" s="2" t="s">
        <v>102</v>
      </c>
      <c r="CK40" s="2" t="s">
        <v>102</v>
      </c>
    </row>
    <row r="41" spans="1:89" x14ac:dyDescent="0.3">
      <c r="A41" s="1" t="s">
        <v>102</v>
      </c>
      <c r="C41" s="24" t="s">
        <v>247</v>
      </c>
      <c r="D41" s="49" t="s">
        <v>421</v>
      </c>
      <c r="E41" s="1" t="s">
        <v>204</v>
      </c>
      <c r="F41" s="39">
        <v>45813</v>
      </c>
      <c r="G41" s="24" t="s">
        <v>248</v>
      </c>
      <c r="H41" s="41">
        <v>715</v>
      </c>
      <c r="I41" s="24" t="s">
        <v>115</v>
      </c>
      <c r="J41" s="24" t="s">
        <v>160</v>
      </c>
      <c r="K41" s="42"/>
      <c r="L41" s="24" t="s">
        <v>423</v>
      </c>
      <c r="M41" s="22" t="s">
        <v>425</v>
      </c>
      <c r="N41" s="22" t="s">
        <v>155</v>
      </c>
      <c r="O41" s="22" t="s">
        <v>131</v>
      </c>
      <c r="P41" s="24" t="s">
        <v>248</v>
      </c>
      <c r="Q41" s="24" t="s">
        <v>155</v>
      </c>
      <c r="R41" s="24" t="s">
        <v>476</v>
      </c>
      <c r="S41" s="24" t="s">
        <v>477</v>
      </c>
      <c r="T41" s="24" t="s">
        <v>249</v>
      </c>
      <c r="U41" s="24" t="s">
        <v>471</v>
      </c>
      <c r="V41" s="66" t="str" cm="1">
        <f t="array" ref="V41">_xlfn.IFS(U41="桃園客運","1",U41="中壢客運","2",U41="統聯客運","3",U41="亞通客運","4",U41="金台通運","5",U41="指南客運","6")</f>
        <v>3</v>
      </c>
      <c r="W41" s="24" t="s">
        <v>478</v>
      </c>
      <c r="X41" s="24"/>
      <c r="Y41" s="22" t="s">
        <v>433</v>
      </c>
      <c r="Z41" s="22" t="s">
        <v>479</v>
      </c>
      <c r="AA41" s="24" t="s">
        <v>102</v>
      </c>
      <c r="AB41" s="24"/>
      <c r="AC41" s="24" t="s">
        <v>423</v>
      </c>
      <c r="AD41" s="1" t="s">
        <v>624</v>
      </c>
      <c r="AE41" s="24" t="s">
        <v>102</v>
      </c>
      <c r="AF41" s="24"/>
      <c r="AG41" s="24" t="s">
        <v>102</v>
      </c>
      <c r="AH41" s="24"/>
      <c r="AI41" s="24" t="s">
        <v>102</v>
      </c>
      <c r="AK41" s="24" t="s">
        <v>102</v>
      </c>
      <c r="AL41" s="24"/>
      <c r="AM41" s="24" t="s">
        <v>434</v>
      </c>
      <c r="AN41" s="24" t="s">
        <v>423</v>
      </c>
      <c r="AO41" s="24" t="s">
        <v>628</v>
      </c>
      <c r="AP41" s="24" t="s">
        <v>692</v>
      </c>
      <c r="AQ41" s="24" t="s">
        <v>423</v>
      </c>
      <c r="AR41" s="24"/>
      <c r="AS41" s="24" t="s">
        <v>102</v>
      </c>
      <c r="AT41" s="24"/>
      <c r="AU41" s="24" t="s">
        <v>449</v>
      </c>
      <c r="AV41" s="24"/>
      <c r="AW41" s="24" t="s">
        <v>423</v>
      </c>
      <c r="AX41" s="24"/>
      <c r="AY41" s="24" t="s">
        <v>423</v>
      </c>
      <c r="AZ41" s="24"/>
      <c r="BA41" s="24" t="s">
        <v>423</v>
      </c>
      <c r="BB41" s="24"/>
      <c r="BC41" s="24" t="s">
        <v>423</v>
      </c>
      <c r="BD41" s="24"/>
      <c r="BE41" s="24" t="s">
        <v>423</v>
      </c>
      <c r="BF41" s="24"/>
      <c r="BG41" s="24" t="s">
        <v>423</v>
      </c>
      <c r="BH41" s="24"/>
      <c r="BI41" s="24" t="s">
        <v>423</v>
      </c>
      <c r="BJ41" s="24"/>
      <c r="BK41" s="24" t="s">
        <v>423</v>
      </c>
      <c r="BL41" s="24"/>
      <c r="BM41" s="24" t="s">
        <v>423</v>
      </c>
      <c r="BN41" s="24"/>
      <c r="BO41" s="24" t="s">
        <v>423</v>
      </c>
      <c r="BP41" s="24"/>
      <c r="BQ41" s="24" t="s">
        <v>423</v>
      </c>
      <c r="BR41" s="24"/>
      <c r="BS41" s="24" t="s">
        <v>423</v>
      </c>
      <c r="BT41" s="24"/>
      <c r="BU41" s="24" t="s">
        <v>423</v>
      </c>
      <c r="BV41" s="24"/>
      <c r="BW41" s="24" t="s">
        <v>423</v>
      </c>
      <c r="BX41" s="24"/>
      <c r="BY41" s="24" t="s">
        <v>423</v>
      </c>
      <c r="BZ41" s="24"/>
      <c r="CA41" s="24" t="s">
        <v>102</v>
      </c>
      <c r="CB41" s="24" t="s">
        <v>102</v>
      </c>
      <c r="CC41" s="24" t="s">
        <v>102</v>
      </c>
      <c r="CD41" s="24" t="s">
        <v>480</v>
      </c>
      <c r="CE41" s="24" t="s">
        <v>102</v>
      </c>
      <c r="CF41" s="24" t="s">
        <v>102</v>
      </c>
      <c r="CG41" s="24" t="s">
        <v>102</v>
      </c>
      <c r="CH41" s="24" t="s">
        <v>102</v>
      </c>
      <c r="CI41" s="2" t="s">
        <v>102</v>
      </c>
      <c r="CJ41" s="2" t="s">
        <v>102</v>
      </c>
      <c r="CK41" s="2" t="s">
        <v>102</v>
      </c>
    </row>
    <row r="42" spans="1:89" x14ac:dyDescent="0.3">
      <c r="A42" s="1" t="s">
        <v>102</v>
      </c>
      <c r="C42" s="24" t="s">
        <v>239</v>
      </c>
      <c r="D42" s="49" t="s">
        <v>421</v>
      </c>
      <c r="E42" s="1" t="s">
        <v>204</v>
      </c>
      <c r="F42" s="39">
        <v>45813</v>
      </c>
      <c r="G42" s="24" t="s">
        <v>240</v>
      </c>
      <c r="H42" s="41">
        <v>713</v>
      </c>
      <c r="I42" s="24" t="s">
        <v>115</v>
      </c>
      <c r="J42" s="24" t="s">
        <v>159</v>
      </c>
      <c r="K42" s="42"/>
      <c r="L42" s="24" t="s">
        <v>423</v>
      </c>
      <c r="M42" s="22" t="s">
        <v>139</v>
      </c>
      <c r="N42" s="22" t="s">
        <v>425</v>
      </c>
      <c r="O42" s="22" t="s">
        <v>241</v>
      </c>
      <c r="P42" s="24" t="s">
        <v>240</v>
      </c>
      <c r="Q42" s="24" t="s">
        <v>425</v>
      </c>
      <c r="R42" s="24" t="s">
        <v>469</v>
      </c>
      <c r="S42" s="24" t="s">
        <v>470</v>
      </c>
      <c r="T42" s="24" t="s">
        <v>242</v>
      </c>
      <c r="U42" s="24" t="s">
        <v>471</v>
      </c>
      <c r="V42" s="66" t="str" cm="1">
        <f t="array" ref="V42">_xlfn.IFS(U42="桃園客運","1",U42="中壢客運","2",U42="統聯客運","3",U42="亞通客運","4",U42="金台通運","5",U42="指南客運","6")</f>
        <v>3</v>
      </c>
      <c r="W42" s="24" t="s">
        <v>472</v>
      </c>
      <c r="X42" s="24"/>
      <c r="Y42" s="22" t="s">
        <v>433</v>
      </c>
      <c r="Z42" s="22" t="s">
        <v>688</v>
      </c>
      <c r="AA42" s="24" t="s">
        <v>102</v>
      </c>
      <c r="AB42" s="24"/>
      <c r="AC42" s="24" t="s">
        <v>102</v>
      </c>
      <c r="AD42" s="24"/>
      <c r="AE42" s="24" t="s">
        <v>423</v>
      </c>
      <c r="AF42" s="24"/>
      <c r="AG42" s="24" t="s">
        <v>102</v>
      </c>
      <c r="AH42" s="24"/>
      <c r="AI42" s="24" t="s">
        <v>102</v>
      </c>
      <c r="AK42" s="24" t="s">
        <v>102</v>
      </c>
      <c r="AL42" s="24"/>
      <c r="AM42" s="24" t="s">
        <v>447</v>
      </c>
      <c r="AN42" s="24" t="s">
        <v>423</v>
      </c>
      <c r="AO42" s="24" t="s">
        <v>102</v>
      </c>
      <c r="AP42" s="24"/>
      <c r="AQ42" s="24" t="s">
        <v>423</v>
      </c>
      <c r="AR42" s="24"/>
      <c r="AS42" s="24" t="s">
        <v>102</v>
      </c>
      <c r="AT42" s="24"/>
      <c r="AU42" s="24" t="s">
        <v>449</v>
      </c>
      <c r="AV42" s="24"/>
      <c r="AW42" s="24" t="s">
        <v>423</v>
      </c>
      <c r="AX42" s="24"/>
      <c r="AY42" s="24" t="s">
        <v>423</v>
      </c>
      <c r="AZ42" s="24"/>
      <c r="BA42" s="24" t="s">
        <v>423</v>
      </c>
      <c r="BB42" s="24"/>
      <c r="BC42" s="24" t="s">
        <v>423</v>
      </c>
      <c r="BD42" s="24"/>
      <c r="BE42" s="24" t="s">
        <v>423</v>
      </c>
      <c r="BF42" s="24"/>
      <c r="BG42" s="24" t="s">
        <v>423</v>
      </c>
      <c r="BH42" s="24"/>
      <c r="BI42" s="24" t="s">
        <v>423</v>
      </c>
      <c r="BJ42" s="24"/>
      <c r="BK42" s="24" t="s">
        <v>423</v>
      </c>
      <c r="BL42" s="24"/>
      <c r="BM42" s="24" t="s">
        <v>423</v>
      </c>
      <c r="BN42" s="24"/>
      <c r="BO42" s="24" t="s">
        <v>423</v>
      </c>
      <c r="BP42" s="24"/>
      <c r="BQ42" s="24" t="s">
        <v>423</v>
      </c>
      <c r="BR42" s="24"/>
      <c r="BS42" s="24" t="s">
        <v>423</v>
      </c>
      <c r="BT42" s="24"/>
      <c r="BU42" s="24" t="s">
        <v>423</v>
      </c>
      <c r="BV42" s="24"/>
      <c r="BW42" s="24" t="s">
        <v>423</v>
      </c>
      <c r="BX42" s="24"/>
      <c r="BY42" s="24" t="s">
        <v>423</v>
      </c>
      <c r="BZ42" s="24"/>
      <c r="CA42" s="24" t="s">
        <v>102</v>
      </c>
      <c r="CB42" s="24" t="s">
        <v>102</v>
      </c>
      <c r="CC42" s="24" t="s">
        <v>102</v>
      </c>
      <c r="CD42" s="24" t="s">
        <v>433</v>
      </c>
      <c r="CE42" s="24" t="s">
        <v>102</v>
      </c>
      <c r="CF42" s="24" t="s">
        <v>102</v>
      </c>
      <c r="CG42" s="24" t="s">
        <v>102</v>
      </c>
      <c r="CH42" s="24" t="s">
        <v>102</v>
      </c>
      <c r="CI42" s="2" t="s">
        <v>102</v>
      </c>
      <c r="CJ42" s="2" t="s">
        <v>102</v>
      </c>
      <c r="CK42" s="2" t="s">
        <v>102</v>
      </c>
    </row>
    <row r="43" spans="1:89" x14ac:dyDescent="0.3">
      <c r="A43" s="1" t="s">
        <v>102</v>
      </c>
      <c r="C43" s="1" t="s">
        <v>244</v>
      </c>
      <c r="D43" s="48" t="s">
        <v>421</v>
      </c>
      <c r="E43" s="1" t="s">
        <v>204</v>
      </c>
      <c r="F43" s="39">
        <v>45813</v>
      </c>
      <c r="G43" s="1" t="s">
        <v>245</v>
      </c>
      <c r="H43" s="25">
        <v>713</v>
      </c>
      <c r="I43" s="1" t="s">
        <v>115</v>
      </c>
      <c r="J43" s="24" t="s">
        <v>159</v>
      </c>
      <c r="K43" s="42"/>
      <c r="L43" s="24" t="s">
        <v>102</v>
      </c>
      <c r="M43" s="1" t="s">
        <v>139</v>
      </c>
      <c r="N43" s="1" t="s">
        <v>425</v>
      </c>
      <c r="O43" s="1" t="s">
        <v>139</v>
      </c>
      <c r="P43" s="1" t="s">
        <v>245</v>
      </c>
      <c r="Q43" s="1" t="s">
        <v>241</v>
      </c>
      <c r="R43" s="1" t="s">
        <v>473</v>
      </c>
      <c r="S43" s="1" t="s">
        <v>474</v>
      </c>
      <c r="T43" s="1" t="s">
        <v>246</v>
      </c>
      <c r="U43" s="1" t="s">
        <v>471</v>
      </c>
      <c r="V43" s="66" t="str" cm="1">
        <f t="array" ref="V43">_xlfn.IFS(U43="桃園客運","1",U43="中壢客運","2",U43="統聯客運","3",U43="亞通客運","4",U43="金台通運","5",U43="指南客運","6")</f>
        <v>3</v>
      </c>
      <c r="W43" s="1" t="s">
        <v>475</v>
      </c>
      <c r="Y43" s="22" t="s">
        <v>449</v>
      </c>
      <c r="Z43" s="22"/>
      <c r="AA43" s="1" t="s">
        <v>102</v>
      </c>
      <c r="AC43" s="1" t="s">
        <v>102</v>
      </c>
      <c r="AE43" s="1" t="s">
        <v>102</v>
      </c>
      <c r="AG43" s="1" t="s">
        <v>102</v>
      </c>
      <c r="AI43" s="1" t="s">
        <v>102</v>
      </c>
      <c r="AK43" s="1" t="s">
        <v>102</v>
      </c>
      <c r="AM43" s="1" t="s">
        <v>447</v>
      </c>
      <c r="AN43" s="1" t="s">
        <v>423</v>
      </c>
      <c r="AO43" s="1" t="s">
        <v>102</v>
      </c>
      <c r="AQ43" s="1" t="s">
        <v>423</v>
      </c>
      <c r="AS43" s="1" t="s">
        <v>102</v>
      </c>
      <c r="AU43" s="1" t="s">
        <v>449</v>
      </c>
      <c r="AW43" s="1" t="s">
        <v>423</v>
      </c>
      <c r="AY43" s="1" t="s">
        <v>423</v>
      </c>
      <c r="BA43" s="1" t="s">
        <v>423</v>
      </c>
      <c r="BC43" s="1" t="s">
        <v>423</v>
      </c>
      <c r="BE43" s="1" t="s">
        <v>423</v>
      </c>
      <c r="BG43" s="1" t="s">
        <v>423</v>
      </c>
      <c r="BI43" s="1" t="s">
        <v>423</v>
      </c>
      <c r="BK43" s="1" t="s">
        <v>423</v>
      </c>
      <c r="BM43" s="1" t="s">
        <v>423</v>
      </c>
      <c r="BO43" s="1" t="s">
        <v>423</v>
      </c>
      <c r="BQ43" s="1" t="s">
        <v>423</v>
      </c>
      <c r="BS43" s="1" t="s">
        <v>423</v>
      </c>
      <c r="BU43" s="1" t="s">
        <v>423</v>
      </c>
      <c r="BW43" s="1" t="s">
        <v>423</v>
      </c>
      <c r="BY43" s="1" t="s">
        <v>423</v>
      </c>
      <c r="CA43" s="1" t="s">
        <v>102</v>
      </c>
      <c r="CB43" s="1" t="s">
        <v>102</v>
      </c>
      <c r="CC43" s="1" t="s">
        <v>102</v>
      </c>
      <c r="CD43" s="1" t="s">
        <v>433</v>
      </c>
      <c r="CE43" s="1" t="s">
        <v>102</v>
      </c>
      <c r="CF43" s="1" t="s">
        <v>102</v>
      </c>
      <c r="CG43" s="1" t="s">
        <v>102</v>
      </c>
      <c r="CH43" s="1" t="s">
        <v>102</v>
      </c>
      <c r="CI43" s="2" t="s">
        <v>102</v>
      </c>
      <c r="CJ43" s="2" t="s">
        <v>102</v>
      </c>
      <c r="CK43" s="2" t="s">
        <v>102</v>
      </c>
    </row>
    <row r="44" spans="1:89" ht="46.8" x14ac:dyDescent="0.3">
      <c r="A44" s="1" t="s">
        <v>102</v>
      </c>
      <c r="C44" s="1" t="s">
        <v>289</v>
      </c>
      <c r="D44" s="48" t="s">
        <v>422</v>
      </c>
      <c r="E44" s="1" t="s">
        <v>204</v>
      </c>
      <c r="F44" s="37">
        <v>45814</v>
      </c>
      <c r="G44" s="1" t="s">
        <v>290</v>
      </c>
      <c r="H44" s="25">
        <v>5617</v>
      </c>
      <c r="I44" s="1" t="s">
        <v>108</v>
      </c>
      <c r="J44" s="24" t="s">
        <v>147</v>
      </c>
      <c r="K44" s="42"/>
      <c r="L44" s="24" t="s">
        <v>102</v>
      </c>
      <c r="M44" s="1" t="s">
        <v>127</v>
      </c>
      <c r="N44" s="1" t="s">
        <v>148</v>
      </c>
      <c r="O44" s="1" t="s">
        <v>127</v>
      </c>
      <c r="P44" s="1" t="s">
        <v>290</v>
      </c>
      <c r="Q44" s="1" t="s">
        <v>512</v>
      </c>
      <c r="R44" s="1" t="s">
        <v>513</v>
      </c>
      <c r="S44" s="1" t="s">
        <v>614</v>
      </c>
      <c r="T44" s="1" t="s">
        <v>291</v>
      </c>
      <c r="U44" s="1" t="s">
        <v>444</v>
      </c>
      <c r="V44" s="66" t="str" cm="1">
        <f t="array" ref="V44">_xlfn.IFS(U44="桃園客運","1",U44="中壢客運","2",U44="統聯客運","3",U44="亞通客運","4",U44="金台通運","5",U44="指南客運","6")</f>
        <v>4</v>
      </c>
      <c r="W44" s="1" t="s">
        <v>515</v>
      </c>
      <c r="X44" s="23" t="s">
        <v>657</v>
      </c>
      <c r="Y44" s="22" t="s">
        <v>449</v>
      </c>
      <c r="Z44" s="22"/>
      <c r="AA44" s="1" t="s">
        <v>102</v>
      </c>
      <c r="AC44" s="1" t="s">
        <v>102</v>
      </c>
      <c r="AE44" s="1" t="s">
        <v>102</v>
      </c>
      <c r="AG44" s="1" t="s">
        <v>102</v>
      </c>
      <c r="AI44" s="1" t="s">
        <v>102</v>
      </c>
      <c r="AJ44" s="2"/>
      <c r="AK44" s="1" t="s">
        <v>102</v>
      </c>
      <c r="AM44" s="1" t="s">
        <v>447</v>
      </c>
      <c r="AN44" s="1" t="s">
        <v>433</v>
      </c>
      <c r="AO44" s="1" t="s">
        <v>102</v>
      </c>
      <c r="AQ44" s="1" t="s">
        <v>423</v>
      </c>
      <c r="AS44" s="1" t="s">
        <v>102</v>
      </c>
      <c r="AU44" s="1" t="s">
        <v>102</v>
      </c>
      <c r="AV44" s="1" t="s">
        <v>436</v>
      </c>
      <c r="AW44" s="1" t="s">
        <v>423</v>
      </c>
      <c r="AY44" s="1" t="s">
        <v>423</v>
      </c>
      <c r="BA44" s="1" t="s">
        <v>423</v>
      </c>
      <c r="BC44" s="1" t="s">
        <v>423</v>
      </c>
      <c r="BE44" s="1" t="s">
        <v>423</v>
      </c>
      <c r="BG44" s="1" t="s">
        <v>423</v>
      </c>
      <c r="BI44" s="1" t="s">
        <v>423</v>
      </c>
      <c r="BK44" s="1" t="s">
        <v>423</v>
      </c>
      <c r="BM44" s="1" t="s">
        <v>423</v>
      </c>
      <c r="BO44" s="1" t="s">
        <v>423</v>
      </c>
      <c r="BQ44" s="1" t="s">
        <v>423</v>
      </c>
      <c r="BS44" s="1" t="s">
        <v>423</v>
      </c>
      <c r="BU44" s="1" t="s">
        <v>423</v>
      </c>
      <c r="BW44" s="1" t="s">
        <v>102</v>
      </c>
      <c r="BX44" s="1" t="s">
        <v>643</v>
      </c>
      <c r="BY44" s="1" t="s">
        <v>423</v>
      </c>
      <c r="CA44" s="1" t="s">
        <v>102</v>
      </c>
      <c r="CB44" s="1" t="s">
        <v>102</v>
      </c>
      <c r="CC44" s="1" t="s">
        <v>102</v>
      </c>
      <c r="CD44" s="1" t="s">
        <v>433</v>
      </c>
      <c r="CE44" s="1" t="s">
        <v>102</v>
      </c>
      <c r="CF44" s="1" t="s">
        <v>102</v>
      </c>
      <c r="CG44" s="1" t="s">
        <v>102</v>
      </c>
      <c r="CH44" s="1" t="s">
        <v>102</v>
      </c>
      <c r="CI44" s="2" t="s">
        <v>102</v>
      </c>
      <c r="CJ44" s="2" t="s">
        <v>102</v>
      </c>
      <c r="CK44" s="2" t="s">
        <v>102</v>
      </c>
    </row>
    <row r="45" spans="1:89" x14ac:dyDescent="0.3">
      <c r="A45" s="1" t="s">
        <v>102</v>
      </c>
      <c r="C45" s="1" t="s">
        <v>395</v>
      </c>
      <c r="D45" s="48" t="s">
        <v>184</v>
      </c>
      <c r="E45" s="1" t="s">
        <v>204</v>
      </c>
      <c r="F45" s="37">
        <v>45812</v>
      </c>
      <c r="G45" s="1" t="s">
        <v>396</v>
      </c>
      <c r="H45" s="25">
        <v>5674</v>
      </c>
      <c r="I45" s="1" t="s">
        <v>107</v>
      </c>
      <c r="J45" s="24" t="s">
        <v>173</v>
      </c>
      <c r="K45" s="42"/>
      <c r="L45" s="24" t="s">
        <v>102</v>
      </c>
      <c r="M45" s="1" t="s">
        <v>127</v>
      </c>
      <c r="N45" s="1" t="s">
        <v>146</v>
      </c>
      <c r="O45" s="1" t="s">
        <v>127</v>
      </c>
      <c r="P45" s="1" t="s">
        <v>396</v>
      </c>
      <c r="Q45" s="1" t="s">
        <v>402</v>
      </c>
      <c r="R45" s="1" t="s">
        <v>599</v>
      </c>
      <c r="S45" s="1" t="s">
        <v>443</v>
      </c>
      <c r="T45" s="1" t="s">
        <v>397</v>
      </c>
      <c r="U45" s="1" t="s">
        <v>444</v>
      </c>
      <c r="V45" s="66" t="str" cm="1">
        <f t="array" ref="V45">_xlfn.IFS(U45="桃園客運","1",U45="中壢客運","2",U45="統聯客運","3",U45="亞通客運","4",U45="金台通運","5",U45="指南客運","6")</f>
        <v>4</v>
      </c>
      <c r="W45" s="1" t="s">
        <v>600</v>
      </c>
      <c r="X45" s="23" t="s">
        <v>635</v>
      </c>
      <c r="Y45" s="22" t="s">
        <v>433</v>
      </c>
      <c r="Z45" s="22" t="s">
        <v>460</v>
      </c>
      <c r="AA45" s="1" t="s">
        <v>102</v>
      </c>
      <c r="AC45" s="1" t="s">
        <v>102</v>
      </c>
      <c r="AE45" s="1" t="s">
        <v>102</v>
      </c>
      <c r="AG45" s="1" t="s">
        <v>102</v>
      </c>
      <c r="AI45" s="1" t="s">
        <v>102</v>
      </c>
      <c r="AJ45" s="2"/>
      <c r="AK45" s="1" t="s">
        <v>102</v>
      </c>
      <c r="AM45" s="1" t="s">
        <v>447</v>
      </c>
      <c r="AN45" s="1" t="s">
        <v>336</v>
      </c>
      <c r="AO45" s="1" t="s">
        <v>102</v>
      </c>
      <c r="AQ45" s="69" t="s">
        <v>832</v>
      </c>
      <c r="AR45" s="69" t="s">
        <v>436</v>
      </c>
      <c r="AS45" s="1" t="s">
        <v>102</v>
      </c>
      <c r="AU45" s="1" t="s">
        <v>102</v>
      </c>
      <c r="AV45" s="1" t="s">
        <v>436</v>
      </c>
      <c r="AW45" s="1" t="s">
        <v>423</v>
      </c>
      <c r="AY45" s="1" t="s">
        <v>423</v>
      </c>
      <c r="BA45" s="1" t="s">
        <v>102</v>
      </c>
      <c r="BB45" s="1" t="s">
        <v>644</v>
      </c>
      <c r="BC45" s="1" t="s">
        <v>423</v>
      </c>
      <c r="BE45" s="1" t="s">
        <v>423</v>
      </c>
      <c r="BG45" s="1" t="s">
        <v>423</v>
      </c>
      <c r="BI45" s="1" t="s">
        <v>423</v>
      </c>
      <c r="BK45" s="1" t="s">
        <v>423</v>
      </c>
      <c r="BM45" s="1" t="s">
        <v>423</v>
      </c>
      <c r="BO45" s="1" t="s">
        <v>423</v>
      </c>
      <c r="BQ45" s="1" t="s">
        <v>423</v>
      </c>
      <c r="BS45" s="1" t="s">
        <v>423</v>
      </c>
      <c r="BU45" s="1" t="s">
        <v>423</v>
      </c>
      <c r="BW45" s="1" t="s">
        <v>423</v>
      </c>
      <c r="BY45" s="1" t="s">
        <v>423</v>
      </c>
      <c r="CA45" s="1" t="s">
        <v>102</v>
      </c>
      <c r="CB45" s="1" t="s">
        <v>102</v>
      </c>
      <c r="CC45" s="1" t="s">
        <v>102</v>
      </c>
      <c r="CD45" s="1" t="s">
        <v>480</v>
      </c>
      <c r="CE45" s="1" t="s">
        <v>102</v>
      </c>
      <c r="CF45" s="1" t="s">
        <v>102</v>
      </c>
      <c r="CG45" s="1" t="s">
        <v>102</v>
      </c>
      <c r="CH45" s="1" t="s">
        <v>102</v>
      </c>
      <c r="CI45" s="2" t="s">
        <v>102</v>
      </c>
      <c r="CJ45" s="2" t="s">
        <v>102</v>
      </c>
      <c r="CK45" s="2" t="s">
        <v>102</v>
      </c>
    </row>
    <row r="46" spans="1:89" x14ac:dyDescent="0.3">
      <c r="A46" s="1" t="s">
        <v>102</v>
      </c>
      <c r="C46" s="1" t="s">
        <v>294</v>
      </c>
      <c r="D46" s="48" t="s">
        <v>422</v>
      </c>
      <c r="E46" s="1" t="s">
        <v>204</v>
      </c>
      <c r="F46" s="37">
        <v>45814</v>
      </c>
      <c r="G46" s="1" t="s">
        <v>295</v>
      </c>
      <c r="H46" s="25">
        <v>5617</v>
      </c>
      <c r="I46" s="1" t="s">
        <v>108</v>
      </c>
      <c r="J46" s="24" t="s">
        <v>147</v>
      </c>
      <c r="K46" s="42"/>
      <c r="L46" s="24" t="s">
        <v>423</v>
      </c>
      <c r="M46" s="1" t="s">
        <v>127</v>
      </c>
      <c r="N46" s="1" t="s">
        <v>148</v>
      </c>
      <c r="O46" s="1" t="s">
        <v>296</v>
      </c>
      <c r="P46" s="1" t="s">
        <v>295</v>
      </c>
      <c r="Q46" s="1" t="s">
        <v>516</v>
      </c>
      <c r="R46" s="1" t="s">
        <v>517</v>
      </c>
      <c r="S46" s="1" t="s">
        <v>518</v>
      </c>
      <c r="T46" s="1" t="s">
        <v>297</v>
      </c>
      <c r="U46" s="1" t="s">
        <v>444</v>
      </c>
      <c r="V46" s="66" t="str" cm="1">
        <f t="array" ref="V46">_xlfn.IFS(U46="桃園客運","1",U46="中壢客運","2",U46="統聯客運","3",U46="亞通客運","4",U46="金台通運","5",U46="指南客運","6")</f>
        <v>4</v>
      </c>
      <c r="W46" s="1" t="s">
        <v>519</v>
      </c>
      <c r="Y46" s="22" t="s">
        <v>449</v>
      </c>
      <c r="Z46" s="22"/>
      <c r="AA46" s="1" t="s">
        <v>102</v>
      </c>
      <c r="AC46" s="1" t="s">
        <v>102</v>
      </c>
      <c r="AE46" s="1" t="s">
        <v>102</v>
      </c>
      <c r="AG46" s="1" t="s">
        <v>102</v>
      </c>
      <c r="AI46" s="1" t="s">
        <v>102</v>
      </c>
      <c r="AJ46" s="2"/>
      <c r="AK46" s="1" t="s">
        <v>102</v>
      </c>
      <c r="AM46" s="1" t="s">
        <v>449</v>
      </c>
      <c r="AN46" s="1" t="s">
        <v>435</v>
      </c>
      <c r="AO46" s="1" t="s">
        <v>102</v>
      </c>
      <c r="AQ46" s="1" t="s">
        <v>423</v>
      </c>
      <c r="AS46" s="1" t="s">
        <v>102</v>
      </c>
      <c r="AU46" s="1" t="s">
        <v>102</v>
      </c>
      <c r="AV46" s="1" t="s">
        <v>436</v>
      </c>
      <c r="AW46" s="1" t="s">
        <v>423</v>
      </c>
      <c r="AY46" s="1" t="s">
        <v>423</v>
      </c>
      <c r="BA46" s="1" t="s">
        <v>423</v>
      </c>
      <c r="BC46" s="1" t="s">
        <v>423</v>
      </c>
      <c r="BE46" s="1" t="s">
        <v>423</v>
      </c>
      <c r="BG46" s="1" t="s">
        <v>423</v>
      </c>
      <c r="BI46" s="1" t="s">
        <v>423</v>
      </c>
      <c r="BK46" s="1" t="s">
        <v>423</v>
      </c>
      <c r="BM46" s="1" t="s">
        <v>423</v>
      </c>
      <c r="BO46" s="1" t="s">
        <v>423</v>
      </c>
      <c r="BQ46" s="1" t="s">
        <v>423</v>
      </c>
      <c r="BS46" s="1" t="s">
        <v>423</v>
      </c>
      <c r="BU46" s="1" t="s">
        <v>423</v>
      </c>
      <c r="BW46" s="1" t="s">
        <v>423</v>
      </c>
      <c r="BY46" s="1" t="s">
        <v>423</v>
      </c>
      <c r="CA46" s="1" t="s">
        <v>102</v>
      </c>
      <c r="CB46" s="1" t="s">
        <v>102</v>
      </c>
      <c r="CC46" s="1" t="s">
        <v>102</v>
      </c>
      <c r="CD46" s="1" t="s">
        <v>435</v>
      </c>
      <c r="CE46" s="1" t="s">
        <v>102</v>
      </c>
      <c r="CF46" s="1" t="s">
        <v>102</v>
      </c>
      <c r="CG46" s="1" t="s">
        <v>102</v>
      </c>
      <c r="CH46" s="1" t="s">
        <v>102</v>
      </c>
      <c r="CI46" s="2" t="s">
        <v>102</v>
      </c>
      <c r="CJ46" s="2" t="s">
        <v>102</v>
      </c>
      <c r="CK46" s="2" t="s">
        <v>102</v>
      </c>
    </row>
    <row r="47" spans="1:89" x14ac:dyDescent="0.3">
      <c r="A47" s="1" t="s">
        <v>102</v>
      </c>
      <c r="C47" s="1" t="s">
        <v>400</v>
      </c>
      <c r="D47" s="48" t="s">
        <v>184</v>
      </c>
      <c r="E47" s="1" t="s">
        <v>204</v>
      </c>
      <c r="F47" s="37">
        <v>45812</v>
      </c>
      <c r="G47" s="1" t="s">
        <v>401</v>
      </c>
      <c r="H47" s="25">
        <v>5674</v>
      </c>
      <c r="I47" s="1" t="s">
        <v>107</v>
      </c>
      <c r="J47" s="24" t="s">
        <v>173</v>
      </c>
      <c r="K47" s="42"/>
      <c r="L47" s="24" t="s">
        <v>423</v>
      </c>
      <c r="M47" s="1" t="s">
        <v>146</v>
      </c>
      <c r="N47" s="1" t="s">
        <v>117</v>
      </c>
      <c r="O47" s="1" t="s">
        <v>402</v>
      </c>
      <c r="P47" s="1" t="s">
        <v>401</v>
      </c>
      <c r="Q47" s="1" t="s">
        <v>117</v>
      </c>
      <c r="R47" s="1" t="s">
        <v>601</v>
      </c>
      <c r="S47" s="1" t="s">
        <v>474</v>
      </c>
      <c r="T47" s="1" t="s">
        <v>397</v>
      </c>
      <c r="U47" s="1" t="s">
        <v>444</v>
      </c>
      <c r="V47" s="66" t="str" cm="1">
        <f t="array" ref="V47">_xlfn.IFS(U47="桃園客運","1",U47="中壢客運","2",U47="統聯客運","3",U47="亞通客運","4",U47="金台通運","5",U47="指南客運","6")</f>
        <v>4</v>
      </c>
      <c r="W47" s="1" t="s">
        <v>600</v>
      </c>
      <c r="X47" s="23" t="s">
        <v>635</v>
      </c>
      <c r="Y47" s="22" t="s">
        <v>433</v>
      </c>
      <c r="Z47" s="22" t="s">
        <v>681</v>
      </c>
      <c r="AA47" s="1" t="s">
        <v>102</v>
      </c>
      <c r="AC47" s="1" t="s">
        <v>102</v>
      </c>
      <c r="AE47" s="1" t="s">
        <v>102</v>
      </c>
      <c r="AG47" s="1" t="s">
        <v>102</v>
      </c>
      <c r="AI47" s="1" t="s">
        <v>102</v>
      </c>
      <c r="AK47" s="1" t="s">
        <v>102</v>
      </c>
      <c r="AM47" s="1" t="s">
        <v>447</v>
      </c>
      <c r="AN47" s="1" t="s">
        <v>336</v>
      </c>
      <c r="AO47" s="1" t="s">
        <v>102</v>
      </c>
      <c r="AQ47" s="1" t="s">
        <v>102</v>
      </c>
      <c r="AR47" s="1" t="s">
        <v>436</v>
      </c>
      <c r="AS47" s="1" t="s">
        <v>102</v>
      </c>
      <c r="AU47" s="1" t="s">
        <v>102</v>
      </c>
      <c r="AV47" s="1" t="s">
        <v>436</v>
      </c>
      <c r="AW47" s="1" t="s">
        <v>423</v>
      </c>
      <c r="AY47" s="1" t="s">
        <v>423</v>
      </c>
      <c r="BA47" s="1" t="s">
        <v>423</v>
      </c>
      <c r="BC47" s="1" t="s">
        <v>423</v>
      </c>
      <c r="BE47" s="1" t="s">
        <v>423</v>
      </c>
      <c r="BG47" s="1" t="s">
        <v>423</v>
      </c>
      <c r="BI47" s="1" t="s">
        <v>423</v>
      </c>
      <c r="BK47" s="1" t="s">
        <v>423</v>
      </c>
      <c r="BM47" s="1" t="s">
        <v>423</v>
      </c>
      <c r="BO47" s="1" t="s">
        <v>423</v>
      </c>
      <c r="BQ47" s="1" t="s">
        <v>423</v>
      </c>
      <c r="BS47" s="1" t="s">
        <v>423</v>
      </c>
      <c r="BU47" s="1" t="s">
        <v>423</v>
      </c>
      <c r="BW47" s="1" t="s">
        <v>423</v>
      </c>
      <c r="BY47" s="1" t="s">
        <v>423</v>
      </c>
      <c r="CA47" s="1" t="s">
        <v>102</v>
      </c>
      <c r="CB47" s="1" t="s">
        <v>102</v>
      </c>
      <c r="CC47" s="1" t="s">
        <v>102</v>
      </c>
      <c r="CD47" s="1" t="s">
        <v>480</v>
      </c>
      <c r="CE47" s="1" t="s">
        <v>102</v>
      </c>
      <c r="CF47" s="1" t="s">
        <v>102</v>
      </c>
      <c r="CG47" s="1" t="s">
        <v>102</v>
      </c>
      <c r="CH47" s="1" t="s">
        <v>102</v>
      </c>
      <c r="CI47" s="2" t="s">
        <v>102</v>
      </c>
      <c r="CJ47" s="2" t="s">
        <v>102</v>
      </c>
      <c r="CK47" s="2" t="s">
        <v>102</v>
      </c>
    </row>
    <row r="48" spans="1:89" x14ac:dyDescent="0.3">
      <c r="A48" s="1" t="s">
        <v>102</v>
      </c>
      <c r="C48" s="1" t="s">
        <v>213</v>
      </c>
      <c r="D48" s="48" t="s">
        <v>185</v>
      </c>
      <c r="E48" s="1" t="s">
        <v>204</v>
      </c>
      <c r="F48" s="37">
        <v>45815</v>
      </c>
      <c r="G48" s="1" t="s">
        <v>214</v>
      </c>
      <c r="H48" s="25" t="s">
        <v>188</v>
      </c>
      <c r="I48" s="1" t="s">
        <v>103</v>
      </c>
      <c r="J48" s="24" t="s">
        <v>194</v>
      </c>
      <c r="K48" s="42"/>
      <c r="L48" s="24" t="s">
        <v>102</v>
      </c>
      <c r="M48" s="1" t="s">
        <v>200</v>
      </c>
      <c r="N48" s="1" t="s">
        <v>199</v>
      </c>
      <c r="O48" s="1" t="s">
        <v>200</v>
      </c>
      <c r="P48" s="1" t="s">
        <v>214</v>
      </c>
      <c r="Q48" s="1" t="s">
        <v>441</v>
      </c>
      <c r="R48" s="1" t="s">
        <v>442</v>
      </c>
      <c r="S48" s="1" t="s">
        <v>443</v>
      </c>
      <c r="T48" s="1" t="s">
        <v>215</v>
      </c>
      <c r="U48" s="1" t="s">
        <v>444</v>
      </c>
      <c r="V48" s="66" t="str" cm="1">
        <f t="array" ref="V48">_xlfn.IFS(U48="桃園客運","1",U48="中壢客運","2",U48="統聯客運","3",U48="亞通客運","4",U48="金台通運","5",U48="指南客運","6")</f>
        <v>4</v>
      </c>
      <c r="W48" s="1" t="s">
        <v>445</v>
      </c>
      <c r="X48" s="1" t="s">
        <v>446</v>
      </c>
      <c r="Y48" s="22" t="s">
        <v>433</v>
      </c>
      <c r="Z48" s="22" t="s">
        <v>686</v>
      </c>
      <c r="AA48" s="1" t="s">
        <v>102</v>
      </c>
      <c r="AC48" s="1" t="s">
        <v>102</v>
      </c>
      <c r="AE48" s="1" t="s">
        <v>423</v>
      </c>
      <c r="AG48" s="1" t="s">
        <v>102</v>
      </c>
      <c r="AH48" s="1" t="s">
        <v>632</v>
      </c>
      <c r="AI48" s="1" t="s">
        <v>102</v>
      </c>
      <c r="AK48" s="1" t="s">
        <v>102</v>
      </c>
      <c r="AM48" s="1" t="s">
        <v>447</v>
      </c>
      <c r="AN48" s="1" t="s">
        <v>423</v>
      </c>
      <c r="AO48" s="69" t="s">
        <v>830</v>
      </c>
      <c r="AP48" s="1" t="s">
        <v>448</v>
      </c>
      <c r="AQ48" s="1" t="s">
        <v>423</v>
      </c>
      <c r="AS48" s="1" t="s">
        <v>102</v>
      </c>
      <c r="AU48" s="1" t="s">
        <v>449</v>
      </c>
      <c r="AW48" s="1" t="s">
        <v>423</v>
      </c>
      <c r="AY48" s="1" t="s">
        <v>423</v>
      </c>
      <c r="BA48" s="1" t="s">
        <v>423</v>
      </c>
      <c r="BC48" s="1" t="s">
        <v>423</v>
      </c>
      <c r="BE48" s="1" t="s">
        <v>423</v>
      </c>
      <c r="BG48" s="1" t="s">
        <v>423</v>
      </c>
      <c r="BI48" s="1" t="s">
        <v>423</v>
      </c>
      <c r="BK48" s="1" t="s">
        <v>423</v>
      </c>
      <c r="BM48" s="1" t="s">
        <v>423</v>
      </c>
      <c r="BO48" s="1" t="s">
        <v>423</v>
      </c>
      <c r="BQ48" s="1" t="s">
        <v>423</v>
      </c>
      <c r="BS48" s="1" t="s">
        <v>423</v>
      </c>
      <c r="BU48" s="1" t="s">
        <v>423</v>
      </c>
      <c r="BW48" s="1" t="s">
        <v>423</v>
      </c>
      <c r="BY48" s="1" t="s">
        <v>423</v>
      </c>
      <c r="CA48" s="1" t="s">
        <v>102</v>
      </c>
      <c r="CB48" s="1" t="s">
        <v>102</v>
      </c>
      <c r="CC48" s="1" t="s">
        <v>102</v>
      </c>
      <c r="CD48" s="1" t="s">
        <v>433</v>
      </c>
      <c r="CE48" s="1" t="s">
        <v>102</v>
      </c>
      <c r="CF48" s="1" t="s">
        <v>102</v>
      </c>
      <c r="CG48" s="1" t="s">
        <v>102</v>
      </c>
      <c r="CH48" s="1" t="s">
        <v>102</v>
      </c>
      <c r="CI48" s="2" t="s">
        <v>102</v>
      </c>
      <c r="CJ48" s="2" t="s">
        <v>102</v>
      </c>
      <c r="CK48" s="2" t="s">
        <v>102</v>
      </c>
    </row>
    <row r="49" spans="1:89" x14ac:dyDescent="0.3">
      <c r="A49" s="1" t="s">
        <v>102</v>
      </c>
      <c r="C49" s="1" t="s">
        <v>217</v>
      </c>
      <c r="D49" s="48" t="s">
        <v>185</v>
      </c>
      <c r="E49" s="1" t="s">
        <v>204</v>
      </c>
      <c r="F49" s="37">
        <v>45815</v>
      </c>
      <c r="G49" s="1" t="s">
        <v>218</v>
      </c>
      <c r="H49" s="25">
        <v>723</v>
      </c>
      <c r="I49" s="1" t="s">
        <v>103</v>
      </c>
      <c r="J49" s="24" t="s">
        <v>193</v>
      </c>
      <c r="K49" s="42"/>
      <c r="L49" s="24" t="s">
        <v>423</v>
      </c>
      <c r="M49" s="1" t="s">
        <v>200</v>
      </c>
      <c r="N49" s="1" t="s">
        <v>199</v>
      </c>
      <c r="O49" s="1" t="s">
        <v>219</v>
      </c>
      <c r="P49" s="1" t="s">
        <v>218</v>
      </c>
      <c r="Q49" s="1" t="s">
        <v>199</v>
      </c>
      <c r="R49" s="1" t="s">
        <v>450</v>
      </c>
      <c r="S49" s="1" t="s">
        <v>451</v>
      </c>
      <c r="T49" s="1" t="s">
        <v>220</v>
      </c>
      <c r="U49" s="1" t="s">
        <v>444</v>
      </c>
      <c r="V49" s="66" t="str" cm="1">
        <f t="array" ref="V49">_xlfn.IFS(U49="桃園客運","1",U49="中壢客運","2",U49="統聯客運","3",U49="亞通客運","4",U49="金台通運","5",U49="指南客運","6")</f>
        <v>4</v>
      </c>
      <c r="W49" s="1" t="s">
        <v>452</v>
      </c>
      <c r="X49" s="1" t="s">
        <v>655</v>
      </c>
      <c r="Y49" s="22" t="s">
        <v>433</v>
      </c>
      <c r="Z49" s="22" t="s">
        <v>687</v>
      </c>
      <c r="AA49" s="1" t="s">
        <v>102</v>
      </c>
      <c r="AC49" s="1" t="s">
        <v>423</v>
      </c>
      <c r="AD49" s="23" t="s">
        <v>188</v>
      </c>
      <c r="AE49" s="1" t="s">
        <v>628</v>
      </c>
      <c r="AF49" s="1" t="s">
        <v>629</v>
      </c>
      <c r="AG49" s="1" t="s">
        <v>102</v>
      </c>
      <c r="AI49" s="1" t="s">
        <v>102</v>
      </c>
      <c r="AK49" s="1" t="s">
        <v>102</v>
      </c>
      <c r="AM49" s="1" t="s">
        <v>447</v>
      </c>
      <c r="AN49" s="1" t="s">
        <v>423</v>
      </c>
      <c r="AO49" s="1" t="s">
        <v>102</v>
      </c>
      <c r="AQ49" s="1" t="s">
        <v>423</v>
      </c>
      <c r="AS49" s="1" t="s">
        <v>102</v>
      </c>
      <c r="AU49" s="1" t="s">
        <v>449</v>
      </c>
      <c r="AW49" s="1" t="s">
        <v>423</v>
      </c>
      <c r="AY49" s="1" t="s">
        <v>423</v>
      </c>
      <c r="BA49" s="1" t="s">
        <v>423</v>
      </c>
      <c r="BC49" s="1" t="s">
        <v>423</v>
      </c>
      <c r="BE49" s="1" t="s">
        <v>423</v>
      </c>
      <c r="BG49" s="1" t="s">
        <v>423</v>
      </c>
      <c r="BI49" s="1" t="s">
        <v>423</v>
      </c>
      <c r="BK49" s="1" t="s">
        <v>423</v>
      </c>
      <c r="BM49" s="1" t="s">
        <v>423</v>
      </c>
      <c r="BO49" s="1" t="s">
        <v>423</v>
      </c>
      <c r="BQ49" s="1" t="s">
        <v>423</v>
      </c>
      <c r="BS49" s="1" t="s">
        <v>423</v>
      </c>
      <c r="BU49" s="1" t="s">
        <v>423</v>
      </c>
      <c r="BW49" s="1" t="s">
        <v>423</v>
      </c>
      <c r="BY49" s="1" t="s">
        <v>423</v>
      </c>
      <c r="CA49" s="1" t="s">
        <v>102</v>
      </c>
      <c r="CB49" s="1" t="s">
        <v>102</v>
      </c>
      <c r="CC49" s="1" t="s">
        <v>102</v>
      </c>
      <c r="CD49" s="1" t="s">
        <v>433</v>
      </c>
      <c r="CE49" s="1" t="s">
        <v>102</v>
      </c>
      <c r="CF49" s="1" t="s">
        <v>102</v>
      </c>
      <c r="CG49" s="1" t="s">
        <v>102</v>
      </c>
      <c r="CH49" s="1" t="s">
        <v>102</v>
      </c>
      <c r="CI49" s="2" t="s">
        <v>102</v>
      </c>
      <c r="CJ49" s="2" t="s">
        <v>102</v>
      </c>
      <c r="CK49" s="2" t="s">
        <v>102</v>
      </c>
    </row>
    <row r="50" spans="1:89" x14ac:dyDescent="0.3">
      <c r="A50" s="1" t="s">
        <v>102</v>
      </c>
      <c r="C50" s="1" t="s">
        <v>313</v>
      </c>
      <c r="D50" s="48" t="s">
        <v>422</v>
      </c>
      <c r="E50" s="1" t="s">
        <v>204</v>
      </c>
      <c r="F50" s="37">
        <v>45814</v>
      </c>
      <c r="G50" s="1" t="s">
        <v>314</v>
      </c>
      <c r="H50" s="25">
        <v>722</v>
      </c>
      <c r="I50" s="1" t="s">
        <v>106</v>
      </c>
      <c r="J50" s="24" t="s">
        <v>183</v>
      </c>
      <c r="K50" s="42"/>
      <c r="L50" s="24" t="s">
        <v>102</v>
      </c>
      <c r="M50" s="1" t="s">
        <v>125</v>
      </c>
      <c r="N50" s="1" t="s">
        <v>199</v>
      </c>
      <c r="O50" s="1" t="s">
        <v>315</v>
      </c>
      <c r="P50" s="1" t="s">
        <v>314</v>
      </c>
      <c r="Q50" s="1" t="s">
        <v>659</v>
      </c>
      <c r="R50" s="1" t="s">
        <v>538</v>
      </c>
      <c r="S50" s="1" t="s">
        <v>489</v>
      </c>
      <c r="T50" s="1" t="s">
        <v>316</v>
      </c>
      <c r="U50" s="1" t="s">
        <v>444</v>
      </c>
      <c r="V50" s="66" t="str" cm="1">
        <f t="array" ref="V50">_xlfn.IFS(U50="桃園客運","1",U50="中壢客運","2",U50="統聯客運","3",U50="亞通客運","4",U50="金台通運","5",U50="指南客運","6")</f>
        <v>4</v>
      </c>
      <c r="W50" s="1" t="s">
        <v>539</v>
      </c>
      <c r="X50" s="1" t="s">
        <v>616</v>
      </c>
      <c r="Y50" s="22" t="s">
        <v>435</v>
      </c>
      <c r="Z50" s="22"/>
      <c r="AA50" s="1" t="s">
        <v>102</v>
      </c>
      <c r="AC50" s="1" t="s">
        <v>102</v>
      </c>
      <c r="AE50" s="1" t="s">
        <v>102</v>
      </c>
      <c r="AG50" s="1" t="s">
        <v>102</v>
      </c>
      <c r="AI50" s="1" t="s">
        <v>102</v>
      </c>
      <c r="AJ50" s="2"/>
      <c r="AK50" s="1" t="s">
        <v>102</v>
      </c>
      <c r="AM50" s="1" t="s">
        <v>434</v>
      </c>
      <c r="AN50" s="1" t="s">
        <v>423</v>
      </c>
      <c r="AO50" s="1" t="s">
        <v>102</v>
      </c>
      <c r="AQ50" s="1" t="s">
        <v>423</v>
      </c>
      <c r="AS50" s="1" t="s">
        <v>102</v>
      </c>
      <c r="AU50" s="1" t="s">
        <v>449</v>
      </c>
      <c r="AW50" s="1" t="s">
        <v>423</v>
      </c>
      <c r="AY50" s="1" t="s">
        <v>423</v>
      </c>
      <c r="BA50" s="1" t="s">
        <v>423</v>
      </c>
      <c r="BC50" s="1" t="s">
        <v>423</v>
      </c>
      <c r="BE50" s="1" t="s">
        <v>423</v>
      </c>
      <c r="BG50" s="1" t="s">
        <v>423</v>
      </c>
      <c r="BI50" s="1" t="s">
        <v>423</v>
      </c>
      <c r="BK50" s="1" t="s">
        <v>423</v>
      </c>
      <c r="BM50" s="1" t="s">
        <v>423</v>
      </c>
      <c r="BO50" s="1" t="s">
        <v>423</v>
      </c>
      <c r="BQ50" s="1" t="s">
        <v>423</v>
      </c>
      <c r="BS50" s="1" t="s">
        <v>423</v>
      </c>
      <c r="BU50" s="1" t="s">
        <v>423</v>
      </c>
      <c r="BW50" s="1" t="s">
        <v>423</v>
      </c>
      <c r="BY50" s="1" t="s">
        <v>423</v>
      </c>
      <c r="CA50" s="1" t="s">
        <v>102</v>
      </c>
      <c r="CB50" s="1" t="s">
        <v>102</v>
      </c>
      <c r="CC50" s="1" t="s">
        <v>102</v>
      </c>
      <c r="CD50" s="1" t="s">
        <v>433</v>
      </c>
      <c r="CE50" s="1" t="s">
        <v>102</v>
      </c>
      <c r="CF50" s="1" t="s">
        <v>102</v>
      </c>
      <c r="CG50" s="1" t="s">
        <v>102</v>
      </c>
      <c r="CH50" s="1" t="s">
        <v>102</v>
      </c>
      <c r="CI50" s="2" t="s">
        <v>102</v>
      </c>
      <c r="CJ50" s="2" t="s">
        <v>102</v>
      </c>
      <c r="CK50" s="2" t="s">
        <v>102</v>
      </c>
    </row>
    <row r="51" spans="1:89" x14ac:dyDescent="0.3">
      <c r="A51" s="1" t="s">
        <v>102</v>
      </c>
      <c r="C51" s="1" t="s">
        <v>318</v>
      </c>
      <c r="D51" s="48" t="s">
        <v>185</v>
      </c>
      <c r="E51" s="1" t="s">
        <v>204</v>
      </c>
      <c r="F51" s="37">
        <v>45815</v>
      </c>
      <c r="G51" s="1" t="s">
        <v>319</v>
      </c>
      <c r="H51" s="25">
        <v>722</v>
      </c>
      <c r="I51" s="1" t="s">
        <v>106</v>
      </c>
      <c r="J51" s="24" t="s">
        <v>183</v>
      </c>
      <c r="K51" s="42"/>
      <c r="L51" s="24" t="s">
        <v>423</v>
      </c>
      <c r="M51" s="1" t="s">
        <v>199</v>
      </c>
      <c r="N51" s="1" t="s">
        <v>125</v>
      </c>
      <c r="O51" s="1" t="s">
        <v>199</v>
      </c>
      <c r="P51" s="1" t="s">
        <v>319</v>
      </c>
      <c r="Q51" s="1" t="s">
        <v>540</v>
      </c>
      <c r="R51" s="1" t="s">
        <v>541</v>
      </c>
      <c r="S51" s="1" t="s">
        <v>462</v>
      </c>
      <c r="T51" s="1" t="s">
        <v>320</v>
      </c>
      <c r="U51" s="1" t="s">
        <v>444</v>
      </c>
      <c r="V51" s="66" t="str" cm="1">
        <f t="array" ref="V51">_xlfn.IFS(U51="桃園客運","1",U51="中壢客運","2",U51="統聯客運","3",U51="亞通客運","4",U51="金台通運","5",U51="指南客運","6")</f>
        <v>4</v>
      </c>
      <c r="W51" s="1" t="s">
        <v>542</v>
      </c>
      <c r="Y51" s="22" t="s">
        <v>433</v>
      </c>
      <c r="Z51" s="22" t="s">
        <v>689</v>
      </c>
      <c r="AA51" s="1" t="s">
        <v>102</v>
      </c>
      <c r="AC51" s="1" t="s">
        <v>102</v>
      </c>
      <c r="AE51" s="1" t="s">
        <v>102</v>
      </c>
      <c r="AG51" s="1" t="s">
        <v>102</v>
      </c>
      <c r="AI51" s="1" t="s">
        <v>102</v>
      </c>
      <c r="AJ51" s="2"/>
      <c r="AK51" s="1" t="s">
        <v>102</v>
      </c>
      <c r="AM51" s="1" t="s">
        <v>447</v>
      </c>
      <c r="AN51" s="1" t="s">
        <v>423</v>
      </c>
      <c r="AO51" s="1" t="s">
        <v>102</v>
      </c>
      <c r="AQ51" s="1" t="s">
        <v>423</v>
      </c>
      <c r="AS51" s="1" t="s">
        <v>102</v>
      </c>
      <c r="AU51" s="1" t="s">
        <v>449</v>
      </c>
      <c r="AW51" s="1" t="s">
        <v>423</v>
      </c>
      <c r="AY51" s="1" t="s">
        <v>423</v>
      </c>
      <c r="BA51" s="1" t="s">
        <v>423</v>
      </c>
      <c r="BC51" s="1" t="s">
        <v>423</v>
      </c>
      <c r="BE51" s="1" t="s">
        <v>423</v>
      </c>
      <c r="BG51" s="1" t="s">
        <v>423</v>
      </c>
      <c r="BI51" s="1" t="s">
        <v>423</v>
      </c>
      <c r="BK51" s="1" t="s">
        <v>423</v>
      </c>
      <c r="BM51" s="1" t="s">
        <v>423</v>
      </c>
      <c r="BO51" s="1" t="s">
        <v>423</v>
      </c>
      <c r="BQ51" s="1" t="s">
        <v>423</v>
      </c>
      <c r="BS51" s="1" t="s">
        <v>423</v>
      </c>
      <c r="BU51" s="1" t="s">
        <v>423</v>
      </c>
      <c r="BW51" s="1" t="s">
        <v>423</v>
      </c>
      <c r="BY51" s="1" t="s">
        <v>423</v>
      </c>
      <c r="CA51" s="1" t="s">
        <v>102</v>
      </c>
      <c r="CB51" s="1" t="s">
        <v>102</v>
      </c>
      <c r="CC51" s="1" t="s">
        <v>102</v>
      </c>
      <c r="CD51" s="1" t="s">
        <v>433</v>
      </c>
      <c r="CE51" s="1" t="s">
        <v>102</v>
      </c>
      <c r="CF51" s="1" t="s">
        <v>102</v>
      </c>
      <c r="CG51" s="1" t="s">
        <v>102</v>
      </c>
      <c r="CH51" s="1" t="s">
        <v>102</v>
      </c>
      <c r="CI51" s="2" t="s">
        <v>102</v>
      </c>
      <c r="CJ51" s="2" t="s">
        <v>102</v>
      </c>
      <c r="CK51" s="2" t="s">
        <v>102</v>
      </c>
    </row>
    <row r="52" spans="1:89" x14ac:dyDescent="0.3">
      <c r="A52" s="1" t="s">
        <v>102</v>
      </c>
      <c r="C52" s="1" t="s">
        <v>309</v>
      </c>
      <c r="D52" s="48" t="s">
        <v>420</v>
      </c>
      <c r="E52" s="1" t="s">
        <v>204</v>
      </c>
      <c r="F52" s="37">
        <v>45826</v>
      </c>
      <c r="G52" s="1" t="s">
        <v>310</v>
      </c>
      <c r="H52" s="25">
        <v>251</v>
      </c>
      <c r="I52" s="1" t="s">
        <v>106</v>
      </c>
      <c r="J52" s="24" t="s">
        <v>156</v>
      </c>
      <c r="K52" s="42"/>
      <c r="L52" s="24" t="s">
        <v>423</v>
      </c>
      <c r="M52" s="1" t="s">
        <v>133</v>
      </c>
      <c r="N52" s="1" t="s">
        <v>153</v>
      </c>
      <c r="O52" s="1" t="s">
        <v>311</v>
      </c>
      <c r="P52" s="1" t="s">
        <v>310</v>
      </c>
      <c r="Q52" s="1" t="s">
        <v>534</v>
      </c>
      <c r="R52" s="1" t="s">
        <v>535</v>
      </c>
      <c r="S52" s="1" t="s">
        <v>477</v>
      </c>
      <c r="T52" s="1" t="s">
        <v>312</v>
      </c>
      <c r="U52" s="1" t="s">
        <v>531</v>
      </c>
      <c r="V52" s="66" t="str" cm="1">
        <f t="array" ref="V52">_xlfn.IFS(U52="桃園客運","1",U52="中壢客運","2",U52="統聯客運","3",U52="亞通客運","4",U52="金台通運","5",U52="指南客運","6")</f>
        <v>5</v>
      </c>
      <c r="W52" s="1" t="s">
        <v>536</v>
      </c>
      <c r="Y52" s="22" t="s">
        <v>433</v>
      </c>
      <c r="Z52" s="22" t="s">
        <v>537</v>
      </c>
      <c r="AA52" s="1" t="s">
        <v>102</v>
      </c>
      <c r="AC52" s="1" t="s">
        <v>102</v>
      </c>
      <c r="AE52" s="1" t="s">
        <v>423</v>
      </c>
      <c r="AG52" s="1" t="s">
        <v>102</v>
      </c>
      <c r="AI52" s="1" t="s">
        <v>102</v>
      </c>
      <c r="AK52" s="1" t="s">
        <v>102</v>
      </c>
      <c r="AM52" s="1" t="s">
        <v>491</v>
      </c>
      <c r="AN52" s="1" t="s">
        <v>423</v>
      </c>
      <c r="AO52" s="1" t="s">
        <v>102</v>
      </c>
      <c r="AQ52" s="1" t="s">
        <v>423</v>
      </c>
      <c r="AS52" s="1" t="s">
        <v>102</v>
      </c>
      <c r="AU52" s="1" t="s">
        <v>449</v>
      </c>
      <c r="AW52" s="1" t="s">
        <v>423</v>
      </c>
      <c r="AY52" s="1" t="s">
        <v>423</v>
      </c>
      <c r="BA52" s="1" t="s">
        <v>423</v>
      </c>
      <c r="BC52" s="1" t="s">
        <v>423</v>
      </c>
      <c r="BE52" s="1" t="s">
        <v>423</v>
      </c>
      <c r="BG52" s="1" t="s">
        <v>423</v>
      </c>
      <c r="BI52" s="1" t="s">
        <v>423</v>
      </c>
      <c r="BK52" s="1" t="s">
        <v>423</v>
      </c>
      <c r="BM52" s="1" t="s">
        <v>423</v>
      </c>
      <c r="BO52" s="1" t="s">
        <v>423</v>
      </c>
      <c r="BQ52" s="1" t="s">
        <v>423</v>
      </c>
      <c r="BS52" s="1" t="s">
        <v>423</v>
      </c>
      <c r="BU52" s="1" t="s">
        <v>423</v>
      </c>
      <c r="BW52" s="1" t="s">
        <v>423</v>
      </c>
      <c r="BY52" s="1" t="s">
        <v>423</v>
      </c>
      <c r="CA52" s="1" t="s">
        <v>102</v>
      </c>
      <c r="CB52" s="1" t="s">
        <v>102</v>
      </c>
      <c r="CC52" s="1" t="s">
        <v>102</v>
      </c>
      <c r="CD52" s="1" t="s">
        <v>433</v>
      </c>
      <c r="CE52" s="1" t="s">
        <v>102</v>
      </c>
      <c r="CF52" s="1" t="s">
        <v>102</v>
      </c>
      <c r="CG52" s="1" t="s">
        <v>102</v>
      </c>
      <c r="CH52" s="1" t="s">
        <v>102</v>
      </c>
      <c r="CI52" s="2" t="s">
        <v>102</v>
      </c>
      <c r="CJ52" s="2" t="s">
        <v>102</v>
      </c>
      <c r="CK52" s="2" t="s">
        <v>102</v>
      </c>
    </row>
    <row r="53" spans="1:89" ht="31.2" x14ac:dyDescent="0.3">
      <c r="A53" s="1" t="s">
        <v>102</v>
      </c>
      <c r="C53" s="1" t="s">
        <v>305</v>
      </c>
      <c r="D53" s="48" t="s">
        <v>420</v>
      </c>
      <c r="E53" s="1" t="s">
        <v>204</v>
      </c>
      <c r="F53" s="37">
        <v>45826</v>
      </c>
      <c r="G53" s="1" t="s">
        <v>306</v>
      </c>
      <c r="H53" s="25">
        <v>251</v>
      </c>
      <c r="I53" s="1" t="s">
        <v>106</v>
      </c>
      <c r="J53" s="24" t="s">
        <v>156</v>
      </c>
      <c r="K53" s="42"/>
      <c r="L53" s="24" t="s">
        <v>102</v>
      </c>
      <c r="M53" s="1" t="s">
        <v>153</v>
      </c>
      <c r="N53" s="1" t="s">
        <v>133</v>
      </c>
      <c r="O53" s="1" t="s">
        <v>153</v>
      </c>
      <c r="P53" s="1" t="s">
        <v>306</v>
      </c>
      <c r="Q53" s="1" t="s">
        <v>311</v>
      </c>
      <c r="R53" s="1" t="s">
        <v>529</v>
      </c>
      <c r="S53" s="1" t="s">
        <v>530</v>
      </c>
      <c r="T53" s="1" t="s">
        <v>307</v>
      </c>
      <c r="U53" s="1" t="s">
        <v>531</v>
      </c>
      <c r="V53" s="66" t="str" cm="1">
        <f t="array" ref="V53">_xlfn.IFS(U53="桃園客運","1",U53="中壢客運","2",U53="統聯客運","3",U53="亞通客運","4",U53="金台通運","5",U53="指南客運","6")</f>
        <v>5</v>
      </c>
      <c r="W53" s="1" t="s">
        <v>532</v>
      </c>
      <c r="X53" s="23" t="s">
        <v>678</v>
      </c>
      <c r="Y53" s="22" t="s">
        <v>433</v>
      </c>
      <c r="Z53" s="22" t="s">
        <v>533</v>
      </c>
      <c r="AA53" s="1" t="s">
        <v>102</v>
      </c>
      <c r="AC53" s="1" t="s">
        <v>423</v>
      </c>
      <c r="AD53" s="1" t="s">
        <v>623</v>
      </c>
      <c r="AE53" s="1" t="s">
        <v>423</v>
      </c>
      <c r="AG53" s="1" t="s">
        <v>102</v>
      </c>
      <c r="AI53" s="1" t="s">
        <v>102</v>
      </c>
      <c r="AJ53" s="2" t="s">
        <v>691</v>
      </c>
      <c r="AK53" s="1" t="s">
        <v>102</v>
      </c>
      <c r="AM53" s="1" t="s">
        <v>435</v>
      </c>
      <c r="AN53" s="1" t="s">
        <v>423</v>
      </c>
      <c r="AO53" s="1" t="s">
        <v>102</v>
      </c>
      <c r="AQ53" s="1" t="s">
        <v>102</v>
      </c>
      <c r="AR53" s="1" t="s">
        <v>436</v>
      </c>
      <c r="AS53" s="1" t="s">
        <v>102</v>
      </c>
      <c r="AU53" s="1" t="s">
        <v>449</v>
      </c>
      <c r="AW53" s="1" t="s">
        <v>423</v>
      </c>
      <c r="AY53" s="1" t="s">
        <v>423</v>
      </c>
      <c r="BA53" s="1" t="s">
        <v>423</v>
      </c>
      <c r="BC53" s="1" t="s">
        <v>423</v>
      </c>
      <c r="BE53" s="1" t="s">
        <v>423</v>
      </c>
      <c r="BG53" s="1" t="s">
        <v>423</v>
      </c>
      <c r="BI53" s="1" t="s">
        <v>423</v>
      </c>
      <c r="BK53" s="1" t="s">
        <v>423</v>
      </c>
      <c r="BM53" s="1" t="s">
        <v>423</v>
      </c>
      <c r="BO53" s="1" t="s">
        <v>423</v>
      </c>
      <c r="BQ53" s="1" t="s">
        <v>423</v>
      </c>
      <c r="BS53" s="1" t="s">
        <v>423</v>
      </c>
      <c r="BU53" s="1" t="s">
        <v>423</v>
      </c>
      <c r="BW53" s="1" t="s">
        <v>423</v>
      </c>
      <c r="BY53" s="1" t="s">
        <v>423</v>
      </c>
      <c r="CA53" s="1" t="s">
        <v>102</v>
      </c>
      <c r="CB53" s="1" t="s">
        <v>102</v>
      </c>
      <c r="CC53" s="1" t="s">
        <v>102</v>
      </c>
      <c r="CD53" s="1" t="s">
        <v>694</v>
      </c>
      <c r="CE53" s="1" t="s">
        <v>102</v>
      </c>
      <c r="CF53" s="1" t="s">
        <v>102</v>
      </c>
      <c r="CG53" s="1" t="s">
        <v>102</v>
      </c>
      <c r="CH53" s="1" t="s">
        <v>102</v>
      </c>
      <c r="CI53" s="2" t="s">
        <v>102</v>
      </c>
      <c r="CJ53" s="2" t="s">
        <v>102</v>
      </c>
      <c r="CK53" s="2" t="s">
        <v>102</v>
      </c>
    </row>
    <row r="54" spans="1:89" x14ac:dyDescent="0.3">
      <c r="A54" s="1" t="s">
        <v>102</v>
      </c>
      <c r="C54" s="1" t="s">
        <v>388</v>
      </c>
      <c r="D54" s="48" t="s">
        <v>184</v>
      </c>
      <c r="E54" s="1" t="s">
        <v>204</v>
      </c>
      <c r="F54" s="37">
        <v>45812</v>
      </c>
      <c r="G54" s="1" t="s">
        <v>389</v>
      </c>
      <c r="H54" s="25">
        <v>709</v>
      </c>
      <c r="I54" s="1" t="s">
        <v>107</v>
      </c>
      <c r="J54" s="24" t="s">
        <v>158</v>
      </c>
      <c r="K54" s="42" t="s">
        <v>191</v>
      </c>
      <c r="L54" s="24" t="s">
        <v>102</v>
      </c>
      <c r="M54" s="1" t="s">
        <v>198</v>
      </c>
      <c r="N54" s="1" t="s">
        <v>426</v>
      </c>
      <c r="O54" s="1" t="s">
        <v>198</v>
      </c>
      <c r="P54" s="1" t="s">
        <v>389</v>
      </c>
      <c r="Q54" s="1" t="s">
        <v>426</v>
      </c>
      <c r="R54" s="1" t="s">
        <v>591</v>
      </c>
      <c r="S54" s="1" t="s">
        <v>592</v>
      </c>
      <c r="T54" s="1" t="s">
        <v>390</v>
      </c>
      <c r="U54" s="1" t="s">
        <v>593</v>
      </c>
      <c r="V54" s="66" t="str" cm="1">
        <f t="array" ref="V54">_xlfn.IFS(U54="桃園客運","1",U54="中壢客運","2",U54="統聯客運","3",U54="亞通客運","4",U54="金台通運","5",U54="指南客運","6")</f>
        <v>6</v>
      </c>
      <c r="W54" s="1" t="s">
        <v>594</v>
      </c>
      <c r="X54" s="1" t="s">
        <v>664</v>
      </c>
      <c r="Y54" s="22" t="s">
        <v>102</v>
      </c>
      <c r="Z54" s="22"/>
      <c r="AA54" s="1" t="s">
        <v>102</v>
      </c>
      <c r="AC54" s="1" t="s">
        <v>102</v>
      </c>
      <c r="AE54" s="1" t="s">
        <v>102</v>
      </c>
      <c r="AG54" s="1" t="s">
        <v>102</v>
      </c>
      <c r="AI54" s="1" t="s">
        <v>102</v>
      </c>
      <c r="AJ54" s="2"/>
      <c r="AK54" s="1" t="s">
        <v>102</v>
      </c>
      <c r="AM54" s="1" t="s">
        <v>595</v>
      </c>
      <c r="AN54" s="1" t="s">
        <v>423</v>
      </c>
      <c r="AO54" s="1" t="s">
        <v>102</v>
      </c>
      <c r="AQ54" s="1" t="s">
        <v>423</v>
      </c>
      <c r="AS54" s="1" t="s">
        <v>102</v>
      </c>
      <c r="AU54" s="1" t="s">
        <v>449</v>
      </c>
      <c r="AW54" s="1" t="s">
        <v>423</v>
      </c>
      <c r="AY54" s="1" t="s">
        <v>423</v>
      </c>
      <c r="BA54" s="1" t="s">
        <v>423</v>
      </c>
      <c r="BC54" s="1" t="s">
        <v>423</v>
      </c>
      <c r="BE54" s="1" t="s">
        <v>423</v>
      </c>
      <c r="BG54" s="1" t="s">
        <v>423</v>
      </c>
      <c r="BI54" s="1" t="s">
        <v>423</v>
      </c>
      <c r="BK54" s="1" t="s">
        <v>423</v>
      </c>
      <c r="BM54" s="1" t="s">
        <v>423</v>
      </c>
      <c r="BO54" s="1" t="s">
        <v>423</v>
      </c>
      <c r="BQ54" s="1" t="s">
        <v>423</v>
      </c>
      <c r="BS54" s="1" t="s">
        <v>423</v>
      </c>
      <c r="BU54" s="1" t="s">
        <v>423</v>
      </c>
      <c r="BW54" s="1" t="s">
        <v>423</v>
      </c>
      <c r="BY54" s="1" t="s">
        <v>423</v>
      </c>
      <c r="CA54" s="1" t="s">
        <v>102</v>
      </c>
      <c r="CB54" s="1" t="s">
        <v>102</v>
      </c>
      <c r="CC54" s="1" t="s">
        <v>102</v>
      </c>
      <c r="CD54" s="1" t="s">
        <v>480</v>
      </c>
      <c r="CE54" s="1" t="s">
        <v>102</v>
      </c>
      <c r="CF54" s="1" t="s">
        <v>102</v>
      </c>
      <c r="CG54" s="1" t="s">
        <v>102</v>
      </c>
      <c r="CH54" s="1" t="s">
        <v>102</v>
      </c>
      <c r="CI54" s="2" t="s">
        <v>102</v>
      </c>
      <c r="CJ54" s="2" t="s">
        <v>102</v>
      </c>
      <c r="CK54" s="2" t="s">
        <v>102</v>
      </c>
    </row>
  </sheetData>
  <autoFilter ref="A2:CL54" xr:uid="{26EB9F3E-3FDC-426B-AA5D-9904AEE407ED}">
    <sortState xmlns:xlrd2="http://schemas.microsoft.com/office/spreadsheetml/2017/richdata2" ref="A3:CL54">
      <sortCondition ref="V2:V54"/>
    </sortState>
  </autoFilter>
  <phoneticPr fontId="1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19" sqref="E19"/>
    </sheetView>
  </sheetViews>
  <sheetFormatPr defaultColWidth="8.88671875" defaultRowHeight="15.6" x14ac:dyDescent="0.3"/>
  <cols>
    <col min="1" max="1" width="7.77734375" style="7" customWidth="1"/>
    <col min="2" max="2" width="8.88671875" style="7"/>
    <col min="3" max="3" width="12.88671875" style="50" bestFit="1" customWidth="1"/>
    <col min="4" max="4" width="11.109375" style="5" customWidth="1"/>
    <col min="5" max="5" width="29.21875" style="7" customWidth="1"/>
    <col min="6" max="6" width="10.44140625" style="5" bestFit="1" customWidth="1"/>
    <col min="7" max="7" width="12.33203125" style="7" bestFit="1" customWidth="1"/>
    <col min="8" max="8" width="8.21875" style="7" customWidth="1"/>
    <col min="9" max="9" width="11.33203125" style="5" customWidth="1"/>
    <col min="10" max="10" width="10.44140625" style="5" customWidth="1"/>
    <col min="11" max="11" width="15.109375" style="7" customWidth="1"/>
    <col min="12" max="12" width="8.88671875" style="7"/>
    <col min="13" max="13" width="25.88671875" style="5" customWidth="1"/>
    <col min="14" max="16384" width="8.88671875" style="7"/>
  </cols>
  <sheetData>
    <row r="1" spans="1:13" x14ac:dyDescent="0.3">
      <c r="A1" s="5" t="s">
        <v>0</v>
      </c>
      <c r="B1" s="5" t="s">
        <v>75</v>
      </c>
      <c r="C1" s="50" t="s">
        <v>76</v>
      </c>
      <c r="D1" s="6" t="s">
        <v>90</v>
      </c>
      <c r="E1" s="5" t="s">
        <v>91</v>
      </c>
      <c r="F1" s="5" t="s">
        <v>92</v>
      </c>
      <c r="G1" s="5" t="s">
        <v>93</v>
      </c>
      <c r="H1" s="5" t="s">
        <v>78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</row>
    <row r="2" spans="1:13" ht="142.19999999999999" customHeight="1" x14ac:dyDescent="0.3">
      <c r="A2" s="3"/>
      <c r="B2" s="3"/>
      <c r="C2" s="51"/>
      <c r="D2" s="3"/>
      <c r="E2" s="3"/>
      <c r="F2" s="3"/>
      <c r="G2" s="3"/>
      <c r="H2" s="3"/>
      <c r="I2" s="3" t="s">
        <v>174</v>
      </c>
      <c r="J2" s="4" t="s">
        <v>99</v>
      </c>
      <c r="K2" s="4"/>
      <c r="L2" s="4" t="s">
        <v>99</v>
      </c>
      <c r="M2" s="4" t="s">
        <v>100</v>
      </c>
    </row>
    <row r="3" spans="1:13" x14ac:dyDescent="0.3">
      <c r="A3" s="8" t="s">
        <v>203</v>
      </c>
      <c r="B3" s="1" t="s">
        <v>204</v>
      </c>
      <c r="C3" s="52">
        <v>45824</v>
      </c>
      <c r="D3" s="8" t="s">
        <v>205</v>
      </c>
      <c r="E3" s="8" t="s">
        <v>206</v>
      </c>
      <c r="F3" s="8" t="s">
        <v>205</v>
      </c>
      <c r="G3" s="8" t="s">
        <v>207</v>
      </c>
      <c r="H3" s="8" t="s">
        <v>180</v>
      </c>
      <c r="I3" s="8" t="s">
        <v>208</v>
      </c>
      <c r="J3" s="8" t="s">
        <v>102</v>
      </c>
      <c r="L3" s="8" t="s">
        <v>102</v>
      </c>
      <c r="M3" s="8"/>
    </row>
    <row r="4" spans="1:13" x14ac:dyDescent="0.3">
      <c r="A4" s="8" t="s">
        <v>209</v>
      </c>
      <c r="B4" s="1" t="s">
        <v>204</v>
      </c>
      <c r="C4" s="52">
        <v>45824</v>
      </c>
      <c r="D4" s="8" t="s">
        <v>210</v>
      </c>
      <c r="E4" s="8" t="s">
        <v>130</v>
      </c>
      <c r="F4" s="8" t="s">
        <v>210</v>
      </c>
      <c r="G4" s="8" t="s">
        <v>211</v>
      </c>
      <c r="H4" s="8" t="s">
        <v>180</v>
      </c>
      <c r="I4" s="8" t="s">
        <v>212</v>
      </c>
      <c r="J4" s="8" t="s">
        <v>102</v>
      </c>
      <c r="L4" s="8" t="s">
        <v>102</v>
      </c>
      <c r="M4" s="8" t="s">
        <v>653</v>
      </c>
    </row>
    <row r="5" spans="1:13" x14ac:dyDescent="0.3">
      <c r="A5" s="8" t="s">
        <v>213</v>
      </c>
      <c r="B5" s="1" t="s">
        <v>204</v>
      </c>
      <c r="C5" s="52">
        <v>45815</v>
      </c>
      <c r="D5" s="8" t="s">
        <v>214</v>
      </c>
      <c r="E5" s="8" t="s">
        <v>200</v>
      </c>
      <c r="F5" s="8" t="s">
        <v>214</v>
      </c>
      <c r="G5" s="8" t="s">
        <v>215</v>
      </c>
      <c r="H5" s="8" t="s">
        <v>188</v>
      </c>
      <c r="I5" s="8" t="s">
        <v>216</v>
      </c>
      <c r="J5" s="8" t="s">
        <v>102</v>
      </c>
      <c r="L5" s="8" t="s">
        <v>102</v>
      </c>
      <c r="M5" s="8"/>
    </row>
    <row r="6" spans="1:13" x14ac:dyDescent="0.3">
      <c r="A6" s="8" t="s">
        <v>217</v>
      </c>
      <c r="B6" s="1" t="s">
        <v>204</v>
      </c>
      <c r="C6" s="52">
        <v>45815</v>
      </c>
      <c r="D6" s="8" t="s">
        <v>218</v>
      </c>
      <c r="E6" s="8" t="s">
        <v>219</v>
      </c>
      <c r="F6" s="8" t="s">
        <v>218</v>
      </c>
      <c r="G6" s="8" t="s">
        <v>220</v>
      </c>
      <c r="H6" s="8" t="s">
        <v>221</v>
      </c>
      <c r="I6" s="8" t="s">
        <v>208</v>
      </c>
      <c r="J6" s="8" t="s">
        <v>102</v>
      </c>
      <c r="L6" s="8" t="s">
        <v>102</v>
      </c>
      <c r="M6" s="8"/>
    </row>
    <row r="7" spans="1:13" x14ac:dyDescent="0.3">
      <c r="A7" s="8" t="s">
        <v>222</v>
      </c>
      <c r="B7" s="1" t="s">
        <v>204</v>
      </c>
      <c r="C7" s="52">
        <v>45811</v>
      </c>
      <c r="D7" s="8" t="s">
        <v>223</v>
      </c>
      <c r="E7" s="8" t="s">
        <v>117</v>
      </c>
      <c r="F7" s="8" t="s">
        <v>223</v>
      </c>
      <c r="G7" s="8" t="s">
        <v>224</v>
      </c>
      <c r="H7" s="8" t="s">
        <v>102</v>
      </c>
      <c r="I7" s="8" t="s">
        <v>225</v>
      </c>
      <c r="J7" s="8" t="s">
        <v>102</v>
      </c>
      <c r="L7" s="8" t="s">
        <v>102</v>
      </c>
      <c r="M7" s="8"/>
    </row>
    <row r="8" spans="1:13" x14ac:dyDescent="0.3">
      <c r="A8" s="8" t="s">
        <v>226</v>
      </c>
      <c r="B8" s="1" t="s">
        <v>204</v>
      </c>
      <c r="C8" s="52">
        <v>45826</v>
      </c>
      <c r="D8" s="8" t="s">
        <v>227</v>
      </c>
      <c r="E8" s="8" t="s">
        <v>117</v>
      </c>
      <c r="F8" s="8" t="s">
        <v>227</v>
      </c>
      <c r="G8" s="8" t="s">
        <v>228</v>
      </c>
      <c r="H8" s="8" t="s">
        <v>102</v>
      </c>
      <c r="I8" s="8" t="s">
        <v>229</v>
      </c>
      <c r="J8" s="8" t="s">
        <v>102</v>
      </c>
      <c r="L8" s="8" t="s">
        <v>102</v>
      </c>
      <c r="M8" s="8"/>
    </row>
    <row r="9" spans="1:13" x14ac:dyDescent="0.3">
      <c r="A9" s="8" t="s">
        <v>230</v>
      </c>
      <c r="B9" s="1" t="s">
        <v>204</v>
      </c>
      <c r="C9" s="52">
        <v>45812</v>
      </c>
      <c r="D9" s="8" t="s">
        <v>231</v>
      </c>
      <c r="E9" s="8" t="s">
        <v>135</v>
      </c>
      <c r="F9" s="8" t="s">
        <v>231</v>
      </c>
      <c r="G9" s="8" t="s">
        <v>232</v>
      </c>
      <c r="H9" s="8" t="s">
        <v>233</v>
      </c>
      <c r="I9" s="8" t="s">
        <v>234</v>
      </c>
      <c r="J9" s="8" t="s">
        <v>102</v>
      </c>
      <c r="L9" s="8" t="s">
        <v>102</v>
      </c>
      <c r="M9" s="8"/>
    </row>
    <row r="10" spans="1:13" x14ac:dyDescent="0.3">
      <c r="A10" s="8" t="s">
        <v>235</v>
      </c>
      <c r="B10" s="1" t="s">
        <v>204</v>
      </c>
      <c r="C10" s="52">
        <v>45812</v>
      </c>
      <c r="D10" s="8" t="s">
        <v>236</v>
      </c>
      <c r="E10" s="8" t="s">
        <v>237</v>
      </c>
      <c r="F10" s="8" t="s">
        <v>236</v>
      </c>
      <c r="G10" s="8" t="s">
        <v>238</v>
      </c>
      <c r="H10" s="8" t="s">
        <v>233</v>
      </c>
      <c r="I10" s="8" t="s">
        <v>208</v>
      </c>
      <c r="J10" s="8" t="s">
        <v>102</v>
      </c>
      <c r="L10" s="8" t="s">
        <v>102</v>
      </c>
      <c r="M10" s="8"/>
    </row>
    <row r="11" spans="1:13" s="2" customFormat="1" x14ac:dyDescent="0.3">
      <c r="A11" s="8" t="s">
        <v>239</v>
      </c>
      <c r="B11" s="1" t="s">
        <v>204</v>
      </c>
      <c r="C11" s="52">
        <v>45813</v>
      </c>
      <c r="D11" s="8" t="s">
        <v>240</v>
      </c>
      <c r="E11" s="8" t="s">
        <v>241</v>
      </c>
      <c r="F11" s="8" t="s">
        <v>240</v>
      </c>
      <c r="G11" s="8" t="s">
        <v>242</v>
      </c>
      <c r="H11" s="8" t="s">
        <v>243</v>
      </c>
      <c r="I11" s="8" t="s">
        <v>208</v>
      </c>
      <c r="J11" s="8" t="s">
        <v>102</v>
      </c>
      <c r="L11" s="8" t="s">
        <v>102</v>
      </c>
      <c r="M11" s="8"/>
    </row>
    <row r="12" spans="1:13" x14ac:dyDescent="0.3">
      <c r="A12" s="8" t="s">
        <v>244</v>
      </c>
      <c r="B12" s="1" t="s">
        <v>204</v>
      </c>
      <c r="C12" s="52">
        <v>45813</v>
      </c>
      <c r="D12" s="8" t="s">
        <v>245</v>
      </c>
      <c r="E12" s="8" t="s">
        <v>139</v>
      </c>
      <c r="F12" s="8" t="s">
        <v>245</v>
      </c>
      <c r="G12" s="8" t="s">
        <v>246</v>
      </c>
      <c r="H12" s="8" t="s">
        <v>243</v>
      </c>
      <c r="I12" s="8" t="s">
        <v>216</v>
      </c>
      <c r="J12" s="8" t="s">
        <v>102</v>
      </c>
      <c r="L12" s="8" t="s">
        <v>102</v>
      </c>
      <c r="M12" s="8"/>
    </row>
    <row r="13" spans="1:13" x14ac:dyDescent="0.3">
      <c r="A13" s="8" t="s">
        <v>247</v>
      </c>
      <c r="B13" s="1" t="s">
        <v>204</v>
      </c>
      <c r="C13" s="52">
        <v>45813</v>
      </c>
      <c r="D13" s="8" t="s">
        <v>248</v>
      </c>
      <c r="E13" s="8" t="s">
        <v>131</v>
      </c>
      <c r="F13" s="8" t="s">
        <v>248</v>
      </c>
      <c r="G13" s="8" t="s">
        <v>249</v>
      </c>
      <c r="H13" s="8" t="s">
        <v>250</v>
      </c>
      <c r="I13" s="8" t="s">
        <v>208</v>
      </c>
      <c r="J13" s="8" t="s">
        <v>102</v>
      </c>
      <c r="L13" s="8" t="s">
        <v>102</v>
      </c>
      <c r="M13" s="8"/>
    </row>
    <row r="14" spans="1:13" x14ac:dyDescent="0.3">
      <c r="A14" s="8" t="s">
        <v>251</v>
      </c>
      <c r="B14" s="1" t="s">
        <v>204</v>
      </c>
      <c r="C14" s="52">
        <v>45813</v>
      </c>
      <c r="D14" s="8" t="s">
        <v>252</v>
      </c>
      <c r="E14" s="8" t="s">
        <v>155</v>
      </c>
      <c r="F14" s="8" t="s">
        <v>252</v>
      </c>
      <c r="G14" s="8" t="s">
        <v>253</v>
      </c>
      <c r="H14" s="8" t="s">
        <v>250</v>
      </c>
      <c r="I14" s="8" t="s">
        <v>254</v>
      </c>
      <c r="J14" s="8" t="s">
        <v>102</v>
      </c>
      <c r="L14" s="8" t="s">
        <v>102</v>
      </c>
      <c r="M14" s="8"/>
    </row>
    <row r="15" spans="1:13" x14ac:dyDescent="0.3">
      <c r="A15" s="8" t="s">
        <v>255</v>
      </c>
      <c r="B15" s="1" t="s">
        <v>204</v>
      </c>
      <c r="C15" s="52">
        <v>45813</v>
      </c>
      <c r="D15" s="8" t="s">
        <v>256</v>
      </c>
      <c r="E15" s="8" t="s">
        <v>121</v>
      </c>
      <c r="F15" s="8" t="s">
        <v>256</v>
      </c>
      <c r="G15" s="8" t="s">
        <v>257</v>
      </c>
      <c r="H15" s="8" t="s">
        <v>186</v>
      </c>
      <c r="I15" s="8" t="s">
        <v>258</v>
      </c>
      <c r="J15" s="8" t="s">
        <v>102</v>
      </c>
      <c r="L15" s="8" t="s">
        <v>102</v>
      </c>
      <c r="M15" s="8"/>
    </row>
    <row r="16" spans="1:13" x14ac:dyDescent="0.3">
      <c r="A16" s="8" t="s">
        <v>259</v>
      </c>
      <c r="B16" s="1" t="s">
        <v>204</v>
      </c>
      <c r="C16" s="52">
        <v>45813</v>
      </c>
      <c r="D16" s="8" t="s">
        <v>260</v>
      </c>
      <c r="E16" s="8" t="s">
        <v>261</v>
      </c>
      <c r="F16" s="8" t="s">
        <v>260</v>
      </c>
      <c r="G16" s="8" t="s">
        <v>262</v>
      </c>
      <c r="H16" s="8" t="s">
        <v>186</v>
      </c>
      <c r="I16" s="8" t="s">
        <v>208</v>
      </c>
      <c r="J16" s="8" t="s">
        <v>102</v>
      </c>
      <c r="L16" s="8" t="s">
        <v>102</v>
      </c>
      <c r="M16" s="8"/>
    </row>
    <row r="17" spans="1:13" x14ac:dyDescent="0.3">
      <c r="A17" s="8" t="s">
        <v>263</v>
      </c>
      <c r="B17" s="1" t="s">
        <v>204</v>
      </c>
      <c r="C17" s="52">
        <v>45826</v>
      </c>
      <c r="D17" s="8" t="s">
        <v>264</v>
      </c>
      <c r="E17" s="8" t="s">
        <v>143</v>
      </c>
      <c r="F17" s="8" t="s">
        <v>264</v>
      </c>
      <c r="G17" s="8" t="s">
        <v>265</v>
      </c>
      <c r="H17" s="8" t="s">
        <v>266</v>
      </c>
      <c r="I17" s="8" t="s">
        <v>267</v>
      </c>
      <c r="J17" s="8" t="s">
        <v>102</v>
      </c>
      <c r="K17" s="10"/>
      <c r="L17" s="8" t="s">
        <v>102</v>
      </c>
      <c r="M17" s="8"/>
    </row>
    <row r="18" spans="1:13" x14ac:dyDescent="0.3">
      <c r="A18" s="8" t="s">
        <v>268</v>
      </c>
      <c r="B18" s="1" t="s">
        <v>204</v>
      </c>
      <c r="C18" s="52">
        <v>45826</v>
      </c>
      <c r="D18" s="8" t="s">
        <v>269</v>
      </c>
      <c r="E18" s="8" t="s">
        <v>143</v>
      </c>
      <c r="F18" s="8">
        <v>1537</v>
      </c>
      <c r="G18" s="8" t="s">
        <v>270</v>
      </c>
      <c r="H18" s="8" t="s">
        <v>266</v>
      </c>
      <c r="I18" s="8" t="s">
        <v>271</v>
      </c>
      <c r="J18" s="8" t="s">
        <v>102</v>
      </c>
      <c r="L18" s="8" t="s">
        <v>102</v>
      </c>
      <c r="M18" s="8"/>
    </row>
    <row r="19" spans="1:13" x14ac:dyDescent="0.3">
      <c r="A19" s="8" t="s">
        <v>272</v>
      </c>
      <c r="B19" s="1" t="s">
        <v>204</v>
      </c>
      <c r="C19" s="52">
        <v>45811</v>
      </c>
      <c r="D19" s="8" t="s">
        <v>273</v>
      </c>
      <c r="E19" s="8" t="s">
        <v>137</v>
      </c>
      <c r="F19" s="8" t="s">
        <v>273</v>
      </c>
      <c r="G19" s="8" t="s">
        <v>274</v>
      </c>
      <c r="H19" s="8" t="s">
        <v>275</v>
      </c>
      <c r="I19" s="8" t="s">
        <v>276</v>
      </c>
      <c r="J19" s="8" t="s">
        <v>102</v>
      </c>
      <c r="K19" s="14"/>
      <c r="L19" s="8" t="s">
        <v>102</v>
      </c>
      <c r="M19" s="8"/>
    </row>
    <row r="20" spans="1:13" x14ac:dyDescent="0.3">
      <c r="A20" s="7" t="s">
        <v>277</v>
      </c>
      <c r="B20" s="7" t="s">
        <v>204</v>
      </c>
      <c r="C20" s="52">
        <v>45826</v>
      </c>
      <c r="D20" s="5" t="s">
        <v>278</v>
      </c>
      <c r="E20" s="7" t="s">
        <v>279</v>
      </c>
      <c r="F20" s="5" t="s">
        <v>278</v>
      </c>
      <c r="G20" s="7" t="s">
        <v>280</v>
      </c>
      <c r="H20" s="8" t="s">
        <v>275</v>
      </c>
      <c r="I20" s="8" t="s">
        <v>208</v>
      </c>
      <c r="J20" s="8" t="s">
        <v>102</v>
      </c>
      <c r="L20" s="8" t="s">
        <v>102</v>
      </c>
      <c r="M20" s="8"/>
    </row>
    <row r="21" spans="1:13" x14ac:dyDescent="0.3">
      <c r="A21" s="7" t="s">
        <v>281</v>
      </c>
      <c r="B21" s="7" t="s">
        <v>204</v>
      </c>
      <c r="C21" s="50">
        <v>45826</v>
      </c>
      <c r="D21" s="5" t="s">
        <v>282</v>
      </c>
      <c r="E21" s="7" t="s">
        <v>132</v>
      </c>
      <c r="F21" s="5" t="s">
        <v>282</v>
      </c>
      <c r="G21" s="7" t="s">
        <v>283</v>
      </c>
      <c r="H21" s="7" t="s">
        <v>284</v>
      </c>
      <c r="I21" s="5" t="s">
        <v>216</v>
      </c>
      <c r="J21" s="8" t="s">
        <v>102</v>
      </c>
      <c r="L21" s="8" t="s">
        <v>102</v>
      </c>
      <c r="M21" s="8"/>
    </row>
    <row r="22" spans="1:13" x14ac:dyDescent="0.3">
      <c r="A22" s="7" t="s">
        <v>285</v>
      </c>
      <c r="B22" s="7" t="s">
        <v>204</v>
      </c>
      <c r="C22" s="52">
        <v>45826</v>
      </c>
      <c r="D22" s="5" t="s">
        <v>286</v>
      </c>
      <c r="E22" s="7" t="s">
        <v>287</v>
      </c>
      <c r="F22" s="5" t="s">
        <v>286</v>
      </c>
      <c r="G22" s="7" t="s">
        <v>288</v>
      </c>
      <c r="H22" s="7" t="s">
        <v>284</v>
      </c>
      <c r="I22" s="8" t="s">
        <v>208</v>
      </c>
      <c r="J22" s="8" t="s">
        <v>102</v>
      </c>
      <c r="L22" s="8" t="s">
        <v>102</v>
      </c>
      <c r="M22" s="8"/>
    </row>
    <row r="23" spans="1:13" x14ac:dyDescent="0.3">
      <c r="A23" s="7" t="s">
        <v>289</v>
      </c>
      <c r="B23" s="7" t="s">
        <v>204</v>
      </c>
      <c r="C23" s="52">
        <v>45814</v>
      </c>
      <c r="D23" s="5" t="s">
        <v>290</v>
      </c>
      <c r="E23" s="7" t="s">
        <v>127</v>
      </c>
      <c r="F23" s="5" t="s">
        <v>290</v>
      </c>
      <c r="G23" s="7" t="s">
        <v>291</v>
      </c>
      <c r="H23" s="7" t="s">
        <v>292</v>
      </c>
      <c r="I23" s="5" t="s">
        <v>293</v>
      </c>
      <c r="J23" s="8" t="s">
        <v>102</v>
      </c>
      <c r="L23" s="8" t="s">
        <v>102</v>
      </c>
      <c r="M23" s="8"/>
    </row>
    <row r="24" spans="1:13" x14ac:dyDescent="0.3">
      <c r="A24" s="7" t="s">
        <v>294</v>
      </c>
      <c r="B24" s="7" t="s">
        <v>204</v>
      </c>
      <c r="C24" s="52">
        <v>45814</v>
      </c>
      <c r="D24" s="5" t="s">
        <v>295</v>
      </c>
      <c r="E24" s="7" t="s">
        <v>296</v>
      </c>
      <c r="F24" s="5" t="s">
        <v>295</v>
      </c>
      <c r="G24" s="7" t="s">
        <v>297</v>
      </c>
      <c r="H24" s="7" t="s">
        <v>292</v>
      </c>
      <c r="I24" s="5" t="s">
        <v>208</v>
      </c>
      <c r="J24" s="8" t="s">
        <v>102</v>
      </c>
      <c r="L24" s="8" t="s">
        <v>102</v>
      </c>
      <c r="M24" s="8"/>
    </row>
    <row r="25" spans="1:13" x14ac:dyDescent="0.3">
      <c r="A25" s="7" t="s">
        <v>298</v>
      </c>
      <c r="B25" s="7" t="s">
        <v>204</v>
      </c>
      <c r="C25" s="52">
        <v>45814</v>
      </c>
      <c r="D25" s="5" t="s">
        <v>299</v>
      </c>
      <c r="E25" s="7" t="s">
        <v>124</v>
      </c>
      <c r="F25" s="5" t="s">
        <v>299</v>
      </c>
      <c r="G25" s="7" t="s">
        <v>300</v>
      </c>
      <c r="H25" s="7" t="s">
        <v>301</v>
      </c>
      <c r="I25" s="5" t="s">
        <v>302</v>
      </c>
      <c r="J25" s="8" t="s">
        <v>102</v>
      </c>
      <c r="L25" s="8" t="s">
        <v>102</v>
      </c>
      <c r="M25" s="8"/>
    </row>
    <row r="26" spans="1:13" x14ac:dyDescent="0.3">
      <c r="A26" s="7" t="s">
        <v>303</v>
      </c>
      <c r="B26" s="7" t="s">
        <v>204</v>
      </c>
      <c r="C26" s="52">
        <v>45814</v>
      </c>
      <c r="D26" s="5" t="s">
        <v>304</v>
      </c>
      <c r="E26" s="9" t="s">
        <v>124</v>
      </c>
      <c r="F26" s="5" t="s">
        <v>304</v>
      </c>
      <c r="G26" s="34" t="s">
        <v>668</v>
      </c>
      <c r="H26" s="7" t="s">
        <v>301</v>
      </c>
      <c r="I26" s="5" t="s">
        <v>267</v>
      </c>
      <c r="J26" s="8" t="s">
        <v>102</v>
      </c>
      <c r="L26" s="8" t="s">
        <v>102</v>
      </c>
      <c r="M26" s="18"/>
    </row>
    <row r="27" spans="1:13" x14ac:dyDescent="0.3">
      <c r="A27" s="7" t="s">
        <v>305</v>
      </c>
      <c r="B27" s="7" t="s">
        <v>204</v>
      </c>
      <c r="C27" s="52">
        <v>45826</v>
      </c>
      <c r="D27" s="5" t="s">
        <v>306</v>
      </c>
      <c r="E27" s="11" t="s">
        <v>153</v>
      </c>
      <c r="F27" s="5" t="s">
        <v>306</v>
      </c>
      <c r="G27" s="7" t="s">
        <v>307</v>
      </c>
      <c r="H27" s="7" t="s">
        <v>187</v>
      </c>
      <c r="I27" s="8" t="s">
        <v>308</v>
      </c>
      <c r="J27" s="8" t="s">
        <v>102</v>
      </c>
      <c r="L27" s="8" t="s">
        <v>102</v>
      </c>
      <c r="M27" s="19"/>
    </row>
    <row r="28" spans="1:13" x14ac:dyDescent="0.3">
      <c r="A28" s="7" t="s">
        <v>309</v>
      </c>
      <c r="B28" s="7" t="s">
        <v>204</v>
      </c>
      <c r="C28" s="52">
        <v>45826</v>
      </c>
      <c r="D28" s="5" t="s">
        <v>310</v>
      </c>
      <c r="E28" s="11" t="s">
        <v>311</v>
      </c>
      <c r="F28" s="5" t="s">
        <v>310</v>
      </c>
      <c r="G28" s="7" t="s">
        <v>312</v>
      </c>
      <c r="H28" s="7" t="s">
        <v>187</v>
      </c>
      <c r="I28" s="5" t="s">
        <v>208</v>
      </c>
      <c r="J28" s="8" t="s">
        <v>102</v>
      </c>
      <c r="L28" s="8" t="s">
        <v>102</v>
      </c>
      <c r="M28" s="8"/>
    </row>
    <row r="29" spans="1:13" x14ac:dyDescent="0.3">
      <c r="A29" s="7" t="s">
        <v>313</v>
      </c>
      <c r="B29" s="7" t="s">
        <v>204</v>
      </c>
      <c r="C29" s="52">
        <v>45814</v>
      </c>
      <c r="D29" s="5" t="s">
        <v>314</v>
      </c>
      <c r="E29" s="21" t="s">
        <v>315</v>
      </c>
      <c r="F29" s="5" t="s">
        <v>314</v>
      </c>
      <c r="G29" s="12" t="s">
        <v>316</v>
      </c>
      <c r="H29" s="7" t="s">
        <v>317</v>
      </c>
      <c r="I29" s="5" t="s">
        <v>314</v>
      </c>
      <c r="J29" s="8" t="s">
        <v>102</v>
      </c>
      <c r="L29" s="8" t="s">
        <v>102</v>
      </c>
      <c r="M29" s="33" t="s">
        <v>670</v>
      </c>
    </row>
    <row r="30" spans="1:13" x14ac:dyDescent="0.3">
      <c r="A30" s="7" t="s">
        <v>318</v>
      </c>
      <c r="B30" s="7" t="s">
        <v>204</v>
      </c>
      <c r="C30" s="52">
        <v>45815</v>
      </c>
      <c r="D30" s="5" t="s">
        <v>319</v>
      </c>
      <c r="E30" s="12" t="s">
        <v>199</v>
      </c>
      <c r="F30" s="5" t="s">
        <v>319</v>
      </c>
      <c r="G30" s="12" t="s">
        <v>320</v>
      </c>
      <c r="H30" s="7" t="s">
        <v>317</v>
      </c>
      <c r="I30" s="5" t="s">
        <v>208</v>
      </c>
      <c r="J30" s="8" t="s">
        <v>102</v>
      </c>
      <c r="L30" s="8" t="s">
        <v>102</v>
      </c>
      <c r="M30" s="20"/>
    </row>
    <row r="31" spans="1:13" x14ac:dyDescent="0.3">
      <c r="A31" s="7" t="s">
        <v>321</v>
      </c>
      <c r="B31" s="7" t="s">
        <v>204</v>
      </c>
      <c r="C31" s="52">
        <v>45812</v>
      </c>
      <c r="D31" s="5" t="s">
        <v>322</v>
      </c>
      <c r="E31" s="7" t="s">
        <v>323</v>
      </c>
      <c r="F31" s="5" t="s">
        <v>322</v>
      </c>
      <c r="G31" s="7" t="s">
        <v>324</v>
      </c>
      <c r="H31" s="7" t="s">
        <v>325</v>
      </c>
      <c r="I31" s="5" t="s">
        <v>326</v>
      </c>
      <c r="J31" s="8" t="s">
        <v>102</v>
      </c>
      <c r="L31" s="8" t="s">
        <v>102</v>
      </c>
    </row>
    <row r="32" spans="1:13" x14ac:dyDescent="0.3">
      <c r="A32" s="7" t="s">
        <v>327</v>
      </c>
      <c r="B32" s="7" t="s">
        <v>204</v>
      </c>
      <c r="C32" s="52">
        <v>45812</v>
      </c>
      <c r="D32" s="5" t="s">
        <v>328</v>
      </c>
      <c r="E32" s="7" t="s">
        <v>329</v>
      </c>
      <c r="F32" s="5" t="s">
        <v>328</v>
      </c>
      <c r="G32" s="7" t="s">
        <v>330</v>
      </c>
      <c r="H32" s="7" t="s">
        <v>325</v>
      </c>
      <c r="I32" s="5" t="s">
        <v>208</v>
      </c>
      <c r="J32" s="8" t="s">
        <v>102</v>
      </c>
      <c r="L32" s="8" t="s">
        <v>102</v>
      </c>
    </row>
    <row r="33" spans="1:13" x14ac:dyDescent="0.3">
      <c r="A33" s="7" t="s">
        <v>331</v>
      </c>
      <c r="B33" s="7" t="s">
        <v>204</v>
      </c>
      <c r="C33" s="52">
        <v>45814</v>
      </c>
      <c r="D33" s="5" t="s">
        <v>332</v>
      </c>
      <c r="E33" s="7" t="s">
        <v>323</v>
      </c>
      <c r="F33" s="5" t="s">
        <v>332</v>
      </c>
      <c r="G33" s="7" t="s">
        <v>333</v>
      </c>
      <c r="H33" s="7" t="s">
        <v>334</v>
      </c>
      <c r="I33" s="5" t="s">
        <v>335</v>
      </c>
      <c r="J33" s="8" t="s">
        <v>102</v>
      </c>
      <c r="L33" s="8" t="s">
        <v>102</v>
      </c>
      <c r="M33" s="5" t="s">
        <v>336</v>
      </c>
    </row>
    <row r="34" spans="1:13" x14ac:dyDescent="0.3">
      <c r="A34" s="7" t="s">
        <v>337</v>
      </c>
      <c r="B34" s="7" t="s">
        <v>204</v>
      </c>
      <c r="C34" s="52">
        <v>45814</v>
      </c>
      <c r="D34" s="5" t="s">
        <v>338</v>
      </c>
      <c r="E34" s="7" t="s">
        <v>339</v>
      </c>
      <c r="F34" s="5" t="s">
        <v>338</v>
      </c>
      <c r="G34" s="34" t="s">
        <v>647</v>
      </c>
      <c r="H34" s="7" t="s">
        <v>334</v>
      </c>
      <c r="I34" s="5" t="s">
        <v>208</v>
      </c>
      <c r="J34" s="8" t="s">
        <v>102</v>
      </c>
      <c r="L34" s="8" t="s">
        <v>102</v>
      </c>
    </row>
    <row r="35" spans="1:13" x14ac:dyDescent="0.3">
      <c r="A35" s="7" t="s">
        <v>340</v>
      </c>
      <c r="B35" s="7" t="s">
        <v>204</v>
      </c>
      <c r="C35" s="52">
        <v>45812</v>
      </c>
      <c r="D35" s="5" t="s">
        <v>341</v>
      </c>
      <c r="E35" s="7" t="s">
        <v>323</v>
      </c>
      <c r="F35" s="13" t="s">
        <v>341</v>
      </c>
      <c r="G35" s="7" t="s">
        <v>342</v>
      </c>
      <c r="H35" s="7" t="s">
        <v>343</v>
      </c>
      <c r="I35" s="13" t="s">
        <v>344</v>
      </c>
      <c r="J35" s="8" t="s">
        <v>102</v>
      </c>
      <c r="L35" s="8" t="s">
        <v>102</v>
      </c>
    </row>
    <row r="36" spans="1:13" x14ac:dyDescent="0.3">
      <c r="A36" s="7" t="s">
        <v>345</v>
      </c>
      <c r="B36" s="7" t="s">
        <v>204</v>
      </c>
      <c r="C36" s="52">
        <v>45812</v>
      </c>
      <c r="D36" s="5" t="s">
        <v>346</v>
      </c>
      <c r="E36" s="17" t="s">
        <v>323</v>
      </c>
      <c r="F36" s="5" t="s">
        <v>346</v>
      </c>
      <c r="G36" s="7" t="s">
        <v>347</v>
      </c>
      <c r="H36" s="7" t="s">
        <v>189</v>
      </c>
      <c r="I36" s="5" t="s">
        <v>348</v>
      </c>
      <c r="J36" s="8" t="s">
        <v>102</v>
      </c>
      <c r="L36" s="8" t="s">
        <v>102</v>
      </c>
      <c r="M36" s="18"/>
    </row>
    <row r="37" spans="1:13" x14ac:dyDescent="0.3">
      <c r="A37" s="7" t="s">
        <v>349</v>
      </c>
      <c r="B37" s="7" t="s">
        <v>204</v>
      </c>
      <c r="C37" s="52">
        <v>45812</v>
      </c>
      <c r="D37" s="5" t="s">
        <v>350</v>
      </c>
      <c r="E37" s="7" t="s">
        <v>351</v>
      </c>
      <c r="F37" s="5" t="s">
        <v>350</v>
      </c>
      <c r="G37" s="7" t="s">
        <v>352</v>
      </c>
      <c r="H37" s="7" t="s">
        <v>353</v>
      </c>
      <c r="I37" s="13" t="s">
        <v>208</v>
      </c>
      <c r="J37" s="8" t="s">
        <v>102</v>
      </c>
      <c r="L37" s="8" t="s">
        <v>102</v>
      </c>
      <c r="M37" s="33" t="s">
        <v>671</v>
      </c>
    </row>
    <row r="38" spans="1:13" x14ac:dyDescent="0.3">
      <c r="A38" s="7" t="s">
        <v>354</v>
      </c>
      <c r="B38" s="7" t="s">
        <v>204</v>
      </c>
      <c r="C38" s="52">
        <v>45812</v>
      </c>
      <c r="D38" s="5" t="s">
        <v>355</v>
      </c>
      <c r="E38" s="7" t="s">
        <v>126</v>
      </c>
      <c r="F38" s="5" t="s">
        <v>355</v>
      </c>
      <c r="G38" s="7" t="s">
        <v>356</v>
      </c>
      <c r="H38" s="7" t="s">
        <v>353</v>
      </c>
      <c r="I38" s="15" t="s">
        <v>357</v>
      </c>
      <c r="J38" s="8" t="s">
        <v>102</v>
      </c>
      <c r="L38" s="8" t="s">
        <v>102</v>
      </c>
      <c r="M38" s="18"/>
    </row>
    <row r="39" spans="1:13" x14ac:dyDescent="0.3">
      <c r="A39" s="7" t="s">
        <v>358</v>
      </c>
      <c r="B39" s="7" t="s">
        <v>204</v>
      </c>
      <c r="C39" s="52">
        <v>45824</v>
      </c>
      <c r="D39" s="5" t="s">
        <v>359</v>
      </c>
      <c r="E39" s="7" t="s">
        <v>138</v>
      </c>
      <c r="F39" s="5" t="s">
        <v>359</v>
      </c>
      <c r="G39" s="7" t="s">
        <v>360</v>
      </c>
      <c r="H39" s="7" t="s">
        <v>181</v>
      </c>
      <c r="I39" s="5" t="s">
        <v>361</v>
      </c>
      <c r="J39" s="8" t="s">
        <v>102</v>
      </c>
      <c r="L39" s="8" t="s">
        <v>102</v>
      </c>
    </row>
    <row r="40" spans="1:13" ht="16.2" customHeight="1" x14ac:dyDescent="0.3">
      <c r="A40" s="7" t="s">
        <v>362</v>
      </c>
      <c r="B40" s="7" t="s">
        <v>204</v>
      </c>
      <c r="C40" s="52">
        <v>45824</v>
      </c>
      <c r="D40" s="5" t="s">
        <v>363</v>
      </c>
      <c r="E40" s="7" t="s">
        <v>197</v>
      </c>
      <c r="F40" s="5" t="s">
        <v>363</v>
      </c>
      <c r="G40" s="7" t="s">
        <v>364</v>
      </c>
      <c r="H40" s="7" t="s">
        <v>181</v>
      </c>
      <c r="I40" s="5" t="s">
        <v>208</v>
      </c>
      <c r="J40" s="8" t="s">
        <v>102</v>
      </c>
      <c r="L40" s="8" t="s">
        <v>102</v>
      </c>
    </row>
    <row r="41" spans="1:13" x14ac:dyDescent="0.3">
      <c r="A41" s="7" t="s">
        <v>365</v>
      </c>
      <c r="B41" s="7" t="s">
        <v>204</v>
      </c>
      <c r="C41" s="52">
        <v>45824</v>
      </c>
      <c r="D41" s="5" t="s">
        <v>328</v>
      </c>
      <c r="E41" s="14" t="s">
        <v>134</v>
      </c>
      <c r="F41" s="5" t="s">
        <v>328</v>
      </c>
      <c r="G41" s="7" t="s">
        <v>366</v>
      </c>
      <c r="H41" s="7" t="s">
        <v>367</v>
      </c>
      <c r="I41" s="5" t="s">
        <v>328</v>
      </c>
      <c r="J41" s="8" t="s">
        <v>102</v>
      </c>
      <c r="L41" s="8" t="s">
        <v>102</v>
      </c>
    </row>
    <row r="42" spans="1:13" x14ac:dyDescent="0.3">
      <c r="A42" s="7" t="s">
        <v>368</v>
      </c>
      <c r="B42" s="7" t="s">
        <v>204</v>
      </c>
      <c r="C42" s="52">
        <v>45824</v>
      </c>
      <c r="D42" s="5" t="s">
        <v>369</v>
      </c>
      <c r="E42" s="34" t="s">
        <v>672</v>
      </c>
      <c r="F42" s="5" t="s">
        <v>369</v>
      </c>
      <c r="G42" s="7" t="s">
        <v>371</v>
      </c>
      <c r="H42" s="7" t="s">
        <v>367</v>
      </c>
      <c r="I42" s="5" t="s">
        <v>208</v>
      </c>
      <c r="J42" s="8" t="s">
        <v>102</v>
      </c>
      <c r="L42" s="8" t="s">
        <v>102</v>
      </c>
      <c r="M42" s="33" t="s">
        <v>673</v>
      </c>
    </row>
    <row r="43" spans="1:13" x14ac:dyDescent="0.3">
      <c r="A43" s="7" t="s">
        <v>372</v>
      </c>
      <c r="B43" s="7" t="s">
        <v>204</v>
      </c>
      <c r="C43" s="52">
        <v>45813</v>
      </c>
      <c r="D43" s="5" t="s">
        <v>229</v>
      </c>
      <c r="E43" s="7" t="s">
        <v>373</v>
      </c>
      <c r="F43" s="5" t="s">
        <v>229</v>
      </c>
      <c r="G43" s="7" t="s">
        <v>374</v>
      </c>
      <c r="H43" s="7" t="s">
        <v>375</v>
      </c>
      <c r="I43" s="5" t="s">
        <v>208</v>
      </c>
      <c r="J43" s="8" t="s">
        <v>102</v>
      </c>
      <c r="L43" s="8" t="s">
        <v>102</v>
      </c>
    </row>
    <row r="44" spans="1:13" x14ac:dyDescent="0.3">
      <c r="A44" s="7" t="s">
        <v>376</v>
      </c>
      <c r="B44" s="7" t="s">
        <v>204</v>
      </c>
      <c r="C44" s="52">
        <v>45813</v>
      </c>
      <c r="D44" s="5" t="s">
        <v>377</v>
      </c>
      <c r="E44" s="7" t="s">
        <v>378</v>
      </c>
      <c r="F44" s="5" t="s">
        <v>377</v>
      </c>
      <c r="G44" s="7" t="s">
        <v>374</v>
      </c>
      <c r="H44" s="7" t="s">
        <v>190</v>
      </c>
      <c r="I44" s="5" t="s">
        <v>379</v>
      </c>
      <c r="J44" s="8" t="s">
        <v>102</v>
      </c>
      <c r="L44" s="8" t="s">
        <v>102</v>
      </c>
    </row>
    <row r="45" spans="1:13" x14ac:dyDescent="0.3">
      <c r="A45" s="7" t="s">
        <v>380</v>
      </c>
      <c r="B45" s="7" t="s">
        <v>204</v>
      </c>
      <c r="C45" s="52">
        <v>45811</v>
      </c>
      <c r="D45" s="5" t="s">
        <v>381</v>
      </c>
      <c r="E45" s="7" t="s">
        <v>378</v>
      </c>
      <c r="F45" s="33" t="s">
        <v>669</v>
      </c>
      <c r="G45" s="7" t="s">
        <v>382</v>
      </c>
      <c r="H45" s="7" t="s">
        <v>383</v>
      </c>
      <c r="I45" s="5" t="s">
        <v>264</v>
      </c>
      <c r="J45" s="8" t="s">
        <v>102</v>
      </c>
      <c r="L45" s="8" t="s">
        <v>102</v>
      </c>
    </row>
    <row r="46" spans="1:13" x14ac:dyDescent="0.3">
      <c r="A46" s="7" t="s">
        <v>384</v>
      </c>
      <c r="B46" s="7" t="s">
        <v>204</v>
      </c>
      <c r="C46" s="52">
        <v>45811</v>
      </c>
      <c r="D46" s="5" t="s">
        <v>385</v>
      </c>
      <c r="E46" s="7" t="s">
        <v>386</v>
      </c>
      <c r="F46" s="5" t="s">
        <v>385</v>
      </c>
      <c r="G46" s="7" t="s">
        <v>387</v>
      </c>
      <c r="H46" s="7" t="s">
        <v>383</v>
      </c>
      <c r="I46" s="5" t="s">
        <v>208</v>
      </c>
      <c r="J46" s="8" t="s">
        <v>102</v>
      </c>
      <c r="L46" s="8" t="s">
        <v>102</v>
      </c>
    </row>
    <row r="47" spans="1:13" x14ac:dyDescent="0.3">
      <c r="A47" s="7" t="s">
        <v>388</v>
      </c>
      <c r="B47" s="7" t="s">
        <v>204</v>
      </c>
      <c r="C47" s="52">
        <v>45812</v>
      </c>
      <c r="D47" s="5" t="s">
        <v>389</v>
      </c>
      <c r="E47" s="7" t="s">
        <v>198</v>
      </c>
      <c r="F47" s="5" t="s">
        <v>389</v>
      </c>
      <c r="G47" s="7" t="s">
        <v>390</v>
      </c>
      <c r="H47" s="7" t="s">
        <v>391</v>
      </c>
      <c r="I47" s="5" t="s">
        <v>389</v>
      </c>
      <c r="J47" s="8" t="s">
        <v>102</v>
      </c>
      <c r="L47" s="8" t="s">
        <v>102</v>
      </c>
      <c r="M47" s="20"/>
    </row>
    <row r="48" spans="1:13" x14ac:dyDescent="0.3">
      <c r="A48" s="7" t="s">
        <v>392</v>
      </c>
      <c r="B48" s="7" t="s">
        <v>204</v>
      </c>
      <c r="C48" s="52">
        <v>45814</v>
      </c>
      <c r="D48" s="5" t="s">
        <v>393</v>
      </c>
      <c r="E48" s="7" t="s">
        <v>198</v>
      </c>
      <c r="F48" s="5" t="s">
        <v>393</v>
      </c>
      <c r="G48" s="34" t="s">
        <v>649</v>
      </c>
      <c r="H48" s="7" t="s">
        <v>391</v>
      </c>
      <c r="I48" s="5" t="s">
        <v>394</v>
      </c>
      <c r="J48" s="8" t="s">
        <v>102</v>
      </c>
      <c r="L48" s="8" t="s">
        <v>102</v>
      </c>
    </row>
    <row r="49" spans="1:13" x14ac:dyDescent="0.3">
      <c r="A49" s="7" t="s">
        <v>395</v>
      </c>
      <c r="B49" s="7" t="s">
        <v>204</v>
      </c>
      <c r="C49" s="52">
        <v>45812</v>
      </c>
      <c r="D49" s="5" t="s">
        <v>396</v>
      </c>
      <c r="E49" s="7" t="s">
        <v>127</v>
      </c>
      <c r="F49" s="5" t="s">
        <v>396</v>
      </c>
      <c r="G49" s="7" t="s">
        <v>397</v>
      </c>
      <c r="H49" s="7" t="s">
        <v>398</v>
      </c>
      <c r="I49" s="5" t="s">
        <v>399</v>
      </c>
      <c r="J49" s="8" t="s">
        <v>102</v>
      </c>
      <c r="L49" s="8" t="s">
        <v>102</v>
      </c>
      <c r="M49" s="1" t="s">
        <v>628</v>
      </c>
    </row>
    <row r="50" spans="1:13" x14ac:dyDescent="0.3">
      <c r="A50" s="7" t="s">
        <v>400</v>
      </c>
      <c r="B50" s="7" t="s">
        <v>204</v>
      </c>
      <c r="C50" s="50">
        <v>45812</v>
      </c>
      <c r="D50" s="5" t="s">
        <v>401</v>
      </c>
      <c r="E50" s="7" t="s">
        <v>402</v>
      </c>
      <c r="F50" s="5" t="s">
        <v>401</v>
      </c>
      <c r="G50" s="7" t="s">
        <v>397</v>
      </c>
      <c r="H50" s="7" t="s">
        <v>398</v>
      </c>
      <c r="I50" s="5" t="s">
        <v>208</v>
      </c>
      <c r="J50" s="8" t="s">
        <v>102</v>
      </c>
      <c r="L50" s="8" t="s">
        <v>102</v>
      </c>
    </row>
    <row r="51" spans="1:13" x14ac:dyDescent="0.3">
      <c r="A51" s="7" t="s">
        <v>403</v>
      </c>
      <c r="B51" s="7" t="s">
        <v>204</v>
      </c>
      <c r="C51" s="52">
        <v>45811</v>
      </c>
      <c r="D51" s="5" t="s">
        <v>299</v>
      </c>
      <c r="E51" s="7" t="s">
        <v>152</v>
      </c>
      <c r="F51" s="5" t="s">
        <v>299</v>
      </c>
      <c r="G51" s="7" t="s">
        <v>404</v>
      </c>
      <c r="H51" s="7" t="s">
        <v>405</v>
      </c>
      <c r="I51" s="5" t="s">
        <v>406</v>
      </c>
      <c r="J51" s="8" t="s">
        <v>102</v>
      </c>
      <c r="L51" s="8" t="s">
        <v>102</v>
      </c>
      <c r="M51" s="8" t="s">
        <v>674</v>
      </c>
    </row>
    <row r="52" spans="1:13" x14ac:dyDescent="0.3">
      <c r="A52" s="7" t="s">
        <v>407</v>
      </c>
      <c r="B52" s="7" t="s">
        <v>204</v>
      </c>
      <c r="C52" s="52">
        <v>45813</v>
      </c>
      <c r="D52" s="5" t="s">
        <v>408</v>
      </c>
      <c r="E52" s="7" t="s">
        <v>152</v>
      </c>
      <c r="F52" s="5" t="s">
        <v>408</v>
      </c>
      <c r="G52" s="7" t="s">
        <v>404</v>
      </c>
      <c r="H52" s="7" t="s">
        <v>405</v>
      </c>
      <c r="I52" s="5" t="s">
        <v>409</v>
      </c>
      <c r="J52" s="8" t="s">
        <v>102</v>
      </c>
      <c r="L52" s="8" t="s">
        <v>102</v>
      </c>
      <c r="M52" s="35" t="s">
        <v>675</v>
      </c>
    </row>
    <row r="53" spans="1:13" x14ac:dyDescent="0.3">
      <c r="A53" s="7" t="s">
        <v>410</v>
      </c>
      <c r="B53" s="7" t="s">
        <v>204</v>
      </c>
      <c r="C53" s="52">
        <v>45815</v>
      </c>
      <c r="D53" s="16" t="s">
        <v>411</v>
      </c>
      <c r="E53" s="7" t="s">
        <v>378</v>
      </c>
      <c r="F53" s="5" t="s">
        <v>411</v>
      </c>
      <c r="G53" s="7" t="s">
        <v>412</v>
      </c>
      <c r="H53" s="7" t="s">
        <v>413</v>
      </c>
      <c r="I53" s="5" t="s">
        <v>414</v>
      </c>
      <c r="J53" s="8" t="s">
        <v>102</v>
      </c>
      <c r="L53" s="8" t="s">
        <v>102</v>
      </c>
      <c r="M53" s="13"/>
    </row>
    <row r="54" spans="1:13" x14ac:dyDescent="0.3">
      <c r="A54" s="7" t="s">
        <v>415</v>
      </c>
      <c r="B54" s="7" t="s">
        <v>204</v>
      </c>
      <c r="C54" s="50">
        <v>45813</v>
      </c>
      <c r="D54" s="5" t="s">
        <v>416</v>
      </c>
      <c r="E54" s="7" t="s">
        <v>417</v>
      </c>
      <c r="F54" s="5" t="s">
        <v>416</v>
      </c>
      <c r="G54" s="7" t="s">
        <v>418</v>
      </c>
      <c r="H54" s="7" t="s">
        <v>413</v>
      </c>
      <c r="I54" s="5" t="s">
        <v>208</v>
      </c>
      <c r="J54" s="8" t="s">
        <v>102</v>
      </c>
      <c r="L54" s="8" t="s">
        <v>102</v>
      </c>
      <c r="M54" s="13"/>
    </row>
  </sheetData>
  <autoFilter ref="A2:M54" xr:uid="{B946F1A4-059C-4B2D-99D0-ECAA84203DA6}">
    <sortState xmlns:xlrd2="http://schemas.microsoft.com/office/spreadsheetml/2017/richdata2" ref="A3:M54">
      <sortCondition ref="A2:A54"/>
    </sortState>
  </autoFilter>
  <phoneticPr fontId="1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403F-31DE-4B39-8945-39CB4CCD994B}">
  <dimension ref="A1:O92"/>
  <sheetViews>
    <sheetView topLeftCell="A54" workbookViewId="0">
      <selection activeCell="P61" sqref="P61"/>
    </sheetView>
  </sheetViews>
  <sheetFormatPr defaultRowHeight="16.2" x14ac:dyDescent="0.3"/>
  <sheetData>
    <row r="1" spans="1:15" ht="16.8" thickBot="1" x14ac:dyDescent="0.35">
      <c r="A1" s="53"/>
      <c r="B1" s="53"/>
      <c r="C1" s="54" t="s">
        <v>613</v>
      </c>
      <c r="D1" s="53">
        <v>0</v>
      </c>
      <c r="E1" s="53">
        <v>0</v>
      </c>
      <c r="F1" s="53"/>
      <c r="G1" s="53">
        <v>0</v>
      </c>
      <c r="H1" s="53">
        <v>0</v>
      </c>
      <c r="I1" s="53">
        <v>0</v>
      </c>
      <c r="J1" s="53">
        <v>1</v>
      </c>
      <c r="K1" s="53"/>
      <c r="L1" s="53"/>
      <c r="M1" s="53"/>
      <c r="N1" s="53"/>
      <c r="O1" s="53"/>
    </row>
    <row r="2" spans="1:15" x14ac:dyDescent="0.3">
      <c r="A2" s="71" t="s">
        <v>10</v>
      </c>
      <c r="B2" s="55" t="s">
        <v>696</v>
      </c>
      <c r="C2" s="55" t="s">
        <v>697</v>
      </c>
      <c r="D2" s="55" t="s">
        <v>698</v>
      </c>
      <c r="E2" s="55" t="s">
        <v>699</v>
      </c>
      <c r="F2" s="56" t="s">
        <v>700</v>
      </c>
      <c r="G2" s="55" t="s">
        <v>701</v>
      </c>
      <c r="H2" s="55" t="s">
        <v>702</v>
      </c>
      <c r="I2" s="55" t="s">
        <v>696</v>
      </c>
      <c r="J2" s="55" t="s">
        <v>703</v>
      </c>
      <c r="K2" s="53"/>
      <c r="L2" s="53"/>
      <c r="M2" s="53"/>
      <c r="N2" s="53"/>
      <c r="O2" s="53"/>
    </row>
    <row r="3" spans="1:15" x14ac:dyDescent="0.3">
      <c r="A3" s="72"/>
      <c r="B3" s="57" t="s">
        <v>704</v>
      </c>
      <c r="C3" s="57" t="s">
        <v>705</v>
      </c>
      <c r="D3" s="57" t="s">
        <v>706</v>
      </c>
      <c r="E3" s="57" t="s">
        <v>707</v>
      </c>
      <c r="F3" s="57" t="s">
        <v>708</v>
      </c>
      <c r="G3" s="57" t="s">
        <v>696</v>
      </c>
      <c r="H3" s="57" t="s">
        <v>709</v>
      </c>
      <c r="I3" s="57" t="s">
        <v>710</v>
      </c>
      <c r="J3" s="57" t="s">
        <v>711</v>
      </c>
      <c r="K3" s="53"/>
      <c r="L3" s="53"/>
      <c r="M3" s="53"/>
      <c r="N3" s="53"/>
      <c r="O3" s="53"/>
    </row>
    <row r="4" spans="1:15" x14ac:dyDescent="0.3">
      <c r="A4" s="72"/>
      <c r="B4" s="57" t="s">
        <v>712</v>
      </c>
      <c r="C4" s="57" t="s">
        <v>713</v>
      </c>
      <c r="D4" s="57" t="s">
        <v>714</v>
      </c>
      <c r="E4" s="57" t="s">
        <v>715</v>
      </c>
      <c r="F4" s="57" t="s">
        <v>716</v>
      </c>
      <c r="G4" s="57" t="s">
        <v>717</v>
      </c>
      <c r="H4" s="57" t="s">
        <v>718</v>
      </c>
      <c r="I4" s="57" t="s">
        <v>719</v>
      </c>
      <c r="J4" s="57" t="s">
        <v>720</v>
      </c>
      <c r="K4" s="53"/>
      <c r="L4" s="53"/>
      <c r="M4" s="53"/>
      <c r="N4" s="53"/>
      <c r="O4" s="53"/>
    </row>
    <row r="5" spans="1:15" x14ac:dyDescent="0.3">
      <c r="A5" s="72"/>
      <c r="B5" s="57" t="s">
        <v>721</v>
      </c>
      <c r="C5" s="57" t="s">
        <v>722</v>
      </c>
      <c r="D5" s="57" t="s">
        <v>722</v>
      </c>
      <c r="E5" s="57" t="s">
        <v>723</v>
      </c>
      <c r="F5" s="57" t="s">
        <v>724</v>
      </c>
      <c r="G5" s="57" t="s">
        <v>725</v>
      </c>
      <c r="H5" s="57" t="s">
        <v>699</v>
      </c>
      <c r="I5" s="57" t="s">
        <v>726</v>
      </c>
      <c r="J5" s="57" t="s">
        <v>718</v>
      </c>
      <c r="K5" s="53"/>
      <c r="L5" s="53"/>
      <c r="M5" s="53"/>
      <c r="N5" s="53"/>
      <c r="O5" s="53"/>
    </row>
    <row r="6" spans="1:15" x14ac:dyDescent="0.3">
      <c r="A6" s="72"/>
      <c r="B6" s="58"/>
      <c r="C6" s="57" t="s">
        <v>727</v>
      </c>
      <c r="D6" s="57" t="s">
        <v>727</v>
      </c>
      <c r="E6" s="57" t="s">
        <v>728</v>
      </c>
      <c r="F6" s="57" t="s">
        <v>729</v>
      </c>
      <c r="G6" s="57" t="s">
        <v>730</v>
      </c>
      <c r="H6" s="57" t="s">
        <v>731</v>
      </c>
      <c r="I6" s="57" t="s">
        <v>732</v>
      </c>
      <c r="J6" s="57" t="s">
        <v>733</v>
      </c>
      <c r="K6" s="53"/>
      <c r="L6" s="53"/>
      <c r="M6" s="53"/>
      <c r="N6" s="53"/>
      <c r="O6" s="53"/>
    </row>
    <row r="7" spans="1:15" x14ac:dyDescent="0.3">
      <c r="A7" s="72"/>
      <c r="B7" s="58"/>
      <c r="C7" s="58"/>
      <c r="D7" s="58"/>
      <c r="E7" s="58"/>
      <c r="F7" s="57" t="s">
        <v>734</v>
      </c>
      <c r="G7" s="57" t="s">
        <v>735</v>
      </c>
      <c r="H7" s="57" t="s">
        <v>736</v>
      </c>
      <c r="I7" s="57" t="s">
        <v>737</v>
      </c>
      <c r="J7" s="57" t="s">
        <v>738</v>
      </c>
      <c r="K7" s="53"/>
      <c r="L7" s="53"/>
      <c r="M7" s="53"/>
      <c r="N7" s="53"/>
      <c r="O7" s="53"/>
    </row>
    <row r="8" spans="1:15" x14ac:dyDescent="0.3">
      <c r="A8" s="72"/>
      <c r="B8" s="58"/>
      <c r="C8" s="58"/>
      <c r="D8" s="58"/>
      <c r="E8" s="58"/>
      <c r="F8" s="57" t="s">
        <v>722</v>
      </c>
      <c r="G8" s="57" t="s">
        <v>722</v>
      </c>
      <c r="H8" s="58"/>
      <c r="I8" s="58"/>
      <c r="J8" s="57" t="s">
        <v>739</v>
      </c>
      <c r="K8" s="53"/>
      <c r="L8" s="53"/>
      <c r="M8" s="53"/>
      <c r="N8" s="53"/>
      <c r="O8" s="53"/>
    </row>
    <row r="9" spans="1:15" ht="16.8" thickBot="1" x14ac:dyDescent="0.35">
      <c r="A9" s="73"/>
      <c r="B9" s="59"/>
      <c r="C9" s="59"/>
      <c r="D9" s="59"/>
      <c r="E9" s="59"/>
      <c r="F9" s="60" t="s">
        <v>727</v>
      </c>
      <c r="G9" s="60" t="s">
        <v>727</v>
      </c>
      <c r="H9" s="59"/>
      <c r="I9" s="59"/>
      <c r="J9" s="59"/>
      <c r="K9" s="53"/>
      <c r="L9" s="53"/>
      <c r="M9" s="53"/>
      <c r="N9" s="53"/>
      <c r="O9" s="53"/>
    </row>
    <row r="10" spans="1:15" ht="33" thickBot="1" x14ac:dyDescent="0.35">
      <c r="A10" s="61" t="s">
        <v>430</v>
      </c>
      <c r="B10" s="61">
        <f>COUNTIF('稽核(表一&amp;表三)-06'!$U:$U,WORK!$A10)</f>
        <v>32</v>
      </c>
      <c r="C10" s="61">
        <f>COUNTIFS('稽核(表一&amp;表三)-06'!$U:$U,WORK!$A10,'稽核(表一&amp;表三)-06'!$AA:$AA,WORK!C$1)</f>
        <v>0</v>
      </c>
      <c r="D10" s="61">
        <f>COUNTIFS('稽核(表一&amp;表三)-06'!$U:$U,WORK!$A10,'稽核(表一&amp;表三)-06'!$AC:$AC,WORK!D$1)</f>
        <v>7</v>
      </c>
      <c r="E10" s="61">
        <f>COUNTIFS('稽核(表一&amp;表三)-06'!$U:$U,WORK!$A10,'稽核(表一&amp;表三)-06'!$AG:$AG,WORK!E$1)</f>
        <v>0</v>
      </c>
      <c r="F10" s="62">
        <f>WORK!B10-COUNTIFS('稽核(表一&amp;表三)-06'!$U:$U,WORK!$A10,'稽核(表一&amp;表三)-06'!$AJ:$AJ,"")</f>
        <v>2</v>
      </c>
      <c r="G10" s="61">
        <f>COUNTIFS('稽核(表一&amp;表三)-06'!$U:$U,WORK!$A10,'稽核(表一&amp;表三)-06'!$AK:$AK,WORK!G$1)</f>
        <v>0</v>
      </c>
      <c r="H10" s="61">
        <f>COUNTIFS('稽核(表一&amp;表三)-06'!$U:$U,WORK!$A10,'稽核(表一&amp;表三)-06'!$AM:$AM,WORK!H$1)</f>
        <v>0</v>
      </c>
      <c r="I10" s="61">
        <f>COUNTIFS('稽核(表一&amp;表三)-06'!$U:$U,WORK!$A10,'稽核(表一&amp;表三)-06'!$AO:$AO,WORK!I$1)</f>
        <v>0</v>
      </c>
      <c r="J10" s="61">
        <f>COUNTIFS('稽核(表一&amp;表三)-06'!$U:$U,WORK!$A10,'稽核(表一&amp;表三)-06'!$AQ:$AQ,WORK!J$1)</f>
        <v>10</v>
      </c>
      <c r="K10" s="53"/>
      <c r="L10" s="53"/>
      <c r="M10" s="53"/>
      <c r="N10" s="53"/>
      <c r="O10" s="53"/>
    </row>
    <row r="11" spans="1:15" ht="33" thickBot="1" x14ac:dyDescent="0.35">
      <c r="A11" s="61" t="s">
        <v>834</v>
      </c>
      <c r="B11" s="61">
        <f>COUNTIF('稽核(表一&amp;表三)-06'!$U:$U,WORK!$A11)</f>
        <v>4</v>
      </c>
      <c r="C11" s="61">
        <f>COUNTIFS('稽核(表一&amp;表三)-06'!$U:$U,WORK!$A11,'稽核(表一&amp;表三)-06'!$AA:$AA,WORK!C$1)</f>
        <v>0</v>
      </c>
      <c r="D11" s="61">
        <f>COUNTIFS('稽核(表一&amp;表三)-06'!$U:$U,WORK!$A11,'稽核(表一&amp;表三)-06'!$AC:$AC,WORK!D$1)</f>
        <v>1</v>
      </c>
      <c r="E11" s="61">
        <f>COUNTIFS('稽核(表一&amp;表三)-06'!$U:$U,WORK!$A11,'稽核(表一&amp;表三)-06'!$AG:$AG,WORK!E$1)</f>
        <v>0</v>
      </c>
      <c r="F11" s="62">
        <f>WORK!B11-COUNTIFS('稽核(表一&amp;表三)-06'!$U:$U,WORK!$A11,'稽核(表一&amp;表三)-06'!$AJ:$AJ,"")</f>
        <v>0</v>
      </c>
      <c r="G11" s="61">
        <f>COUNTIFS('稽核(表一&amp;表三)-06'!$U:$U,WORK!$A11,'稽核(表一&amp;表三)-06'!$AK:$AK,WORK!G$1)</f>
        <v>0</v>
      </c>
      <c r="H11" s="61">
        <f>COUNTIFS('稽核(表一&amp;表三)-06'!$U:$U,WORK!$A11,'稽核(表一&amp;表三)-06'!$AM:$AM,WORK!H$1)</f>
        <v>0</v>
      </c>
      <c r="I11" s="61">
        <f>COUNTIFS('稽核(表一&amp;表三)-06'!$U:$U,WORK!$A11,'稽核(表一&amp;表三)-06'!$AO:$AO,WORK!I$1)</f>
        <v>0</v>
      </c>
      <c r="J11" s="61">
        <f>COUNTIFS('稽核(表一&amp;表三)-06'!$U:$U,WORK!$A11,'稽核(表一&amp;表三)-06'!$AQ:$AQ,WORK!J$1)</f>
        <v>0</v>
      </c>
      <c r="K11" s="53"/>
      <c r="L11" s="53"/>
      <c r="M11" s="53"/>
      <c r="N11" s="53"/>
      <c r="O11" s="53"/>
    </row>
    <row r="12" spans="1:15" ht="33" thickBot="1" x14ac:dyDescent="0.35">
      <c r="A12" s="61" t="s">
        <v>471</v>
      </c>
      <c r="B12" s="61">
        <f>COUNTIF('稽核(表一&amp;表三)-06'!$U:$U,WORK!$A12)</f>
        <v>5</v>
      </c>
      <c r="C12" s="61">
        <f>COUNTIFS('稽核(表一&amp;表三)-06'!$U:$U,WORK!$A12,'稽核(表一&amp;表三)-06'!$AA:$AA,WORK!C$1)</f>
        <v>0</v>
      </c>
      <c r="D12" s="61">
        <f>COUNTIFS('稽核(表一&amp;表三)-06'!$U:$U,WORK!$A12,'稽核(表一&amp;表三)-06'!$AC:$AC,WORK!D$1)</f>
        <v>2</v>
      </c>
      <c r="E12" s="61">
        <f>COUNTIFS('稽核(表一&amp;表三)-06'!$U:$U,WORK!$A12,'稽核(表一&amp;表三)-06'!$AG:$AG,WORK!E$1)</f>
        <v>0</v>
      </c>
      <c r="F12" s="62">
        <f>WORK!B12-COUNTIFS('稽核(表一&amp;表三)-06'!$U:$U,WORK!$A12,'稽核(表一&amp;表三)-06'!$AJ:$AJ,"")</f>
        <v>1</v>
      </c>
      <c r="G12" s="61">
        <f>COUNTIFS('稽核(表一&amp;表三)-06'!$U:$U,WORK!$A12,'稽核(表一&amp;表三)-06'!$AK:$AK,WORK!G$1)</f>
        <v>0</v>
      </c>
      <c r="H12" s="61">
        <f>COUNTIFS('稽核(表一&amp;表三)-06'!$U:$U,WORK!$A12,'稽核(表一&amp;表三)-06'!$AM:$AM,WORK!H$1)</f>
        <v>0</v>
      </c>
      <c r="I12" s="61">
        <f>COUNTIFS('稽核(表一&amp;表三)-06'!$U:$U,WORK!$A12,'稽核(表一&amp;表三)-06'!$AO:$AO,WORK!I$1)</f>
        <v>0</v>
      </c>
      <c r="J12" s="61">
        <f>COUNTIFS('稽核(表一&amp;表三)-06'!$U:$U,WORK!$A12,'稽核(表一&amp;表三)-06'!$AQ:$AQ,WORK!J$1)</f>
        <v>1</v>
      </c>
      <c r="K12" s="53"/>
      <c r="L12" s="53"/>
      <c r="M12" s="53"/>
      <c r="N12" s="53"/>
      <c r="O12" s="53"/>
    </row>
    <row r="13" spans="1:15" ht="33" thickBot="1" x14ac:dyDescent="0.35">
      <c r="A13" s="61" t="s">
        <v>444</v>
      </c>
      <c r="B13" s="61">
        <f>COUNTIF('稽核(表一&amp;表三)-06'!$U:$U,WORK!$A13)</f>
        <v>8</v>
      </c>
      <c r="C13" s="61">
        <f>COUNTIFS('稽核(表一&amp;表三)-06'!$U:$U,WORK!$A13,'稽核(表一&amp;表三)-06'!$AA:$AA,WORK!C$1)</f>
        <v>0</v>
      </c>
      <c r="D13" s="61">
        <f>COUNTIFS('稽核(表一&amp;表三)-06'!$U:$U,WORK!$A13,'稽核(表一&amp;表三)-06'!$AC:$AC,WORK!D$1)</f>
        <v>1</v>
      </c>
      <c r="E13" s="61">
        <f>COUNTIFS('稽核(表一&amp;表三)-06'!$U:$U,WORK!$A13,'稽核(表一&amp;表三)-06'!$AG:$AG,WORK!E$1)</f>
        <v>0</v>
      </c>
      <c r="F13" s="62">
        <f>WORK!B13-COUNTIFS('稽核(表一&amp;表三)-06'!$U:$U,WORK!$A13,'稽核(表一&amp;表三)-06'!$AJ:$AJ,"")</f>
        <v>0</v>
      </c>
      <c r="G13" s="61">
        <f>COUNTIFS('稽核(表一&amp;表三)-06'!$U:$U,WORK!$A13,'稽核(表一&amp;表三)-06'!$AK:$AK,WORK!G$1)</f>
        <v>0</v>
      </c>
      <c r="H13" s="61">
        <f>COUNTIFS('稽核(表一&amp;表三)-06'!$U:$U,WORK!$A13,'稽核(表一&amp;表三)-06'!$AM:$AM,WORK!H$1)</f>
        <v>0</v>
      </c>
      <c r="I13" s="61">
        <f>COUNTIFS('稽核(表一&amp;表三)-06'!$U:$U,WORK!$A13,'稽核(表一&amp;表三)-06'!$AO:$AO,WORK!I$1)</f>
        <v>0</v>
      </c>
      <c r="J13" s="61">
        <f>COUNTIFS('稽核(表一&amp;表三)-06'!$U:$U,WORK!$A13,'稽核(表一&amp;表三)-06'!$AQ:$AQ,WORK!J$1)</f>
        <v>1</v>
      </c>
      <c r="K13" s="53"/>
      <c r="L13" s="53"/>
      <c r="M13" s="53"/>
      <c r="N13" s="53"/>
      <c r="O13" s="53"/>
    </row>
    <row r="14" spans="1:15" ht="33" thickBot="1" x14ac:dyDescent="0.35">
      <c r="A14" s="61" t="s">
        <v>531</v>
      </c>
      <c r="B14" s="61">
        <f>COUNTIF('稽核(表一&amp;表三)-06'!$U:$U,WORK!$A14)</f>
        <v>2</v>
      </c>
      <c r="C14" s="61">
        <f>COUNTIFS('稽核(表一&amp;表三)-06'!$U:$U,WORK!$A14,'稽核(表一&amp;表三)-06'!$AA:$AA,WORK!C$1)</f>
        <v>0</v>
      </c>
      <c r="D14" s="61">
        <f>COUNTIFS('稽核(表一&amp;表三)-06'!$U:$U,WORK!$A14,'稽核(表一&amp;表三)-06'!$AC:$AC,WORK!D$1)</f>
        <v>1</v>
      </c>
      <c r="E14" s="61">
        <f>COUNTIFS('稽核(表一&amp;表三)-06'!$U:$U,WORK!$A14,'稽核(表一&amp;表三)-06'!$AG:$AG,WORK!E$1)</f>
        <v>0</v>
      </c>
      <c r="F14" s="62">
        <f>WORK!B14-COUNTIFS('稽核(表一&amp;表三)-06'!$U:$U,WORK!$A14,'稽核(表一&amp;表三)-06'!$AJ:$AJ,"")</f>
        <v>1</v>
      </c>
      <c r="G14" s="61">
        <f>COUNTIFS('稽核(表一&amp;表三)-06'!$U:$U,WORK!$A14,'稽核(表一&amp;表三)-06'!$AK:$AK,WORK!G$1)</f>
        <v>0</v>
      </c>
      <c r="H14" s="61">
        <f>COUNTIFS('稽核(表一&amp;表三)-06'!$U:$U,WORK!$A14,'稽核(表一&amp;表三)-06'!$AM:$AM,WORK!H$1)</f>
        <v>0</v>
      </c>
      <c r="I14" s="61">
        <f>COUNTIFS('稽核(表一&amp;表三)-06'!$U:$U,WORK!$A14,'稽核(表一&amp;表三)-06'!$AO:$AO,WORK!I$1)</f>
        <v>0</v>
      </c>
      <c r="J14" s="61">
        <f>COUNTIFS('稽核(表一&amp;表三)-06'!$U:$U,WORK!$A14,'稽核(表一&amp;表三)-06'!$AQ:$AQ,WORK!J$1)</f>
        <v>1</v>
      </c>
      <c r="K14" s="53"/>
      <c r="L14" s="53"/>
      <c r="M14" s="53"/>
      <c r="N14" s="53"/>
      <c r="O14" s="53"/>
    </row>
    <row r="15" spans="1:15" ht="33" thickBot="1" x14ac:dyDescent="0.35">
      <c r="A15" s="61" t="s">
        <v>593</v>
      </c>
      <c r="B15" s="61">
        <f>COUNTIF('稽核(表一&amp;表三)-06'!$U:$U,WORK!$A15)</f>
        <v>1</v>
      </c>
      <c r="C15" s="61">
        <f>COUNTIFS('稽核(表一&amp;表三)-06'!$U:$U,WORK!$A15,'稽核(表一&amp;表三)-06'!$AA:$AA,WORK!C$1)</f>
        <v>0</v>
      </c>
      <c r="D15" s="61">
        <f>COUNTIFS('稽核(表一&amp;表三)-06'!$U:$U,WORK!$A15,'稽核(表一&amp;表三)-06'!$AC:$AC,WORK!D$1)</f>
        <v>0</v>
      </c>
      <c r="E15" s="61">
        <f>COUNTIFS('稽核(表一&amp;表三)-06'!$U:$U,WORK!$A15,'稽核(表一&amp;表三)-06'!$AG:$AG,WORK!E$1)</f>
        <v>0</v>
      </c>
      <c r="F15" s="62">
        <f>WORK!B15-COUNTIFS('稽核(表一&amp;表三)-06'!$U:$U,WORK!$A15,'稽核(表一&amp;表三)-06'!$AJ:$AJ,"")</f>
        <v>0</v>
      </c>
      <c r="G15" s="61">
        <f>COUNTIFS('稽核(表一&amp;表三)-06'!$U:$U,WORK!$A15,'稽核(表一&amp;表三)-06'!$AK:$AK,WORK!G$1)</f>
        <v>0</v>
      </c>
      <c r="H15" s="61">
        <f>COUNTIFS('稽核(表一&amp;表三)-06'!$U:$U,WORK!$A15,'稽核(表一&amp;表三)-06'!$AM:$AM,WORK!H$1)</f>
        <v>0</v>
      </c>
      <c r="I15" s="61">
        <f>COUNTIFS('稽核(表一&amp;表三)-06'!$U:$U,WORK!$A15,'稽核(表一&amp;表三)-06'!$AO:$AO,WORK!I$1)</f>
        <v>0</v>
      </c>
      <c r="J15" s="61">
        <f>COUNTIFS('稽核(表一&amp;表三)-06'!$U:$U,WORK!$A15,'稽核(表一&amp;表三)-06'!$AQ:$AQ,WORK!J$1)</f>
        <v>0</v>
      </c>
      <c r="K15" s="53"/>
      <c r="L15" s="53"/>
      <c r="M15" s="53"/>
      <c r="N15" s="53"/>
      <c r="O15" s="53"/>
    </row>
    <row r="16" spans="1:15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</row>
    <row r="17" spans="1:15" ht="16.8" thickBot="1" x14ac:dyDescent="0.35">
      <c r="A17" s="53"/>
      <c r="B17" s="53"/>
      <c r="C17" s="53">
        <v>0</v>
      </c>
      <c r="D17" s="53">
        <v>0</v>
      </c>
      <c r="E17" s="63">
        <v>1</v>
      </c>
      <c r="F17" s="53">
        <v>1</v>
      </c>
      <c r="G17" s="53"/>
      <c r="H17" s="53"/>
      <c r="I17" s="53"/>
      <c r="J17" s="53"/>
      <c r="K17" s="53"/>
      <c r="L17" s="53"/>
      <c r="M17" s="53"/>
      <c r="N17" s="53"/>
      <c r="O17" s="53"/>
    </row>
    <row r="18" spans="1:15" x14ac:dyDescent="0.3">
      <c r="A18" s="71" t="s">
        <v>10</v>
      </c>
      <c r="B18" s="55" t="s">
        <v>696</v>
      </c>
      <c r="C18" s="55" t="s">
        <v>740</v>
      </c>
      <c r="D18" s="55" t="s">
        <v>740</v>
      </c>
      <c r="E18" s="55" t="s">
        <v>741</v>
      </c>
      <c r="F18" s="55" t="s">
        <v>742</v>
      </c>
      <c r="G18" s="53"/>
      <c r="H18" s="53"/>
      <c r="I18" s="53"/>
      <c r="J18" s="53"/>
      <c r="K18" s="53"/>
      <c r="L18" s="53"/>
      <c r="M18" s="53"/>
      <c r="N18" s="53"/>
      <c r="O18" s="53"/>
    </row>
    <row r="19" spans="1:15" x14ac:dyDescent="0.3">
      <c r="A19" s="72"/>
      <c r="B19" s="57" t="s">
        <v>704</v>
      </c>
      <c r="C19" s="57" t="s">
        <v>743</v>
      </c>
      <c r="D19" s="57" t="s">
        <v>743</v>
      </c>
      <c r="E19" s="57" t="s">
        <v>744</v>
      </c>
      <c r="F19" s="57" t="s">
        <v>745</v>
      </c>
      <c r="G19" s="53"/>
      <c r="H19" s="53"/>
      <c r="I19" s="53"/>
      <c r="J19" s="53"/>
      <c r="K19" s="53"/>
      <c r="L19" s="53"/>
      <c r="M19" s="53"/>
      <c r="N19" s="53"/>
      <c r="O19" s="53"/>
    </row>
    <row r="20" spans="1:15" x14ac:dyDescent="0.3">
      <c r="A20" s="72"/>
      <c r="B20" s="57" t="s">
        <v>712</v>
      </c>
      <c r="C20" s="57" t="s">
        <v>741</v>
      </c>
      <c r="D20" s="57" t="s">
        <v>746</v>
      </c>
      <c r="E20" s="57" t="s">
        <v>725</v>
      </c>
      <c r="F20" s="57" t="s">
        <v>747</v>
      </c>
      <c r="G20" s="53"/>
      <c r="H20" s="53"/>
      <c r="I20" s="53"/>
      <c r="J20" s="53"/>
      <c r="K20" s="53"/>
      <c r="L20" s="53"/>
      <c r="M20" s="53"/>
      <c r="N20" s="53"/>
      <c r="O20" s="53"/>
    </row>
    <row r="21" spans="1:15" x14ac:dyDescent="0.3">
      <c r="A21" s="72"/>
      <c r="B21" s="57" t="s">
        <v>721</v>
      </c>
      <c r="C21" s="57" t="s">
        <v>744</v>
      </c>
      <c r="D21" s="57" t="s">
        <v>748</v>
      </c>
      <c r="E21" s="57" t="s">
        <v>749</v>
      </c>
      <c r="F21" s="57" t="s">
        <v>750</v>
      </c>
      <c r="G21" s="53"/>
      <c r="H21" s="53"/>
      <c r="I21" s="53"/>
      <c r="J21" s="53"/>
      <c r="K21" s="53"/>
      <c r="L21" s="53"/>
      <c r="M21" s="53"/>
      <c r="N21" s="53"/>
      <c r="O21" s="53"/>
    </row>
    <row r="22" spans="1:15" x14ac:dyDescent="0.3">
      <c r="A22" s="72"/>
      <c r="B22" s="58"/>
      <c r="C22" s="57" t="s">
        <v>751</v>
      </c>
      <c r="D22" s="57" t="s">
        <v>752</v>
      </c>
      <c r="E22" s="57" t="s">
        <v>726</v>
      </c>
      <c r="F22" s="57" t="s">
        <v>753</v>
      </c>
      <c r="G22" s="53"/>
      <c r="H22" s="53"/>
      <c r="I22" s="53"/>
      <c r="J22" s="53"/>
      <c r="K22" s="53"/>
      <c r="L22" s="53"/>
      <c r="M22" s="53"/>
      <c r="N22" s="53"/>
      <c r="O22" s="53"/>
    </row>
    <row r="23" spans="1:15" x14ac:dyDescent="0.3">
      <c r="A23" s="72"/>
      <c r="B23" s="58"/>
      <c r="C23" s="57" t="s">
        <v>754</v>
      </c>
      <c r="D23" s="57" t="s">
        <v>755</v>
      </c>
      <c r="E23" s="57" t="s">
        <v>756</v>
      </c>
      <c r="F23" s="57" t="s">
        <v>757</v>
      </c>
      <c r="G23" s="53"/>
      <c r="H23" s="53"/>
      <c r="I23" s="53"/>
      <c r="J23" s="53"/>
      <c r="K23" s="53"/>
      <c r="L23" s="53"/>
      <c r="M23" s="53"/>
      <c r="N23" s="53"/>
      <c r="O23" s="53"/>
    </row>
    <row r="24" spans="1:15" x14ac:dyDescent="0.3">
      <c r="A24" s="72"/>
      <c r="B24" s="58"/>
      <c r="C24" s="58"/>
      <c r="D24" s="57" t="s">
        <v>758</v>
      </c>
      <c r="E24" s="58"/>
      <c r="F24" s="57" t="s">
        <v>759</v>
      </c>
      <c r="G24" s="53"/>
      <c r="H24" s="53"/>
      <c r="I24" s="53"/>
      <c r="J24" s="53"/>
      <c r="K24" s="53"/>
      <c r="L24" s="53"/>
      <c r="M24" s="53"/>
      <c r="N24" s="53"/>
      <c r="O24" s="53"/>
    </row>
    <row r="25" spans="1:15" x14ac:dyDescent="0.3">
      <c r="A25" s="72"/>
      <c r="B25" s="58"/>
      <c r="C25" s="58"/>
      <c r="D25" s="57" t="s">
        <v>760</v>
      </c>
      <c r="E25" s="58"/>
      <c r="F25" s="58"/>
      <c r="G25" s="53"/>
      <c r="H25" s="53"/>
      <c r="I25" s="53"/>
      <c r="J25" s="53"/>
      <c r="K25" s="53"/>
      <c r="L25" s="53"/>
      <c r="M25" s="53"/>
      <c r="N25" s="53"/>
      <c r="O25" s="53"/>
    </row>
    <row r="26" spans="1:15" x14ac:dyDescent="0.3">
      <c r="A26" s="72"/>
      <c r="B26" s="58"/>
      <c r="C26" s="58"/>
      <c r="D26" s="57" t="s">
        <v>741</v>
      </c>
      <c r="E26" s="58"/>
      <c r="F26" s="58"/>
      <c r="G26" s="53"/>
      <c r="H26" s="53"/>
      <c r="I26" s="53"/>
      <c r="J26" s="53"/>
      <c r="K26" s="53"/>
      <c r="L26" s="53"/>
      <c r="M26" s="53"/>
      <c r="N26" s="53"/>
      <c r="O26" s="53"/>
    </row>
    <row r="27" spans="1:15" ht="16.8" thickBot="1" x14ac:dyDescent="0.35">
      <c r="A27" s="73"/>
      <c r="B27" s="59"/>
      <c r="C27" s="59"/>
      <c r="D27" s="60" t="s">
        <v>744</v>
      </c>
      <c r="E27" s="59"/>
      <c r="F27" s="59"/>
      <c r="G27" s="53"/>
      <c r="H27" s="53"/>
      <c r="I27" s="53"/>
      <c r="J27" s="53"/>
      <c r="K27" s="53"/>
      <c r="L27" s="53"/>
      <c r="M27" s="53"/>
      <c r="N27" s="53"/>
      <c r="O27" s="53"/>
    </row>
    <row r="28" spans="1:15" ht="33" thickBot="1" x14ac:dyDescent="0.35">
      <c r="A28" s="61" t="s">
        <v>430</v>
      </c>
      <c r="B28" s="61">
        <f>COUNTIF('稽核(表一&amp;表三)-06'!$U:$U,WORK!$A28)</f>
        <v>32</v>
      </c>
      <c r="C28" s="61">
        <f>COUNTIFS('稽核(表一&amp;表三)-06'!$U:$U,WORK!$A28,'稽核(表一&amp;表三)-06'!$AS:$AS,WORK!C$17)</f>
        <v>0</v>
      </c>
      <c r="D28" s="61">
        <f>COUNTIFS('稽核(表一&amp;表三)-06'!$U:$U,WORK!$A28,'稽核(表一&amp;表三)-06'!$AU:$AU,WORK!D$17)</f>
        <v>0</v>
      </c>
      <c r="E28" s="61">
        <f>COUNTIFS('稽核(表一&amp;表三)-06'!$U:$U,WORK!$A28,'稽核(表一&amp;表三)-06'!$AW:$AW,WORK!E$17)</f>
        <v>0</v>
      </c>
      <c r="F28" s="61">
        <f>COUNTIFS('稽核(表一&amp;表三)-06'!$U:$U,WORK!$A28,'稽核(表一&amp;表三)-06'!$AY:$AY,WORK!F$17)</f>
        <v>0</v>
      </c>
      <c r="G28" s="53"/>
      <c r="H28" s="53"/>
      <c r="I28" s="53"/>
      <c r="J28" s="53"/>
      <c r="K28" s="53"/>
      <c r="L28" s="53"/>
      <c r="M28" s="53"/>
      <c r="N28" s="53"/>
      <c r="O28" s="53"/>
    </row>
    <row r="29" spans="1:15" ht="33" thickBot="1" x14ac:dyDescent="0.35">
      <c r="A29" s="61" t="s">
        <v>834</v>
      </c>
      <c r="B29" s="61">
        <f>COUNTIF('稽核(表一&amp;表三)-06'!$U:$U,WORK!$A29)</f>
        <v>4</v>
      </c>
      <c r="C29" s="61">
        <f>COUNTIFS('稽核(表一&amp;表三)-06'!$U:$U,WORK!$A29,'稽核(表一&amp;表三)-06'!$AS:$AS,WORK!C$17)</f>
        <v>0</v>
      </c>
      <c r="D29" s="61">
        <f>COUNTIFS('稽核(表一&amp;表三)-06'!$U:$U,WORK!$A29,'稽核(表一&amp;表三)-06'!$AU:$AU,WORK!D$17)</f>
        <v>0</v>
      </c>
      <c r="E29" s="61">
        <f>COUNTIFS('稽核(表一&amp;表三)-06'!$U:$U,WORK!$A29,'稽核(表一&amp;表三)-06'!$AW:$AW,WORK!E$17)</f>
        <v>0</v>
      </c>
      <c r="F29" s="61">
        <f>COUNTIFS('稽核(表一&amp;表三)-06'!$U:$U,WORK!$A29,'稽核(表一&amp;表三)-06'!$AY:$AY,WORK!F$17)</f>
        <v>0</v>
      </c>
      <c r="G29" s="53"/>
      <c r="H29" s="53"/>
      <c r="I29" s="53"/>
      <c r="J29" s="53"/>
      <c r="K29" s="53"/>
      <c r="L29" s="53"/>
      <c r="M29" s="53"/>
      <c r="N29" s="53"/>
      <c r="O29" s="53"/>
    </row>
    <row r="30" spans="1:15" ht="33" thickBot="1" x14ac:dyDescent="0.35">
      <c r="A30" s="61" t="s">
        <v>471</v>
      </c>
      <c r="B30" s="61">
        <f>COUNTIF('稽核(表一&amp;表三)-06'!$U:$U,WORK!$A30)</f>
        <v>5</v>
      </c>
      <c r="C30" s="61">
        <f>COUNTIFS('稽核(表一&amp;表三)-06'!$U:$U,WORK!$A30,'稽核(表一&amp;表三)-06'!$AS:$AS,WORK!C$17)</f>
        <v>0</v>
      </c>
      <c r="D30" s="61">
        <f>COUNTIFS('稽核(表一&amp;表三)-06'!$U:$U,WORK!$A30,'稽核(表一&amp;表三)-06'!$AU:$AU,WORK!D$17)</f>
        <v>0</v>
      </c>
      <c r="E30" s="61">
        <f>COUNTIFS('稽核(表一&amp;表三)-06'!$U:$U,WORK!$A30,'稽核(表一&amp;表三)-06'!$AW:$AW,WORK!E$17)</f>
        <v>0</v>
      </c>
      <c r="F30" s="61">
        <f>COUNTIFS('稽核(表一&amp;表三)-06'!$U:$U,WORK!$A30,'稽核(表一&amp;表三)-06'!$AY:$AY,WORK!F$17)</f>
        <v>0</v>
      </c>
      <c r="G30" s="53"/>
      <c r="H30" s="53"/>
      <c r="I30" s="53"/>
      <c r="J30" s="53"/>
      <c r="K30" s="53"/>
      <c r="L30" s="53"/>
      <c r="M30" s="53"/>
      <c r="N30" s="53"/>
      <c r="O30" s="53"/>
    </row>
    <row r="31" spans="1:15" ht="33" thickBot="1" x14ac:dyDescent="0.35">
      <c r="A31" s="61" t="s">
        <v>444</v>
      </c>
      <c r="B31" s="61">
        <f>COUNTIF('稽核(表一&amp;表三)-06'!$U:$U,WORK!$A31)</f>
        <v>8</v>
      </c>
      <c r="C31" s="61">
        <f>COUNTIFS('稽核(表一&amp;表三)-06'!$U:$U,WORK!$A31,'稽核(表一&amp;表三)-06'!$AS:$AS,WORK!C$17)</f>
        <v>0</v>
      </c>
      <c r="D31" s="61">
        <f>COUNTIFS('稽核(表一&amp;表三)-06'!$U:$U,WORK!$A31,'稽核(表一&amp;表三)-06'!$AU:$AU,WORK!D$17)</f>
        <v>0</v>
      </c>
      <c r="E31" s="61">
        <f>COUNTIFS('稽核(表一&amp;表三)-06'!$U:$U,WORK!$A31,'稽核(表一&amp;表三)-06'!$AW:$AW,WORK!E$17)</f>
        <v>0</v>
      </c>
      <c r="F31" s="61">
        <f>COUNTIFS('稽核(表一&amp;表三)-06'!$U:$U,WORK!$A31,'稽核(表一&amp;表三)-06'!$AY:$AY,WORK!F$17)</f>
        <v>0</v>
      </c>
      <c r="G31" s="53"/>
      <c r="H31" s="53"/>
      <c r="I31" s="53"/>
      <c r="J31" s="53"/>
      <c r="K31" s="53"/>
      <c r="L31" s="53"/>
      <c r="M31" s="53"/>
      <c r="N31" s="53"/>
      <c r="O31" s="53"/>
    </row>
    <row r="32" spans="1:15" ht="33" thickBot="1" x14ac:dyDescent="0.35">
      <c r="A32" s="61" t="s">
        <v>531</v>
      </c>
      <c r="B32" s="61">
        <f>COUNTIF('稽核(表一&amp;表三)-06'!$U:$U,WORK!$A32)</f>
        <v>2</v>
      </c>
      <c r="C32" s="61">
        <f>COUNTIFS('稽核(表一&amp;表三)-06'!$U:$U,WORK!$A32,'稽核(表一&amp;表三)-06'!$AS:$AS,WORK!C$17)</f>
        <v>0</v>
      </c>
      <c r="D32" s="61">
        <f>COUNTIFS('稽核(表一&amp;表三)-06'!$U:$U,WORK!$A32,'稽核(表一&amp;表三)-06'!$AU:$AU,WORK!D$17)</f>
        <v>0</v>
      </c>
      <c r="E32" s="61">
        <f>COUNTIFS('稽核(表一&amp;表三)-06'!$U:$U,WORK!$A32,'稽核(表一&amp;表三)-06'!$AW:$AW,WORK!E$17)</f>
        <v>0</v>
      </c>
      <c r="F32" s="61">
        <f>COUNTIFS('稽核(表一&amp;表三)-06'!$U:$U,WORK!$A32,'稽核(表一&amp;表三)-06'!$AY:$AY,WORK!F$17)</f>
        <v>0</v>
      </c>
      <c r="G32" s="53"/>
      <c r="H32" s="53"/>
      <c r="I32" s="53"/>
      <c r="J32" s="53"/>
      <c r="K32" s="53"/>
      <c r="L32" s="53"/>
      <c r="M32" s="53"/>
      <c r="N32" s="53"/>
      <c r="O32" s="53"/>
    </row>
    <row r="33" spans="1:15" ht="33" thickBot="1" x14ac:dyDescent="0.35">
      <c r="A33" s="61" t="s">
        <v>593</v>
      </c>
      <c r="B33" s="61">
        <f>COUNTIF('稽核(表一&amp;表三)-06'!$U:$U,WORK!$A33)</f>
        <v>1</v>
      </c>
      <c r="C33" s="61">
        <f>COUNTIFS('稽核(表一&amp;表三)-06'!$U:$U,WORK!$A33,'稽核(表一&amp;表三)-06'!$AS:$AS,WORK!C$17)</f>
        <v>0</v>
      </c>
      <c r="D33" s="61">
        <f>COUNTIFS('稽核(表一&amp;表三)-06'!$U:$U,WORK!$A33,'稽核(表一&amp;表三)-06'!$AU:$AU,WORK!D$17)</f>
        <v>0</v>
      </c>
      <c r="E33" s="61">
        <f>COUNTIFS('稽核(表一&amp;表三)-06'!$U:$U,WORK!$A33,'稽核(表一&amp;表三)-06'!$AW:$AW,WORK!E$17)</f>
        <v>0</v>
      </c>
      <c r="F33" s="61">
        <f>COUNTIFS('稽核(表一&amp;表三)-06'!$U:$U,WORK!$A33,'稽核(表一&amp;表三)-06'!$AY:$AY,WORK!F$17)</f>
        <v>0</v>
      </c>
      <c r="G33" s="53"/>
      <c r="H33" s="53"/>
      <c r="I33" s="53"/>
      <c r="J33" s="53"/>
      <c r="K33" s="53"/>
      <c r="L33" s="53"/>
      <c r="M33" s="53"/>
      <c r="N33" s="53"/>
      <c r="O33" s="53"/>
    </row>
    <row r="35" spans="1:15" ht="16.8" thickBot="1" x14ac:dyDescent="0.35">
      <c r="A35" s="53"/>
      <c r="B35" s="53"/>
      <c r="C35" s="53">
        <v>1</v>
      </c>
      <c r="D35" s="53">
        <v>1</v>
      </c>
      <c r="E35" s="53">
        <v>1</v>
      </c>
      <c r="F35" s="53">
        <v>1</v>
      </c>
      <c r="G35" s="53">
        <v>1</v>
      </c>
      <c r="H35" s="53">
        <v>1</v>
      </c>
      <c r="I35" s="53">
        <v>1</v>
      </c>
      <c r="J35" s="53">
        <v>1</v>
      </c>
      <c r="K35" s="53">
        <v>1</v>
      </c>
      <c r="L35" s="53">
        <v>1</v>
      </c>
      <c r="M35" s="53">
        <v>1</v>
      </c>
      <c r="N35" s="53">
        <v>1</v>
      </c>
      <c r="O35" s="53">
        <v>1</v>
      </c>
    </row>
    <row r="36" spans="1:15" x14ac:dyDescent="0.3">
      <c r="A36" s="71" t="s">
        <v>10</v>
      </c>
      <c r="B36" s="55" t="s">
        <v>696</v>
      </c>
      <c r="C36" s="55" t="s">
        <v>761</v>
      </c>
      <c r="D36" s="55" t="s">
        <v>762</v>
      </c>
      <c r="E36" s="55" t="s">
        <v>763</v>
      </c>
      <c r="F36" s="55" t="s">
        <v>764</v>
      </c>
      <c r="G36" s="55" t="s">
        <v>765</v>
      </c>
      <c r="H36" s="55" t="s">
        <v>766</v>
      </c>
      <c r="I36" s="55" t="s">
        <v>765</v>
      </c>
      <c r="J36" s="55" t="s">
        <v>767</v>
      </c>
      <c r="K36" s="55" t="s">
        <v>765</v>
      </c>
      <c r="L36" s="55" t="s">
        <v>765</v>
      </c>
      <c r="M36" s="55" t="s">
        <v>768</v>
      </c>
      <c r="N36" s="55" t="s">
        <v>769</v>
      </c>
      <c r="O36" s="55" t="s">
        <v>770</v>
      </c>
    </row>
    <row r="37" spans="1:15" x14ac:dyDescent="0.3">
      <c r="A37" s="72"/>
      <c r="B37" s="57" t="s">
        <v>704</v>
      </c>
      <c r="C37" s="57" t="s">
        <v>771</v>
      </c>
      <c r="D37" s="57" t="s">
        <v>772</v>
      </c>
      <c r="E37" s="57" t="s">
        <v>773</v>
      </c>
      <c r="F37" s="57" t="s">
        <v>773</v>
      </c>
      <c r="G37" s="57" t="s">
        <v>774</v>
      </c>
      <c r="H37" s="57" t="s">
        <v>708</v>
      </c>
      <c r="I37" s="57" t="s">
        <v>775</v>
      </c>
      <c r="J37" s="57" t="s">
        <v>776</v>
      </c>
      <c r="K37" s="57" t="s">
        <v>777</v>
      </c>
      <c r="L37" s="57" t="s">
        <v>778</v>
      </c>
      <c r="M37" s="57" t="s">
        <v>779</v>
      </c>
      <c r="N37" s="57" t="s">
        <v>780</v>
      </c>
      <c r="O37" s="57" t="s">
        <v>781</v>
      </c>
    </row>
    <row r="38" spans="1:15" x14ac:dyDescent="0.3">
      <c r="A38" s="72"/>
      <c r="B38" s="57" t="s">
        <v>712</v>
      </c>
      <c r="C38" s="64"/>
      <c r="D38" s="64"/>
      <c r="E38" s="64"/>
      <c r="F38" s="64"/>
      <c r="G38" s="57" t="s">
        <v>782</v>
      </c>
      <c r="H38" s="57" t="s">
        <v>726</v>
      </c>
      <c r="I38" s="57" t="s">
        <v>783</v>
      </c>
      <c r="J38" s="57" t="s">
        <v>784</v>
      </c>
      <c r="K38" s="57" t="s">
        <v>785</v>
      </c>
      <c r="L38" s="57" t="s">
        <v>784</v>
      </c>
      <c r="M38" s="57" t="s">
        <v>786</v>
      </c>
      <c r="N38" s="57" t="s">
        <v>713</v>
      </c>
      <c r="O38" s="57" t="s">
        <v>766</v>
      </c>
    </row>
    <row r="39" spans="1:15" x14ac:dyDescent="0.3">
      <c r="A39" s="72"/>
      <c r="B39" s="57" t="s">
        <v>721</v>
      </c>
      <c r="C39" s="64"/>
      <c r="D39" s="64"/>
      <c r="E39" s="64"/>
      <c r="F39" s="64"/>
      <c r="G39" s="57" t="s">
        <v>723</v>
      </c>
      <c r="H39" s="57" t="s">
        <v>777</v>
      </c>
      <c r="I39" s="57" t="s">
        <v>787</v>
      </c>
      <c r="J39" s="57" t="s">
        <v>788</v>
      </c>
      <c r="K39" s="57" t="s">
        <v>789</v>
      </c>
      <c r="L39" s="57" t="s">
        <v>788</v>
      </c>
      <c r="M39" s="57" t="s">
        <v>753</v>
      </c>
      <c r="N39" s="57" t="s">
        <v>696</v>
      </c>
      <c r="O39" s="57" t="s">
        <v>790</v>
      </c>
    </row>
    <row r="40" spans="1:15" x14ac:dyDescent="0.3">
      <c r="A40" s="72"/>
      <c r="B40" s="64"/>
      <c r="C40" s="64"/>
      <c r="D40" s="64"/>
      <c r="E40" s="64"/>
      <c r="F40" s="64"/>
      <c r="G40" s="57" t="s">
        <v>791</v>
      </c>
      <c r="H40" s="64"/>
      <c r="I40" s="57" t="s">
        <v>698</v>
      </c>
      <c r="J40" s="57" t="s">
        <v>753</v>
      </c>
      <c r="K40" s="57" t="s">
        <v>701</v>
      </c>
      <c r="L40" s="57" t="s">
        <v>792</v>
      </c>
      <c r="M40" s="57" t="s">
        <v>793</v>
      </c>
      <c r="N40" s="57" t="s">
        <v>777</v>
      </c>
      <c r="O40" s="64"/>
    </row>
    <row r="41" spans="1:15" x14ac:dyDescent="0.3">
      <c r="A41" s="72"/>
      <c r="B41" s="64"/>
      <c r="C41" s="64"/>
      <c r="D41" s="64"/>
      <c r="E41" s="64"/>
      <c r="F41" s="64"/>
      <c r="G41" s="57" t="s">
        <v>794</v>
      </c>
      <c r="H41" s="64"/>
      <c r="I41" s="57" t="s">
        <v>706</v>
      </c>
      <c r="J41" s="57" t="s">
        <v>767</v>
      </c>
      <c r="K41" s="57" t="s">
        <v>696</v>
      </c>
      <c r="L41" s="57" t="s">
        <v>795</v>
      </c>
      <c r="M41" s="57" t="s">
        <v>796</v>
      </c>
      <c r="N41" s="57" t="s">
        <v>797</v>
      </c>
      <c r="O41" s="64"/>
    </row>
    <row r="42" spans="1:15" x14ac:dyDescent="0.3">
      <c r="A42" s="72"/>
      <c r="B42" s="64"/>
      <c r="C42" s="64"/>
      <c r="D42" s="64"/>
      <c r="E42" s="64"/>
      <c r="F42" s="64"/>
      <c r="G42" s="57" t="s">
        <v>798</v>
      </c>
      <c r="H42" s="64"/>
      <c r="I42" s="57" t="s">
        <v>799</v>
      </c>
      <c r="J42" s="57" t="s">
        <v>800</v>
      </c>
      <c r="K42" s="57" t="s">
        <v>801</v>
      </c>
      <c r="L42" s="57" t="s">
        <v>696</v>
      </c>
      <c r="M42" s="57" t="s">
        <v>802</v>
      </c>
      <c r="N42" s="57" t="s">
        <v>803</v>
      </c>
      <c r="O42" s="64"/>
    </row>
    <row r="43" spans="1:15" x14ac:dyDescent="0.3">
      <c r="A43" s="72"/>
      <c r="B43" s="64"/>
      <c r="C43" s="64"/>
      <c r="D43" s="64"/>
      <c r="E43" s="64"/>
      <c r="F43" s="64"/>
      <c r="G43" s="57" t="s">
        <v>804</v>
      </c>
      <c r="H43" s="64"/>
      <c r="I43" s="57" t="s">
        <v>805</v>
      </c>
      <c r="J43" s="57" t="s">
        <v>795</v>
      </c>
      <c r="K43" s="57" t="s">
        <v>719</v>
      </c>
      <c r="L43" s="57" t="s">
        <v>785</v>
      </c>
      <c r="M43" s="57" t="s">
        <v>806</v>
      </c>
      <c r="N43" s="64"/>
      <c r="O43" s="64"/>
    </row>
    <row r="44" spans="1:15" x14ac:dyDescent="0.3">
      <c r="A44" s="72"/>
      <c r="B44" s="64"/>
      <c r="C44" s="64"/>
      <c r="D44" s="64"/>
      <c r="E44" s="64"/>
      <c r="F44" s="64"/>
      <c r="G44" s="57" t="s">
        <v>807</v>
      </c>
      <c r="H44" s="64"/>
      <c r="I44" s="64"/>
      <c r="J44" s="57" t="s">
        <v>696</v>
      </c>
      <c r="K44" s="64"/>
      <c r="L44" s="57" t="s">
        <v>808</v>
      </c>
      <c r="M44" s="57" t="s">
        <v>696</v>
      </c>
      <c r="N44" s="64"/>
      <c r="O44" s="64"/>
    </row>
    <row r="45" spans="1:15" x14ac:dyDescent="0.3">
      <c r="A45" s="72"/>
      <c r="B45" s="64"/>
      <c r="C45" s="64"/>
      <c r="D45" s="64"/>
      <c r="E45" s="64"/>
      <c r="F45" s="64"/>
      <c r="G45" s="57" t="s">
        <v>809</v>
      </c>
      <c r="H45" s="64"/>
      <c r="I45" s="64"/>
      <c r="J45" s="64"/>
      <c r="K45" s="64"/>
      <c r="L45" s="57" t="s">
        <v>810</v>
      </c>
      <c r="M45" s="57" t="s">
        <v>811</v>
      </c>
      <c r="N45" s="64"/>
      <c r="O45" s="64"/>
    </row>
    <row r="46" spans="1:15" x14ac:dyDescent="0.3">
      <c r="A46" s="72"/>
      <c r="B46" s="64"/>
      <c r="C46" s="64"/>
      <c r="D46" s="64"/>
      <c r="E46" s="64"/>
      <c r="F46" s="64"/>
      <c r="G46" s="57" t="s">
        <v>799</v>
      </c>
      <c r="H46" s="64"/>
      <c r="I46" s="64"/>
      <c r="J46" s="64"/>
      <c r="K46" s="64"/>
      <c r="L46" s="57" t="s">
        <v>812</v>
      </c>
      <c r="M46" s="64"/>
      <c r="N46" s="64"/>
      <c r="O46" s="64"/>
    </row>
    <row r="47" spans="1:15" x14ac:dyDescent="0.3">
      <c r="A47" s="72"/>
      <c r="B47" s="64"/>
      <c r="C47" s="64"/>
      <c r="D47" s="64"/>
      <c r="E47" s="64"/>
      <c r="F47" s="64"/>
      <c r="G47" s="57" t="s">
        <v>696</v>
      </c>
      <c r="H47" s="64"/>
      <c r="I47" s="64"/>
      <c r="J47" s="64"/>
      <c r="K47" s="64"/>
      <c r="L47" s="57" t="s">
        <v>696</v>
      </c>
      <c r="M47" s="64"/>
      <c r="N47" s="64"/>
      <c r="O47" s="64"/>
    </row>
    <row r="48" spans="1:15" x14ac:dyDescent="0.3">
      <c r="A48" s="72"/>
      <c r="B48" s="64"/>
      <c r="C48" s="64"/>
      <c r="D48" s="64"/>
      <c r="E48" s="64"/>
      <c r="F48" s="64"/>
      <c r="G48" s="57" t="s">
        <v>813</v>
      </c>
      <c r="H48" s="64"/>
      <c r="I48" s="64"/>
      <c r="J48" s="64"/>
      <c r="K48" s="64"/>
      <c r="L48" s="57" t="s">
        <v>814</v>
      </c>
      <c r="M48" s="64"/>
      <c r="N48" s="64"/>
      <c r="O48" s="64"/>
    </row>
    <row r="49" spans="1:15" x14ac:dyDescent="0.3">
      <c r="A49" s="72"/>
      <c r="B49" s="64"/>
      <c r="C49" s="64"/>
      <c r="D49" s="64"/>
      <c r="E49" s="64"/>
      <c r="F49" s="64"/>
      <c r="G49" s="57" t="s">
        <v>815</v>
      </c>
      <c r="H49" s="64"/>
      <c r="I49" s="64"/>
      <c r="J49" s="64"/>
      <c r="K49" s="64"/>
      <c r="L49" s="64"/>
      <c r="M49" s="64"/>
      <c r="N49" s="64"/>
      <c r="O49" s="64"/>
    </row>
    <row r="50" spans="1:15" ht="16.8" thickBot="1" x14ac:dyDescent="0.35">
      <c r="A50" s="73"/>
      <c r="B50" s="65"/>
      <c r="C50" s="65"/>
      <c r="D50" s="65"/>
      <c r="E50" s="65"/>
      <c r="F50" s="65"/>
      <c r="G50" s="60" t="s">
        <v>734</v>
      </c>
      <c r="H50" s="65"/>
      <c r="I50" s="65"/>
      <c r="J50" s="65"/>
      <c r="K50" s="65"/>
      <c r="L50" s="65"/>
      <c r="M50" s="65"/>
      <c r="N50" s="65"/>
      <c r="O50" s="65"/>
    </row>
    <row r="51" spans="1:15" ht="33" thickBot="1" x14ac:dyDescent="0.35">
      <c r="A51" s="61" t="s">
        <v>430</v>
      </c>
      <c r="B51" s="61">
        <f>COUNTIF('稽核(表一&amp;表三)-06'!$U:$U,WORK!$A51)</f>
        <v>32</v>
      </c>
      <c r="C51" s="61">
        <f>COUNTIFS('稽核(表一&amp;表三)-06'!$U:$U,WORK!$A51,'稽核(表一&amp;表三)-06'!$BA:$BA,WORK!C$35)</f>
        <v>0</v>
      </c>
      <c r="D51" s="61">
        <f>COUNTIFS('稽核(表一&amp;表三)-06'!$U:$U,WORK!$A51,'稽核(表一&amp;表三)-06'!$BC:$BC,WORK!D$35)</f>
        <v>1</v>
      </c>
      <c r="E51" s="61">
        <f>COUNTIFS('稽核(表一&amp;表三)-06'!$U:$U,WORK!$A51,'稽核(表一&amp;表三)-06'!$BE:$BE,WORK!E$35)</f>
        <v>0</v>
      </c>
      <c r="F51" s="61">
        <f>COUNTIFS('稽核(表一&amp;表三)-06'!$U:$U,WORK!$A51,'稽核(表一&amp;表三)-06'!$BI:$BI,WORK!F$35)</f>
        <v>0</v>
      </c>
      <c r="G51" s="61">
        <f>COUNTIFS('稽核(表一&amp;表三)-06'!$U:$U,WORK!$A51,'稽核(表一&amp;表三)-06'!$BG:$BG,WORK!G$35)</f>
        <v>0</v>
      </c>
      <c r="H51" s="61">
        <f>COUNTIFS('稽核(表一&amp;表三)-06'!$U:$U,WORK!$A51,'稽核(表一&amp;表三)-06'!$BK:$BK,WORK!H$35)</f>
        <v>1</v>
      </c>
      <c r="I51" s="61">
        <f>COUNTIFS('稽核(表一&amp;表三)-06'!$U:$U,WORK!$A51,'稽核(表一&amp;表三)-06'!$BM:$BM,WORK!I$35)</f>
        <v>0</v>
      </c>
      <c r="J51" s="61">
        <f>COUNTIFS('稽核(表一&amp;表三)-06'!$U:$U,WORK!$A51,'稽核(表一&amp;表三)-06'!$BO:$BO,WORK!J$35)</f>
        <v>0</v>
      </c>
      <c r="K51" s="61">
        <f>COUNTIFS('稽核(表一&amp;表三)-06'!$U:$U,WORK!$A51,'稽核(表一&amp;表三)-06'!$BQ:$BQ,WORK!K$35)</f>
        <v>5</v>
      </c>
      <c r="L51" s="61">
        <f>COUNTIFS('稽核(表一&amp;表三)-06'!$U:$U,WORK!$A51,'稽核(表一&amp;表三)-06'!$BS:$BS,WORK!L$35)</f>
        <v>0</v>
      </c>
      <c r="M51" s="61">
        <f>COUNTIFS('稽核(表一&amp;表三)-06'!$U:$U,WORK!$A51,'稽核(表一&amp;表三)-06'!$BU:$BU,WORK!M$35)</f>
        <v>0</v>
      </c>
      <c r="N51" s="61">
        <f>COUNTIFS('稽核(表一&amp;表三)-06'!$U:$U,WORK!$A51,'稽核(表一&amp;表三)-06'!$BW:$BW,WORK!N$35)</f>
        <v>0</v>
      </c>
      <c r="O51" s="61">
        <f>COUNTIFS('稽核(表一&amp;表三)-06'!$U:$U,WORK!$A51,'稽核(表一&amp;表三)-06'!$BY:$BY,WORK!O$35)</f>
        <v>0</v>
      </c>
    </row>
    <row r="52" spans="1:15" ht="33" thickBot="1" x14ac:dyDescent="0.35">
      <c r="A52" s="61" t="s">
        <v>834</v>
      </c>
      <c r="B52" s="61">
        <f>COUNTIF('稽核(表一&amp;表三)-06'!$U:$U,WORK!$A52)</f>
        <v>4</v>
      </c>
      <c r="C52" s="61">
        <f>COUNTIFS('稽核(表一&amp;表三)-06'!$U:$U,WORK!$A52,'稽核(表一&amp;表三)-06'!$BA:$BA,WORK!C$35)</f>
        <v>0</v>
      </c>
      <c r="D52" s="61">
        <f>COUNTIFS('稽核(表一&amp;表三)-06'!$U:$U,WORK!$A52,'稽核(表一&amp;表三)-06'!$BC:$BC,WORK!D$35)</f>
        <v>0</v>
      </c>
      <c r="E52" s="61">
        <f>COUNTIFS('稽核(表一&amp;表三)-06'!$U:$U,WORK!$A52,'稽核(表一&amp;表三)-06'!$BE:$BE,WORK!E$35)</f>
        <v>0</v>
      </c>
      <c r="F52" s="61">
        <f>COUNTIFS('稽核(表一&amp;表三)-06'!$U:$U,WORK!$A52,'稽核(表一&amp;表三)-06'!$BG:$BG,WORK!F$35)</f>
        <v>0</v>
      </c>
      <c r="G52" s="61">
        <f>COUNTIFS('稽核(表一&amp;表三)-06'!$U:$U,WORK!$A52,'稽核(表一&amp;表三)-06'!$BG:$BG,WORK!G$35)</f>
        <v>0</v>
      </c>
      <c r="H52" s="61">
        <f>COUNTIFS('稽核(表一&amp;表三)-06'!$U:$U,WORK!$A52,'稽核(表一&amp;表三)-06'!$BK:$BK,WORK!H$35)</f>
        <v>0</v>
      </c>
      <c r="I52" s="61">
        <f>COUNTIFS('稽核(表一&amp;表三)-06'!$U:$U,WORK!$A52,'稽核(表一&amp;表三)-06'!$BM:$BM,WORK!I$35)</f>
        <v>0</v>
      </c>
      <c r="J52" s="61">
        <f>COUNTIFS('稽核(表一&amp;表三)-06'!$U:$U,WORK!$A52,'稽核(表一&amp;表三)-06'!$BO:$BO,WORK!J$35)</f>
        <v>0</v>
      </c>
      <c r="K52" s="61">
        <f>COUNTIFS('稽核(表一&amp;表三)-06'!$U:$U,WORK!$A52,'稽核(表一&amp;表三)-06'!$BQ:$BQ,WORK!K$35)</f>
        <v>0</v>
      </c>
      <c r="L52" s="61">
        <f>COUNTIFS('稽核(表一&amp;表三)-06'!$U:$U,WORK!$A52,'稽核(表一&amp;表三)-06'!$BS:$BS,WORK!L$35)</f>
        <v>0</v>
      </c>
      <c r="M52" s="61">
        <f>COUNTIFS('稽核(表一&amp;表三)-06'!$U:$U,WORK!$A52,'稽核(表一&amp;表三)-06'!$BU:$BU,WORK!M$35)</f>
        <v>0</v>
      </c>
      <c r="N52" s="61">
        <f>COUNTIFS('稽核(表一&amp;表三)-06'!$U:$U,WORK!$A52,'稽核(表一&amp;表三)-06'!$BW:$BW,WORK!N$35)</f>
        <v>0</v>
      </c>
      <c r="O52" s="61">
        <f>COUNTIFS('稽核(表一&amp;表三)-06'!$U:$U,WORK!$A52,'稽核(表一&amp;表三)-06'!$BY:$BY,WORK!O$35)</f>
        <v>0</v>
      </c>
    </row>
    <row r="53" spans="1:15" ht="33" thickBot="1" x14ac:dyDescent="0.35">
      <c r="A53" s="61" t="s">
        <v>471</v>
      </c>
      <c r="B53" s="61">
        <f>COUNTIF('稽核(表一&amp;表三)-06'!$U:$U,WORK!$A53)</f>
        <v>5</v>
      </c>
      <c r="C53" s="61">
        <f>COUNTIFS('稽核(表一&amp;表三)-06'!$U:$U,WORK!$A53,'稽核(表一&amp;表三)-06'!$BA:$BA,WORK!C$35)</f>
        <v>0</v>
      </c>
      <c r="D53" s="61">
        <f>COUNTIFS('稽核(表一&amp;表三)-06'!$U:$U,WORK!$A53,'稽核(表一&amp;表三)-06'!$BC:$BC,WORK!D$35)</f>
        <v>0</v>
      </c>
      <c r="E53" s="61">
        <f>COUNTIFS('稽核(表一&amp;表三)-06'!$U:$U,WORK!$A53,'稽核(表一&amp;表三)-06'!$BE:$BE,WORK!E$35)</f>
        <v>0</v>
      </c>
      <c r="F53" s="61">
        <f>COUNTIFS('稽核(表一&amp;表三)-06'!$U:$U,WORK!$A53,'稽核(表一&amp;表三)-06'!$BG:$BG,WORK!F$35)</f>
        <v>0</v>
      </c>
      <c r="G53" s="61">
        <f>COUNTIFS('稽核(表一&amp;表三)-06'!$U:$U,WORK!$A53,'稽核(表一&amp;表三)-06'!$BG:$BG,WORK!G$35)</f>
        <v>0</v>
      </c>
      <c r="H53" s="61">
        <f>COUNTIFS('稽核(表一&amp;表三)-06'!$U:$U,WORK!$A53,'稽核(表一&amp;表三)-06'!$BK:$BK,WORK!H$35)</f>
        <v>0</v>
      </c>
      <c r="I53" s="61">
        <f>COUNTIFS('稽核(表一&amp;表三)-06'!$U:$U,WORK!$A53,'稽核(表一&amp;表三)-06'!$BM:$BM,WORK!I$35)</f>
        <v>0</v>
      </c>
      <c r="J53" s="61">
        <f>COUNTIFS('稽核(表一&amp;表三)-06'!$U:$U,WORK!$A53,'稽核(表一&amp;表三)-06'!$BO:$BO,WORK!J$35)</f>
        <v>0</v>
      </c>
      <c r="K53" s="61">
        <f>COUNTIFS('稽核(表一&amp;表三)-06'!$U:$U,WORK!$A53,'稽核(表一&amp;表三)-06'!$BQ:$BQ,WORK!K$35)</f>
        <v>1</v>
      </c>
      <c r="L53" s="61">
        <f>COUNTIFS('稽核(表一&amp;表三)-06'!$U:$U,WORK!$A53,'稽核(表一&amp;表三)-06'!$BS:$BS,WORK!L$35)</f>
        <v>0</v>
      </c>
      <c r="M53" s="61">
        <f>COUNTIFS('稽核(表一&amp;表三)-06'!$U:$U,WORK!$A53,'稽核(表一&amp;表三)-06'!$BU:$BU,WORK!M$35)</f>
        <v>0</v>
      </c>
      <c r="N53" s="61">
        <f>COUNTIFS('稽核(表一&amp;表三)-06'!$U:$U,WORK!$A53,'稽核(表一&amp;表三)-06'!$BW:$BW,WORK!N$35)</f>
        <v>0</v>
      </c>
      <c r="O53" s="61">
        <f>COUNTIFS('稽核(表一&amp;表三)-06'!$U:$U,WORK!$A53,'稽核(表一&amp;表三)-06'!$BY:$BY,WORK!O$35)</f>
        <v>0</v>
      </c>
    </row>
    <row r="54" spans="1:15" ht="33" thickBot="1" x14ac:dyDescent="0.35">
      <c r="A54" s="61" t="s">
        <v>444</v>
      </c>
      <c r="B54" s="61">
        <f>COUNTIF('稽核(表一&amp;表三)-06'!$U:$U,WORK!$A54)</f>
        <v>8</v>
      </c>
      <c r="C54" s="61">
        <f>COUNTIFS('稽核(表一&amp;表三)-06'!$U:$U,WORK!$A54,'稽核(表一&amp;表三)-06'!$BA:$BA,WORK!C$35)</f>
        <v>1</v>
      </c>
      <c r="D54" s="61">
        <f>COUNTIFS('稽核(表一&amp;表三)-06'!$U:$U,WORK!$A54,'稽核(表一&amp;表三)-06'!$BC:$BC,WORK!D$35)</f>
        <v>0</v>
      </c>
      <c r="E54" s="61">
        <f>COUNTIFS('稽核(表一&amp;表三)-06'!$U:$U,WORK!$A54,'稽核(表一&amp;表三)-06'!$BE:$BE,WORK!E$35)</f>
        <v>0</v>
      </c>
      <c r="F54" s="61">
        <f>COUNTIFS('稽核(表一&amp;表三)-06'!$U:$U,WORK!$A54,'稽核(表一&amp;表三)-06'!$BG:$BG,WORK!F$35)</f>
        <v>0</v>
      </c>
      <c r="G54" s="61">
        <f>COUNTIFS('稽核(表一&amp;表三)-06'!$U:$U,WORK!$A54,'稽核(表一&amp;表三)-06'!$BG:$BG,WORK!G$35)</f>
        <v>0</v>
      </c>
      <c r="H54" s="61">
        <f>COUNTIFS('稽核(表一&amp;表三)-06'!$U:$U,WORK!$A54,'稽核(表一&amp;表三)-06'!$BK:$BK,WORK!H$35)</f>
        <v>0</v>
      </c>
      <c r="I54" s="61">
        <f>COUNTIFS('稽核(表一&amp;表三)-06'!$U:$U,WORK!$A54,'稽核(表一&amp;表三)-06'!$BM:$BM,WORK!I$35)</f>
        <v>0</v>
      </c>
      <c r="J54" s="61">
        <f>COUNTIFS('稽核(表一&amp;表三)-06'!$U:$U,WORK!$A54,'稽核(表一&amp;表三)-06'!$BO:$BO,WORK!J$35)</f>
        <v>0</v>
      </c>
      <c r="K54" s="61">
        <f>COUNTIFS('稽核(表一&amp;表三)-06'!$U:$U,WORK!$A54,'稽核(表一&amp;表三)-06'!$BQ:$BQ,WORK!K$35)</f>
        <v>0</v>
      </c>
      <c r="L54" s="61">
        <f>COUNTIFS('稽核(表一&amp;表三)-06'!$U:$U,WORK!$A54,'稽核(表一&amp;表三)-06'!$BS:$BS,WORK!L$35)</f>
        <v>0</v>
      </c>
      <c r="M54" s="61">
        <f>COUNTIFS('稽核(表一&amp;表三)-06'!$U:$U,WORK!$A54,'稽核(表一&amp;表三)-06'!$BU:$BU,WORK!M$35)</f>
        <v>0</v>
      </c>
      <c r="N54" s="61">
        <f>COUNTIFS('稽核(表一&amp;表三)-06'!$U:$U,WORK!$A54,'稽核(表一&amp;表三)-06'!$BW:$BW,WORK!N$35)</f>
        <v>1</v>
      </c>
      <c r="O54" s="61">
        <f>COUNTIFS('稽核(表一&amp;表三)-06'!$U:$U,WORK!$A54,'稽核(表一&amp;表三)-06'!$BY:$BY,WORK!O$35)</f>
        <v>0</v>
      </c>
    </row>
    <row r="55" spans="1:15" ht="33" thickBot="1" x14ac:dyDescent="0.35">
      <c r="A55" s="61" t="s">
        <v>531</v>
      </c>
      <c r="B55" s="61">
        <f>COUNTIF('稽核(表一&amp;表三)-06'!$U:$U,WORK!$A55)</f>
        <v>2</v>
      </c>
      <c r="C55" s="61">
        <f>COUNTIFS('稽核(表一&amp;表三)-06'!$U:$U,WORK!$A55,'稽核(表一&amp;表三)-06'!$BA:$BA,WORK!C$35)</f>
        <v>0</v>
      </c>
      <c r="D55" s="61">
        <f>COUNTIFS('稽核(表一&amp;表三)-06'!$U:$U,WORK!$A55,'稽核(表一&amp;表三)-06'!$BC:$BC,WORK!D$35)</f>
        <v>0</v>
      </c>
      <c r="E55" s="61">
        <f>COUNTIFS('稽核(表一&amp;表三)-06'!$U:$U,WORK!$A55,'稽核(表一&amp;表三)-06'!$BE:$BE,WORK!E$35)</f>
        <v>0</v>
      </c>
      <c r="F55" s="61">
        <f>COUNTIFS('稽核(表一&amp;表三)-06'!$U:$U,WORK!$A55,'稽核(表一&amp;表三)-06'!$BG:$BG,WORK!F$35)</f>
        <v>0</v>
      </c>
      <c r="G55" s="61">
        <f>COUNTIFS('稽核(表一&amp;表三)-06'!$U:$U,WORK!$A55,'稽核(表一&amp;表三)-06'!$BG:$BG,WORK!G$35)</f>
        <v>0</v>
      </c>
      <c r="H55" s="61">
        <f>COUNTIFS('稽核(表一&amp;表三)-06'!$U:$U,WORK!$A55,'稽核(表一&amp;表三)-06'!$BK:$BK,WORK!H$35)</f>
        <v>0</v>
      </c>
      <c r="I55" s="61">
        <f>COUNTIFS('稽核(表一&amp;表三)-06'!$U:$U,WORK!$A55,'稽核(表一&amp;表三)-06'!$BM:$BM,WORK!I$35)</f>
        <v>0</v>
      </c>
      <c r="J55" s="61">
        <f>COUNTIFS('稽核(表一&amp;表三)-06'!$U:$U,WORK!$A55,'稽核(表一&amp;表三)-06'!$BO:$BO,WORK!J$35)</f>
        <v>0</v>
      </c>
      <c r="K55" s="61">
        <f>COUNTIFS('稽核(表一&amp;表三)-06'!$U:$U,WORK!$A55,'稽核(表一&amp;表三)-06'!$BQ:$BQ,WORK!K$35)</f>
        <v>0</v>
      </c>
      <c r="L55" s="61">
        <f>COUNTIFS('稽核(表一&amp;表三)-06'!$U:$U,WORK!$A55,'稽核(表一&amp;表三)-06'!$BS:$BS,WORK!L$35)</f>
        <v>0</v>
      </c>
      <c r="M55" s="61">
        <f>COUNTIFS('稽核(表一&amp;表三)-06'!$U:$U,WORK!$A55,'稽核(表一&amp;表三)-06'!$BU:$BU,WORK!M$35)</f>
        <v>0</v>
      </c>
      <c r="N55" s="61">
        <f>COUNTIFS('稽核(表一&amp;表三)-06'!$U:$U,WORK!$A55,'稽核(表一&amp;表三)-06'!$BW:$BW,WORK!N$35)</f>
        <v>0</v>
      </c>
      <c r="O55" s="61">
        <f>COUNTIFS('稽核(表一&amp;表三)-06'!$U:$U,WORK!$A55,'稽核(表一&amp;表三)-06'!$BY:$BY,WORK!O$35)</f>
        <v>0</v>
      </c>
    </row>
    <row r="56" spans="1:15" ht="33" thickBot="1" x14ac:dyDescent="0.35">
      <c r="A56" s="61" t="s">
        <v>593</v>
      </c>
      <c r="B56" s="61">
        <f>COUNTIF('稽核(表一&amp;表三)-06'!$U:$U,WORK!$A56)</f>
        <v>1</v>
      </c>
      <c r="C56" s="61">
        <f>COUNTIFS('稽核(表一&amp;表三)-06'!$U:$U,WORK!$A56,'稽核(表一&amp;表三)-06'!$BA:$BA,WORK!C$35)</f>
        <v>0</v>
      </c>
      <c r="D56" s="61">
        <f>COUNTIFS('稽核(表一&amp;表三)-06'!$U:$U,WORK!$A56,'稽核(表一&amp;表三)-06'!$BC:$BC,WORK!D$35)</f>
        <v>0</v>
      </c>
      <c r="E56" s="61">
        <f>COUNTIFS('稽核(表一&amp;表三)-06'!$U:$U,WORK!$A56,'稽核(表一&amp;表三)-06'!$BE:$BE,WORK!E$35)</f>
        <v>0</v>
      </c>
      <c r="F56" s="61">
        <f>COUNTIFS('稽核(表一&amp;表三)-06'!$U:$U,WORK!$A56,'稽核(表一&amp;表三)-06'!$BG:$BG,WORK!F$35)</f>
        <v>0</v>
      </c>
      <c r="G56" s="61">
        <f>COUNTIFS('稽核(表一&amp;表三)-06'!$U:$U,WORK!$A56,'稽核(表一&amp;表三)-06'!$BG:$BG,WORK!G$35)</f>
        <v>0</v>
      </c>
      <c r="H56" s="61">
        <f>COUNTIFS('稽核(表一&amp;表三)-06'!$U:$U,WORK!$A56,'稽核(表一&amp;表三)-06'!$BK:$BK,WORK!H$35)</f>
        <v>0</v>
      </c>
      <c r="I56" s="61">
        <f>COUNTIFS('稽核(表一&amp;表三)-06'!$U:$U,WORK!$A56,'稽核(表一&amp;表三)-06'!$BM:$BM,WORK!I$35)</f>
        <v>0</v>
      </c>
      <c r="J56" s="61">
        <f>COUNTIFS('稽核(表一&amp;表三)-06'!$U:$U,WORK!$A56,'稽核(表一&amp;表三)-06'!$BO:$BO,WORK!J$35)</f>
        <v>0</v>
      </c>
      <c r="K56" s="61">
        <f>COUNTIFS('稽核(表一&amp;表三)-06'!$U:$U,WORK!$A56,'稽核(表一&amp;表三)-06'!$BQ:$BQ,WORK!K$35)</f>
        <v>0</v>
      </c>
      <c r="L56" s="61">
        <f>COUNTIFS('稽核(表一&amp;表三)-06'!$U:$U,WORK!$A56,'稽核(表一&amp;表三)-06'!$BS:$BS,WORK!L$35)</f>
        <v>0</v>
      </c>
      <c r="M56" s="61">
        <f>COUNTIFS('稽核(表一&amp;表三)-06'!$U:$U,WORK!$A56,'稽核(表一&amp;表三)-06'!$BU:$BU,WORK!M$35)</f>
        <v>0</v>
      </c>
      <c r="N56" s="61">
        <f>COUNTIFS('稽核(表一&amp;表三)-06'!$U:$U,WORK!$A56,'稽核(表一&amp;表三)-06'!$BW:$BW,WORK!N$35)</f>
        <v>0</v>
      </c>
      <c r="O56" s="61">
        <f>COUNTIFS('稽核(表一&amp;表三)-06'!$U:$U,WORK!$A56,'稽核(表一&amp;表三)-06'!$BY:$BY,WORK!O$35)</f>
        <v>0</v>
      </c>
    </row>
    <row r="58" spans="1:15" ht="16.8" thickBot="1" x14ac:dyDescent="0.35">
      <c r="A58" s="53"/>
      <c r="B58" s="53"/>
      <c r="C58" s="53"/>
      <c r="D58" s="53"/>
    </row>
    <row r="59" spans="1:15" x14ac:dyDescent="0.3">
      <c r="A59" s="71" t="s">
        <v>10</v>
      </c>
      <c r="B59" s="55" t="s">
        <v>696</v>
      </c>
      <c r="C59" s="55" t="s">
        <v>816</v>
      </c>
      <c r="D59" s="55" t="s">
        <v>817</v>
      </c>
    </row>
    <row r="60" spans="1:15" x14ac:dyDescent="0.3">
      <c r="A60" s="72"/>
      <c r="B60" s="57" t="s">
        <v>704</v>
      </c>
      <c r="C60" s="57" t="s">
        <v>818</v>
      </c>
      <c r="D60" s="57" t="s">
        <v>819</v>
      </c>
    </row>
    <row r="61" spans="1:15" x14ac:dyDescent="0.3">
      <c r="A61" s="72"/>
      <c r="B61" s="57" t="s">
        <v>712</v>
      </c>
      <c r="C61" s="57" t="s">
        <v>814</v>
      </c>
      <c r="D61" s="57" t="s">
        <v>734</v>
      </c>
    </row>
    <row r="62" spans="1:15" x14ac:dyDescent="0.3">
      <c r="A62" s="72"/>
      <c r="B62" s="57" t="s">
        <v>721</v>
      </c>
      <c r="C62" s="57" t="s">
        <v>753</v>
      </c>
      <c r="D62" s="57" t="s">
        <v>782</v>
      </c>
    </row>
    <row r="63" spans="1:15" x14ac:dyDescent="0.3">
      <c r="A63" s="72"/>
      <c r="B63" s="64"/>
      <c r="C63" s="57" t="s">
        <v>820</v>
      </c>
      <c r="D63" s="57" t="s">
        <v>821</v>
      </c>
    </row>
    <row r="64" spans="1:15" x14ac:dyDescent="0.3">
      <c r="A64" s="72"/>
      <c r="B64" s="64"/>
      <c r="C64" s="57" t="s">
        <v>782</v>
      </c>
      <c r="D64" s="57" t="s">
        <v>722</v>
      </c>
    </row>
    <row r="65" spans="1:4" x14ac:dyDescent="0.3">
      <c r="A65" s="72"/>
      <c r="B65" s="64"/>
      <c r="C65" s="57" t="s">
        <v>821</v>
      </c>
      <c r="D65" s="57" t="s">
        <v>727</v>
      </c>
    </row>
    <row r="66" spans="1:4" x14ac:dyDescent="0.3">
      <c r="A66" s="72"/>
      <c r="B66" s="64"/>
      <c r="C66" s="57" t="s">
        <v>722</v>
      </c>
      <c r="D66" s="64"/>
    </row>
    <row r="67" spans="1:4" ht="16.8" thickBot="1" x14ac:dyDescent="0.35">
      <c r="A67" s="73"/>
      <c r="B67" s="65"/>
      <c r="C67" s="60" t="s">
        <v>727</v>
      </c>
      <c r="D67" s="65"/>
    </row>
    <row r="68" spans="1:4" ht="33" thickBot="1" x14ac:dyDescent="0.35">
      <c r="A68" s="61" t="s">
        <v>430</v>
      </c>
      <c r="B68" s="61">
        <f>COUNTIF('稽核(表一&amp;表三)-06'!$U:$U,WORK!$A68)</f>
        <v>32</v>
      </c>
      <c r="C68" s="61">
        <v>0</v>
      </c>
      <c r="D68" s="61">
        <v>0</v>
      </c>
    </row>
    <row r="69" spans="1:4" ht="33" thickBot="1" x14ac:dyDescent="0.35">
      <c r="A69" s="61" t="s">
        <v>834</v>
      </c>
      <c r="B69" s="61">
        <f>COUNTIF('稽核(表一&amp;表三)-06'!$U:$U,WORK!$A69)</f>
        <v>4</v>
      </c>
      <c r="C69" s="61">
        <v>0</v>
      </c>
      <c r="D69" s="61">
        <v>0</v>
      </c>
    </row>
    <row r="70" spans="1:4" ht="33" thickBot="1" x14ac:dyDescent="0.35">
      <c r="A70" s="61" t="s">
        <v>471</v>
      </c>
      <c r="B70" s="61">
        <f>COUNTIF('稽核(表一&amp;表三)-06'!$U:$U,WORK!$A70)</f>
        <v>5</v>
      </c>
      <c r="C70" s="61">
        <v>0</v>
      </c>
      <c r="D70" s="61">
        <v>0</v>
      </c>
    </row>
    <row r="71" spans="1:4" ht="33" thickBot="1" x14ac:dyDescent="0.35">
      <c r="A71" s="61" t="s">
        <v>444</v>
      </c>
      <c r="B71" s="61">
        <f>COUNTIF('稽核(表一&amp;表三)-06'!$U:$U,WORK!$A71)</f>
        <v>8</v>
      </c>
      <c r="C71" s="61">
        <v>0</v>
      </c>
      <c r="D71" s="61">
        <v>0</v>
      </c>
    </row>
    <row r="72" spans="1:4" ht="33" thickBot="1" x14ac:dyDescent="0.35">
      <c r="A72" s="61" t="s">
        <v>531</v>
      </c>
      <c r="B72" s="61">
        <f>COUNTIF('稽核(表一&amp;表三)-06'!$U:$U,WORK!$A72)</f>
        <v>2</v>
      </c>
      <c r="C72" s="61">
        <v>1</v>
      </c>
      <c r="D72" s="61">
        <v>0</v>
      </c>
    </row>
    <row r="73" spans="1:4" ht="33" thickBot="1" x14ac:dyDescent="0.35">
      <c r="A73" s="61" t="s">
        <v>593</v>
      </c>
      <c r="B73" s="61">
        <f>COUNTIF('稽核(表一&amp;表三)-06'!$U:$U,WORK!$A73)</f>
        <v>1</v>
      </c>
      <c r="C73" s="61">
        <v>0</v>
      </c>
      <c r="D73" s="61">
        <v>0</v>
      </c>
    </row>
    <row r="76" spans="1:4" ht="16.8" thickBot="1" x14ac:dyDescent="0.35">
      <c r="C76">
        <v>9</v>
      </c>
    </row>
    <row r="77" spans="1:4" x14ac:dyDescent="0.3">
      <c r="A77" s="71" t="s">
        <v>10</v>
      </c>
      <c r="B77" s="55" t="s">
        <v>696</v>
      </c>
      <c r="C77" s="55" t="s">
        <v>822</v>
      </c>
    </row>
    <row r="78" spans="1:4" x14ac:dyDescent="0.3">
      <c r="A78" s="72"/>
      <c r="B78" s="57" t="s">
        <v>704</v>
      </c>
      <c r="C78" s="57" t="s">
        <v>805</v>
      </c>
    </row>
    <row r="79" spans="1:4" x14ac:dyDescent="0.3">
      <c r="A79" s="72"/>
      <c r="B79" s="57" t="s">
        <v>712</v>
      </c>
      <c r="C79" s="57" t="s">
        <v>823</v>
      </c>
    </row>
    <row r="80" spans="1:4" x14ac:dyDescent="0.3">
      <c r="A80" s="72"/>
      <c r="B80" s="57" t="s">
        <v>721</v>
      </c>
      <c r="C80" s="57" t="s">
        <v>765</v>
      </c>
    </row>
    <row r="81" spans="1:3" x14ac:dyDescent="0.3">
      <c r="A81" s="72"/>
      <c r="B81" s="58"/>
      <c r="C81" s="57" t="s">
        <v>824</v>
      </c>
    </row>
    <row r="82" spans="1:3" x14ac:dyDescent="0.3">
      <c r="A82" s="72"/>
      <c r="B82" s="58"/>
      <c r="C82" s="57" t="s">
        <v>799</v>
      </c>
    </row>
    <row r="83" spans="1:3" x14ac:dyDescent="0.3">
      <c r="A83" s="72"/>
      <c r="B83" s="58"/>
      <c r="C83" s="57" t="s">
        <v>825</v>
      </c>
    </row>
    <row r="84" spans="1:3" x14ac:dyDescent="0.3">
      <c r="A84" s="72"/>
      <c r="B84" s="58"/>
      <c r="C84" s="57" t="s">
        <v>826</v>
      </c>
    </row>
    <row r="85" spans="1:3" x14ac:dyDescent="0.3">
      <c r="A85" s="72"/>
      <c r="B85" s="58"/>
      <c r="C85" s="57" t="s">
        <v>827</v>
      </c>
    </row>
    <row r="86" spans="1:3" ht="16.8" thickBot="1" x14ac:dyDescent="0.35">
      <c r="A86" s="73"/>
      <c r="B86" s="59"/>
      <c r="C86" s="60" t="s">
        <v>828</v>
      </c>
    </row>
    <row r="87" spans="1:3" ht="33" thickBot="1" x14ac:dyDescent="0.35">
      <c r="A87" s="61" t="s">
        <v>430</v>
      </c>
      <c r="B87" s="61">
        <f>COUNTIF('稽核(表一&amp;表三)-06'!$U:$U,WORK!$A87)</f>
        <v>32</v>
      </c>
      <c r="C87" s="62">
        <f>B87-COUNTIFS('稽核(表一&amp;表三)-06'!$U:$U,WORK!$A87,'稽核(表一&amp;表三)-06'!$Z:$Z,"")</f>
        <v>25</v>
      </c>
    </row>
    <row r="88" spans="1:3" ht="33" thickBot="1" x14ac:dyDescent="0.35">
      <c r="A88" s="61" t="s">
        <v>834</v>
      </c>
      <c r="B88" s="61">
        <f>COUNTIF('稽核(表一&amp;表三)-06'!$U:$U,WORK!$A88)</f>
        <v>4</v>
      </c>
      <c r="C88" s="62">
        <f>B88-COUNTIFS('稽核(表一&amp;表三)-06'!$U:$U,WORK!$A88,'稽核(表一&amp;表三)-06'!$Z:$Z,"")</f>
        <v>4</v>
      </c>
    </row>
    <row r="89" spans="1:3" ht="33" thickBot="1" x14ac:dyDescent="0.35">
      <c r="A89" s="61" t="s">
        <v>471</v>
      </c>
      <c r="B89" s="61">
        <f>COUNTIF('稽核(表一&amp;表三)-06'!$U:$U,WORK!$A89)</f>
        <v>5</v>
      </c>
      <c r="C89" s="62">
        <f>B89-COUNTIFS('稽核(表一&amp;表三)-06'!$U:$U,WORK!$A89,'稽核(表一&amp;表三)-06'!$Z:$Z,"")</f>
        <v>2</v>
      </c>
    </row>
    <row r="90" spans="1:3" ht="33" thickBot="1" x14ac:dyDescent="0.35">
      <c r="A90" s="61" t="s">
        <v>444</v>
      </c>
      <c r="B90" s="61">
        <f>COUNTIF('稽核(表一&amp;表三)-06'!$U:$U,WORK!$A90)</f>
        <v>8</v>
      </c>
      <c r="C90" s="62">
        <f>B90-COUNTIFS('稽核(表一&amp;表三)-06'!$U:$U,WORK!$A90,'稽核(表一&amp;表三)-06'!$Z:$Z,"")</f>
        <v>5</v>
      </c>
    </row>
    <row r="91" spans="1:3" ht="33" thickBot="1" x14ac:dyDescent="0.35">
      <c r="A91" s="61" t="s">
        <v>531</v>
      </c>
      <c r="B91" s="61">
        <f>COUNTIF('稽核(表一&amp;表三)-06'!$U:$U,WORK!$A91)</f>
        <v>2</v>
      </c>
      <c r="C91" s="62">
        <f>B91-COUNTIFS('稽核(表一&amp;表三)-06'!$U:$U,WORK!$A91,'稽核(表一&amp;表三)-06'!$Z:$Z,"")</f>
        <v>2</v>
      </c>
    </row>
    <row r="92" spans="1:3" ht="33" thickBot="1" x14ac:dyDescent="0.35">
      <c r="A92" s="61" t="s">
        <v>593</v>
      </c>
      <c r="B92" s="61">
        <f>COUNTIF('稽核(表一&amp;表三)-06'!$U:$U,WORK!$A92)</f>
        <v>1</v>
      </c>
      <c r="C92" s="62">
        <f>B92-COUNTIFS('稽核(表一&amp;表三)-06'!$U:$U,WORK!$A92,'稽核(表一&amp;表三)-06'!$Z:$Z,"")</f>
        <v>0</v>
      </c>
    </row>
  </sheetData>
  <mergeCells count="5">
    <mergeCell ref="A2:A9"/>
    <mergeCell ref="A18:A27"/>
    <mergeCell ref="A36:A50"/>
    <mergeCell ref="A59:A67"/>
    <mergeCell ref="A77:A86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稽核(表一&amp;表三)-06</vt:lpstr>
      <vt:lpstr>稽核(表二)-06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2023-03-10T07:07:00Z</dcterms:created>
  <dcterms:modified xsi:type="dcterms:W3CDTF">2025-08-14T09:19:03Z</dcterms:modified>
</cp:coreProperties>
</file>