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IEEE_14Bus\"/>
    </mc:Choice>
  </mc:AlternateContent>
  <xr:revisionPtr revIDLastSave="0" documentId="13_ncr:1_{F890AA8C-A115-4ECA-AE5A-56112F202654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" l="1"/>
  <c r="E10" i="5"/>
  <c r="E9" i="5"/>
  <c r="E8" i="5"/>
  <c r="E7" i="5"/>
  <c r="E6" i="5"/>
  <c r="H16" i="1"/>
  <c r="G16" i="1"/>
  <c r="H15" i="1"/>
  <c r="G15" i="1"/>
  <c r="H14" i="1"/>
  <c r="G14" i="1"/>
  <c r="H13" i="1"/>
  <c r="G13" i="1"/>
  <c r="H12" i="1"/>
  <c r="G12" i="1"/>
  <c r="H11" i="1"/>
  <c r="G11" i="1"/>
  <c r="J10" i="1"/>
  <c r="I10" i="1"/>
  <c r="F10" i="1"/>
  <c r="J8" i="1"/>
  <c r="I8" i="1"/>
  <c r="H8" i="1"/>
  <c r="G8" i="1"/>
  <c r="F8" i="1"/>
  <c r="H7" i="1"/>
  <c r="G7" i="1"/>
  <c r="H6" i="1"/>
  <c r="G6" i="1"/>
  <c r="J5" i="1"/>
  <c r="H5" i="1"/>
  <c r="G5" i="1"/>
  <c r="F5" i="1"/>
  <c r="J4" i="1"/>
  <c r="I4" i="1"/>
  <c r="H4" i="1"/>
  <c r="G4" i="1"/>
  <c r="F4" i="1"/>
  <c r="E4" i="1"/>
  <c r="B2" i="4" l="1"/>
</calcChain>
</file>

<file path=xl/sharedStrings.xml><?xml version="1.0" encoding="utf-8"?>
<sst xmlns="http://schemas.openxmlformats.org/spreadsheetml/2006/main" count="54" uniqueCount="50">
  <si>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</si>
  <si>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</si>
  <si>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</si>
  <si>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</si>
  <si>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</si>
  <si>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</si>
  <si>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</si>
  <si>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</si>
  <si>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</si>
  <si>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</si>
  <si>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</si>
  <si>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</si>
  <si>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</si>
  <si>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</si>
  <si>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</si>
  <si>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</si>
  <si>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</si>
  <si>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</si>
  <si>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</si>
  <si>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</si>
  <si>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</si>
  <si>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</si>
  <si>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</si>
  <si>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</si>
  <si>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</si>
  <si>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</si>
  <si>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</si>
  <si>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</si>
  <si>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</si>
  <si>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</si>
  <si>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</si>
  <si>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</si>
  <si>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</si>
  <si>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</si>
  <si>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</si>
  <si>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</si>
  <si>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</si>
  <si>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</si>
  <si>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</si>
  <si>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</si>
  <si>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</si>
  <si>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</si>
  <si>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</si>
  <si>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</si>
  <si>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</si>
  <si>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</si>
  <si>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</si>
  <si>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</si>
  <si>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  <phoneticPr fontId="1" type="noConversion"/>
  </si>
  <si>
    <t>AC or DC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</si>
</sst>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workbookViewId="0">
      <selection activeCell="G15" sqref="G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36</v>
      </c>
      <c r="B2" s="3" t="s">
        <v>37</v>
      </c>
      <c r="C2" s="3" t="s">
        <v>18</v>
      </c>
      <c r="D2" s="3" t="s">
        <v>41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48</v>
      </c>
      <c r="L2" s="3" t="s">
        <v>49</v>
      </c>
    </row>
    <row r="3" spans="1:12" x14ac:dyDescent="0.4">
      <c r="A3" s="6">
        <v>1</v>
      </c>
      <c r="B3">
        <v>1</v>
      </c>
      <c r="C3">
        <v>1.06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1</v>
      </c>
    </row>
    <row r="4" spans="1:12" x14ac:dyDescent="0.4">
      <c r="A4" s="6">
        <v>2</v>
      </c>
      <c r="B4">
        <v>2</v>
      </c>
      <c r="C4">
        <v>1.0449999999999999</v>
      </c>
      <c r="D4">
        <v>0</v>
      </c>
      <c r="E4">
        <f>40/100</f>
        <v>0.4</v>
      </c>
      <c r="F4">
        <f>42.4/100</f>
        <v>0.42399999999999999</v>
      </c>
      <c r="G4">
        <f>21.7/100</f>
        <v>0.217</v>
      </c>
      <c r="H4">
        <f>12.7/100</f>
        <v>0.127</v>
      </c>
      <c r="I4">
        <f>-40/100</f>
        <v>-0.4</v>
      </c>
      <c r="J4">
        <f>50/100</f>
        <v>0.5</v>
      </c>
      <c r="K4">
        <v>1</v>
      </c>
      <c r="L4">
        <v>1</v>
      </c>
    </row>
    <row r="5" spans="1:12" x14ac:dyDescent="0.4">
      <c r="A5" s="6">
        <v>3</v>
      </c>
      <c r="B5">
        <v>2</v>
      </c>
      <c r="C5">
        <v>1.01</v>
      </c>
      <c r="D5">
        <v>0</v>
      </c>
      <c r="E5">
        <v>0</v>
      </c>
      <c r="F5">
        <f>23.4/100</f>
        <v>0.23399999999999999</v>
      </c>
      <c r="G5">
        <f>94.2/100</f>
        <v>0.94200000000000006</v>
      </c>
      <c r="H5">
        <f>19/100</f>
        <v>0.19</v>
      </c>
      <c r="I5">
        <v>0</v>
      </c>
      <c r="J5">
        <f>40/100</f>
        <v>0.4</v>
      </c>
      <c r="K5">
        <v>1</v>
      </c>
      <c r="L5">
        <v>1</v>
      </c>
    </row>
    <row r="6" spans="1:12" x14ac:dyDescent="0.4">
      <c r="A6" s="7">
        <v>4</v>
      </c>
      <c r="B6">
        <v>3</v>
      </c>
      <c r="C6">
        <v>1</v>
      </c>
      <c r="D6">
        <v>0</v>
      </c>
      <c r="E6">
        <v>0</v>
      </c>
      <c r="F6">
        <v>0</v>
      </c>
      <c r="G6">
        <f>47.8/100</f>
        <v>0.47799999999999998</v>
      </c>
      <c r="H6">
        <f>-3.9/100</f>
        <v>-3.9E-2</v>
      </c>
      <c r="I6">
        <v>0</v>
      </c>
      <c r="J6">
        <v>0</v>
      </c>
      <c r="K6">
        <v>1</v>
      </c>
      <c r="L6">
        <v>1</v>
      </c>
    </row>
    <row r="7" spans="1:12" x14ac:dyDescent="0.4">
      <c r="A7" s="7">
        <v>5</v>
      </c>
      <c r="B7">
        <v>3</v>
      </c>
      <c r="C7">
        <v>1</v>
      </c>
      <c r="D7">
        <v>0</v>
      </c>
      <c r="E7">
        <v>0</v>
      </c>
      <c r="F7">
        <v>0</v>
      </c>
      <c r="G7">
        <f>7.6/100</f>
        <v>7.5999999999999998E-2</v>
      </c>
      <c r="H7">
        <f>1.6/100</f>
        <v>1.6E-2</v>
      </c>
      <c r="I7">
        <v>0</v>
      </c>
      <c r="J7">
        <v>0</v>
      </c>
      <c r="K7">
        <v>1</v>
      </c>
      <c r="L7">
        <v>1</v>
      </c>
    </row>
    <row r="8" spans="1:12" x14ac:dyDescent="0.4">
      <c r="A8" s="6">
        <v>6</v>
      </c>
      <c r="B8">
        <v>2</v>
      </c>
      <c r="C8">
        <v>1.07</v>
      </c>
      <c r="D8">
        <v>0</v>
      </c>
      <c r="E8">
        <v>0</v>
      </c>
      <c r="F8">
        <f>12.2/100</f>
        <v>0.122</v>
      </c>
      <c r="G8">
        <f>11.2/100</f>
        <v>0.11199999999999999</v>
      </c>
      <c r="H8">
        <f>7.5/100</f>
        <v>7.4999999999999997E-2</v>
      </c>
      <c r="I8">
        <f>-6/100</f>
        <v>-0.06</v>
      </c>
      <c r="J8">
        <f>24/100</f>
        <v>0.24</v>
      </c>
      <c r="K8">
        <v>1</v>
      </c>
      <c r="L8">
        <v>1</v>
      </c>
    </row>
    <row r="9" spans="1:12" x14ac:dyDescent="0.4">
      <c r="A9" s="7">
        <v>7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</row>
    <row r="10" spans="1:12" x14ac:dyDescent="0.4">
      <c r="A10" s="6">
        <v>8</v>
      </c>
      <c r="B10">
        <v>2</v>
      </c>
      <c r="C10">
        <v>1.0900000000000001</v>
      </c>
      <c r="D10">
        <v>0</v>
      </c>
      <c r="E10">
        <v>0</v>
      </c>
      <c r="F10">
        <f>17.4/100</f>
        <v>0.17399999999999999</v>
      </c>
      <c r="G10">
        <v>0</v>
      </c>
      <c r="H10">
        <v>0</v>
      </c>
      <c r="I10">
        <f>-6/100</f>
        <v>-0.06</v>
      </c>
      <c r="J10">
        <f>24/100</f>
        <v>0.24</v>
      </c>
      <c r="K10">
        <v>1</v>
      </c>
      <c r="L10">
        <v>1</v>
      </c>
    </row>
    <row r="11" spans="1:12" x14ac:dyDescent="0.4">
      <c r="A11" s="7">
        <v>9</v>
      </c>
      <c r="B11">
        <v>3</v>
      </c>
      <c r="C11">
        <v>1</v>
      </c>
      <c r="D11">
        <v>0</v>
      </c>
      <c r="E11">
        <v>0</v>
      </c>
      <c r="F11">
        <v>0</v>
      </c>
      <c r="G11">
        <f>29.5/100</f>
        <v>0.29499999999999998</v>
      </c>
      <c r="H11">
        <f>16.6/100</f>
        <v>0.16600000000000001</v>
      </c>
      <c r="I11">
        <v>0</v>
      </c>
      <c r="J11">
        <v>0</v>
      </c>
      <c r="K11">
        <v>1</v>
      </c>
      <c r="L11">
        <v>1</v>
      </c>
    </row>
    <row r="12" spans="1:12" x14ac:dyDescent="0.4">
      <c r="A12">
        <v>10</v>
      </c>
      <c r="B12">
        <v>3</v>
      </c>
      <c r="C12">
        <v>1</v>
      </c>
      <c r="D12">
        <v>0</v>
      </c>
      <c r="E12">
        <v>0</v>
      </c>
      <c r="F12">
        <v>0</v>
      </c>
      <c r="G12">
        <f>9/100</f>
        <v>0.09</v>
      </c>
      <c r="H12">
        <f>5.8/100</f>
        <v>5.7999999999999996E-2</v>
      </c>
      <c r="I12">
        <v>0</v>
      </c>
      <c r="J12">
        <v>0</v>
      </c>
      <c r="K12">
        <v>1</v>
      </c>
      <c r="L12">
        <v>1</v>
      </c>
    </row>
    <row r="13" spans="1:12" x14ac:dyDescent="0.4">
      <c r="A13">
        <v>11</v>
      </c>
      <c r="B13">
        <v>3</v>
      </c>
      <c r="C13">
        <v>1</v>
      </c>
      <c r="D13">
        <v>0</v>
      </c>
      <c r="E13">
        <v>0.2</v>
      </c>
      <c r="F13">
        <v>0</v>
      </c>
      <c r="G13">
        <f>3.5/100</f>
        <v>3.5000000000000003E-2</v>
      </c>
      <c r="H13">
        <f>1.8/100</f>
        <v>1.8000000000000002E-2</v>
      </c>
      <c r="I13">
        <v>0</v>
      </c>
      <c r="J13">
        <v>0</v>
      </c>
      <c r="K13">
        <v>1</v>
      </c>
      <c r="L13">
        <v>1</v>
      </c>
    </row>
    <row r="14" spans="1:12" x14ac:dyDescent="0.4">
      <c r="A14">
        <v>12</v>
      </c>
      <c r="B14">
        <v>3</v>
      </c>
      <c r="C14">
        <v>1</v>
      </c>
      <c r="D14">
        <v>0</v>
      </c>
      <c r="E14">
        <v>0.2</v>
      </c>
      <c r="F14">
        <v>0</v>
      </c>
      <c r="G14">
        <f>6.1/100</f>
        <v>6.0999999999999999E-2</v>
      </c>
      <c r="H14">
        <f>1.6/100</f>
        <v>1.6E-2</v>
      </c>
      <c r="I14">
        <v>0</v>
      </c>
      <c r="J14">
        <v>0</v>
      </c>
      <c r="K14">
        <v>1</v>
      </c>
      <c r="L14">
        <v>1</v>
      </c>
    </row>
    <row r="15" spans="1:12" x14ac:dyDescent="0.4">
      <c r="A15">
        <v>13</v>
      </c>
      <c r="B15">
        <v>3</v>
      </c>
      <c r="C15">
        <v>1</v>
      </c>
      <c r="D15">
        <v>0</v>
      </c>
      <c r="E15">
        <v>0.2</v>
      </c>
      <c r="F15">
        <v>0</v>
      </c>
      <c r="G15">
        <f>13.5/100</f>
        <v>0.13500000000000001</v>
      </c>
      <c r="H15">
        <f>5.8/100</f>
        <v>5.7999999999999996E-2</v>
      </c>
      <c r="I15">
        <v>0</v>
      </c>
      <c r="J15">
        <v>0</v>
      </c>
      <c r="K15">
        <v>1</v>
      </c>
      <c r="L15">
        <v>1</v>
      </c>
    </row>
    <row r="16" spans="1:12" x14ac:dyDescent="0.4">
      <c r="A16">
        <v>14</v>
      </c>
      <c r="B16">
        <v>3</v>
      </c>
      <c r="C16">
        <v>1</v>
      </c>
      <c r="D16">
        <v>0</v>
      </c>
      <c r="E16">
        <v>0</v>
      </c>
      <c r="F16">
        <v>0</v>
      </c>
      <c r="G16">
        <f>14.9/100</f>
        <v>0.14899999999999999</v>
      </c>
      <c r="H16">
        <f>5/100</f>
        <v>0.05</v>
      </c>
      <c r="I16">
        <v>0</v>
      </c>
      <c r="J16">
        <v>0</v>
      </c>
      <c r="K16">
        <v>1</v>
      </c>
      <c r="L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6"/>
  <sheetViews>
    <sheetView tabSelected="1" workbookViewId="0">
      <selection activeCell="B16" sqref="B16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6">
        <v>1</v>
      </c>
      <c r="B3">
        <v>0</v>
      </c>
      <c r="C3">
        <v>3.5</v>
      </c>
      <c r="D3">
        <v>5</v>
      </c>
      <c r="G3" s="8"/>
      <c r="H3" s="8"/>
      <c r="I3" s="8"/>
      <c r="J3" s="2"/>
    </row>
    <row r="4" spans="1:10" x14ac:dyDescent="0.4">
      <c r="A4" s="6">
        <v>2</v>
      </c>
      <c r="B4">
        <v>0</v>
      </c>
      <c r="C4">
        <v>3.5</v>
      </c>
      <c r="D4">
        <v>5</v>
      </c>
      <c r="G4" s="8"/>
      <c r="H4" s="8"/>
      <c r="I4" s="8"/>
      <c r="J4" s="2"/>
    </row>
    <row r="5" spans="1:10" x14ac:dyDescent="0.4">
      <c r="A5" s="6">
        <v>3</v>
      </c>
      <c r="B5">
        <v>0</v>
      </c>
      <c r="C5">
        <v>3.5</v>
      </c>
      <c r="D5">
        <v>5</v>
      </c>
      <c r="G5" s="8"/>
      <c r="H5" s="8"/>
      <c r="I5" s="8"/>
    </row>
    <row r="6" spans="1:10" x14ac:dyDescent="0.4">
      <c r="A6">
        <v>4</v>
      </c>
      <c r="B6">
        <v>100</v>
      </c>
      <c r="G6" s="8"/>
      <c r="H6" s="8"/>
      <c r="I6" s="8"/>
    </row>
    <row r="7" spans="1:10" x14ac:dyDescent="0.4">
      <c r="A7">
        <v>5</v>
      </c>
      <c r="B7">
        <v>100</v>
      </c>
      <c r="G7" s="8"/>
      <c r="H7" s="8"/>
      <c r="I7" s="8"/>
    </row>
    <row r="8" spans="1:10" x14ac:dyDescent="0.4">
      <c r="A8" s="6">
        <v>6</v>
      </c>
      <c r="B8">
        <v>0</v>
      </c>
      <c r="C8">
        <v>3.5</v>
      </c>
      <c r="D8">
        <v>5</v>
      </c>
      <c r="G8" s="8"/>
      <c r="H8" s="8"/>
      <c r="I8" s="8"/>
    </row>
    <row r="9" spans="1:10" x14ac:dyDescent="0.4">
      <c r="A9">
        <v>7</v>
      </c>
      <c r="B9">
        <v>100</v>
      </c>
      <c r="G9" s="8"/>
      <c r="H9" s="8"/>
      <c r="I9" s="8"/>
    </row>
    <row r="10" spans="1:10" x14ac:dyDescent="0.4">
      <c r="A10" s="6">
        <v>8</v>
      </c>
      <c r="B10">
        <v>0</v>
      </c>
      <c r="C10">
        <v>3.5</v>
      </c>
      <c r="D10">
        <v>5</v>
      </c>
      <c r="G10" s="8"/>
      <c r="H10" s="8"/>
      <c r="I10" s="8"/>
    </row>
    <row r="11" spans="1:10" x14ac:dyDescent="0.4">
      <c r="A11">
        <v>9</v>
      </c>
      <c r="B11">
        <v>100</v>
      </c>
      <c r="G11" s="8"/>
      <c r="H11" s="8"/>
      <c r="I11" s="8"/>
    </row>
    <row r="12" spans="1:10" x14ac:dyDescent="0.4">
      <c r="A12">
        <v>10</v>
      </c>
      <c r="B12">
        <v>100</v>
      </c>
    </row>
    <row r="13" spans="1:10" x14ac:dyDescent="0.4">
      <c r="A13">
        <v>11</v>
      </c>
      <c r="B13">
        <v>100</v>
      </c>
    </row>
    <row r="14" spans="1:10" x14ac:dyDescent="0.4">
      <c r="A14">
        <v>12</v>
      </c>
      <c r="B14">
        <v>100</v>
      </c>
    </row>
    <row r="15" spans="1:10" x14ac:dyDescent="0.4">
      <c r="A15">
        <v>13</v>
      </c>
      <c r="B15">
        <v>100</v>
      </c>
    </row>
    <row r="16" spans="1:10" x14ac:dyDescent="0.4">
      <c r="A16">
        <v>14</v>
      </c>
      <c r="B16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25"/>
  <sheetViews>
    <sheetView workbookViewId="0">
      <selection activeCell="E30" sqref="E30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46</v>
      </c>
    </row>
    <row r="5" spans="1:7" x14ac:dyDescent="0.4">
      <c r="A5" s="3" t="s">
        <v>39</v>
      </c>
      <c r="B5" s="3" t="s">
        <v>40</v>
      </c>
      <c r="C5" s="3" t="s">
        <v>0</v>
      </c>
      <c r="D5" s="3" t="s">
        <v>10</v>
      </c>
      <c r="E5" s="3" t="s">
        <v>44</v>
      </c>
      <c r="F5" s="3" t="s">
        <v>3</v>
      </c>
      <c r="G5" s="3" t="s">
        <v>47</v>
      </c>
    </row>
    <row r="6" spans="1:7" x14ac:dyDescent="0.4">
      <c r="A6">
        <v>1</v>
      </c>
      <c r="B6">
        <v>2</v>
      </c>
      <c r="C6">
        <v>1.9380000000000001E-2</v>
      </c>
      <c r="D6">
        <v>5.917E-2</v>
      </c>
      <c r="E6">
        <f>0.0528</f>
        <v>5.28E-2</v>
      </c>
      <c r="F6">
        <v>0</v>
      </c>
      <c r="G6">
        <v>1</v>
      </c>
    </row>
    <row r="7" spans="1:7" x14ac:dyDescent="0.4">
      <c r="A7">
        <v>1</v>
      </c>
      <c r="B7">
        <v>5</v>
      </c>
      <c r="C7">
        <v>5.4030000000000002E-2</v>
      </c>
      <c r="D7">
        <v>0.22303999999999999</v>
      </c>
      <c r="E7">
        <f>0.0492</f>
        <v>4.9200000000000001E-2</v>
      </c>
      <c r="F7">
        <v>0</v>
      </c>
      <c r="G7">
        <v>1</v>
      </c>
    </row>
    <row r="8" spans="1:7" x14ac:dyDescent="0.4">
      <c r="A8">
        <v>2</v>
      </c>
      <c r="B8">
        <v>3</v>
      </c>
      <c r="C8">
        <v>4.6989999999999997E-2</v>
      </c>
      <c r="D8">
        <v>0.19797000000000001</v>
      </c>
      <c r="E8">
        <f>0.0438</f>
        <v>4.3799999999999999E-2</v>
      </c>
      <c r="F8">
        <v>0</v>
      </c>
      <c r="G8">
        <v>1</v>
      </c>
    </row>
    <row r="9" spans="1:7" x14ac:dyDescent="0.4">
      <c r="A9">
        <v>2</v>
      </c>
      <c r="B9">
        <v>4</v>
      </c>
      <c r="C9">
        <v>5.8110000000000002E-2</v>
      </c>
      <c r="D9">
        <v>0.17632</v>
      </c>
      <c r="E9">
        <f>0.034</f>
        <v>3.4000000000000002E-2</v>
      </c>
      <c r="F9">
        <v>0</v>
      </c>
      <c r="G9">
        <v>1</v>
      </c>
    </row>
    <row r="10" spans="1:7" x14ac:dyDescent="0.4">
      <c r="A10">
        <v>2</v>
      </c>
      <c r="B10">
        <v>5</v>
      </c>
      <c r="C10">
        <v>5.6950000000000001E-2</v>
      </c>
      <c r="D10">
        <v>0.17388000000000001</v>
      </c>
      <c r="E10">
        <f>0.0346</f>
        <v>3.4599999999999999E-2</v>
      </c>
      <c r="F10">
        <v>0</v>
      </c>
      <c r="G10">
        <v>1</v>
      </c>
    </row>
    <row r="11" spans="1:7" x14ac:dyDescent="0.4">
      <c r="A11">
        <v>3</v>
      </c>
      <c r="B11">
        <v>4</v>
      </c>
      <c r="C11">
        <v>6.701E-2</v>
      </c>
      <c r="D11">
        <v>0.17102999999999999</v>
      </c>
      <c r="E11">
        <f>0.0128</f>
        <v>1.2800000000000001E-2</v>
      </c>
      <c r="F11">
        <v>0</v>
      </c>
      <c r="G11">
        <v>1</v>
      </c>
    </row>
    <row r="12" spans="1:7" x14ac:dyDescent="0.4">
      <c r="A12">
        <v>4</v>
      </c>
      <c r="B12">
        <v>5</v>
      </c>
      <c r="C12">
        <v>1.3350000000000001E-2</v>
      </c>
      <c r="D12">
        <v>4.2110000000000002E-2</v>
      </c>
      <c r="E12">
        <v>0</v>
      </c>
      <c r="F12">
        <v>0</v>
      </c>
      <c r="G12">
        <v>1</v>
      </c>
    </row>
    <row r="13" spans="1:7" x14ac:dyDescent="0.4">
      <c r="A13">
        <v>4</v>
      </c>
      <c r="B13">
        <v>7</v>
      </c>
      <c r="C13">
        <v>0</v>
      </c>
      <c r="D13">
        <v>0.20912</v>
      </c>
      <c r="E13">
        <v>0</v>
      </c>
      <c r="F13">
        <v>0</v>
      </c>
      <c r="G13">
        <v>0.97799999999999998</v>
      </c>
    </row>
    <row r="14" spans="1:7" x14ac:dyDescent="0.4">
      <c r="A14">
        <v>4</v>
      </c>
      <c r="B14">
        <v>9</v>
      </c>
      <c r="C14">
        <v>0</v>
      </c>
      <c r="D14">
        <v>0.55618000000000001</v>
      </c>
      <c r="E14">
        <v>0</v>
      </c>
      <c r="F14">
        <v>0</v>
      </c>
      <c r="G14">
        <v>0.96899999999999997</v>
      </c>
    </row>
    <row r="15" spans="1:7" x14ac:dyDescent="0.4">
      <c r="A15">
        <v>5</v>
      </c>
      <c r="B15">
        <v>6</v>
      </c>
      <c r="C15">
        <v>0</v>
      </c>
      <c r="D15">
        <v>0.25202000000000002</v>
      </c>
      <c r="E15">
        <v>0</v>
      </c>
      <c r="F15">
        <v>0</v>
      </c>
      <c r="G15">
        <v>0.93200000000000005</v>
      </c>
    </row>
    <row r="16" spans="1:7" x14ac:dyDescent="0.4">
      <c r="A16">
        <v>6</v>
      </c>
      <c r="B16">
        <v>11</v>
      </c>
      <c r="C16">
        <v>9.4979999999999995E-2</v>
      </c>
      <c r="D16">
        <v>0.19889999999999999</v>
      </c>
      <c r="E16">
        <v>0</v>
      </c>
      <c r="F16">
        <v>0</v>
      </c>
      <c r="G16">
        <v>1</v>
      </c>
    </row>
    <row r="17" spans="1:7" x14ac:dyDescent="0.4">
      <c r="A17">
        <v>6</v>
      </c>
      <c r="B17">
        <v>12</v>
      </c>
      <c r="C17">
        <v>0.12291000000000001</v>
      </c>
      <c r="D17">
        <v>0.25580999999999998</v>
      </c>
      <c r="E17">
        <v>0</v>
      </c>
      <c r="F17">
        <v>0</v>
      </c>
      <c r="G17">
        <v>1</v>
      </c>
    </row>
    <row r="18" spans="1:7" x14ac:dyDescent="0.4">
      <c r="A18">
        <v>6</v>
      </c>
      <c r="B18">
        <v>13</v>
      </c>
      <c r="C18">
        <v>6.615E-2</v>
      </c>
      <c r="D18">
        <v>0.13027</v>
      </c>
      <c r="E18">
        <v>0</v>
      </c>
      <c r="F18">
        <v>0</v>
      </c>
      <c r="G18">
        <v>1</v>
      </c>
    </row>
    <row r="19" spans="1:7" x14ac:dyDescent="0.4">
      <c r="A19">
        <v>7</v>
      </c>
      <c r="B19">
        <v>8</v>
      </c>
      <c r="C19">
        <v>0</v>
      </c>
      <c r="D19">
        <v>0.17615</v>
      </c>
      <c r="E19">
        <v>0</v>
      </c>
      <c r="F19">
        <v>0</v>
      </c>
      <c r="G19">
        <v>1</v>
      </c>
    </row>
    <row r="20" spans="1:7" x14ac:dyDescent="0.4">
      <c r="A20">
        <v>7</v>
      </c>
      <c r="B20">
        <v>9</v>
      </c>
      <c r="C20">
        <v>0</v>
      </c>
      <c r="D20">
        <v>0.11001</v>
      </c>
      <c r="E20">
        <v>0</v>
      </c>
      <c r="F20">
        <v>0</v>
      </c>
      <c r="G20">
        <v>1</v>
      </c>
    </row>
    <row r="21" spans="1:7" x14ac:dyDescent="0.4">
      <c r="A21">
        <v>9</v>
      </c>
      <c r="B21">
        <v>10</v>
      </c>
      <c r="C21">
        <v>3.1809999999999998E-2</v>
      </c>
      <c r="D21">
        <v>8.4500000000000006E-2</v>
      </c>
      <c r="E21">
        <v>0</v>
      </c>
      <c r="F21">
        <v>0</v>
      </c>
      <c r="G21">
        <v>1</v>
      </c>
    </row>
    <row r="22" spans="1:7" x14ac:dyDescent="0.4">
      <c r="A22">
        <v>9</v>
      </c>
      <c r="B22">
        <v>14</v>
      </c>
      <c r="C22">
        <v>0.12711</v>
      </c>
      <c r="D22">
        <v>0.27038000000000001</v>
      </c>
      <c r="E22">
        <v>0</v>
      </c>
      <c r="F22">
        <v>0</v>
      </c>
      <c r="G22">
        <v>1</v>
      </c>
    </row>
    <row r="23" spans="1:7" x14ac:dyDescent="0.4">
      <c r="A23">
        <v>10</v>
      </c>
      <c r="B23">
        <v>11</v>
      </c>
      <c r="C23">
        <v>8.2049999999999998E-2</v>
      </c>
      <c r="D23">
        <v>0.19206999999999999</v>
      </c>
      <c r="E23">
        <v>0</v>
      </c>
      <c r="F23">
        <v>0</v>
      </c>
      <c r="G23">
        <v>1</v>
      </c>
    </row>
    <row r="24" spans="1:7" x14ac:dyDescent="0.4">
      <c r="A24">
        <v>12</v>
      </c>
      <c r="B24">
        <v>13</v>
      </c>
      <c r="C24">
        <v>0.22092000000000001</v>
      </c>
      <c r="D24">
        <v>0.19988</v>
      </c>
      <c r="E24">
        <v>0</v>
      </c>
      <c r="F24">
        <v>0</v>
      </c>
      <c r="G24">
        <v>1</v>
      </c>
    </row>
    <row r="25" spans="1:7" x14ac:dyDescent="0.4">
      <c r="A25">
        <v>13</v>
      </c>
      <c r="B25">
        <v>14</v>
      </c>
      <c r="C25">
        <v>0.17093</v>
      </c>
      <c r="D25">
        <v>0.34802</v>
      </c>
      <c r="E25">
        <v>0</v>
      </c>
      <c r="F25">
        <v>0</v>
      </c>
      <c r="G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F23" sqref="F2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39</v>
      </c>
      <c r="B2" s="3" t="s">
        <v>40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33</v>
      </c>
      <c r="B3" s="2">
        <v>60</v>
      </c>
    </row>
    <row r="4" spans="1:2" x14ac:dyDescent="0.4">
      <c r="A4" t="s">
        <v>34</v>
      </c>
      <c r="B4">
        <v>1</v>
      </c>
    </row>
    <row r="5" spans="1:2" x14ac:dyDescent="0.4">
      <c r="A5" t="s">
        <v>35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3"/>
  <sheetViews>
    <sheetView workbookViewId="0">
      <selection activeCell="B4" sqref="B4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42</v>
      </c>
      <c r="B2" s="3" t="s">
        <v>43</v>
      </c>
      <c r="C2" s="3"/>
    </row>
    <row r="3" spans="1:3" x14ac:dyDescent="0.4">
      <c r="A3" t="s">
        <v>29</v>
      </c>
      <c r="B3">
        <v>2</v>
      </c>
    </row>
    <row r="4" spans="1:3" x14ac:dyDescent="0.4">
      <c r="A4" t="s">
        <v>30</v>
      </c>
      <c r="B4">
        <v>1</v>
      </c>
    </row>
    <row r="5" spans="1:3" x14ac:dyDescent="0.4">
      <c r="A5" t="s">
        <v>28</v>
      </c>
      <c r="B5">
        <v>1</v>
      </c>
    </row>
    <row r="6" spans="1:3" x14ac:dyDescent="0.4">
      <c r="A6" t="s">
        <v>31</v>
      </c>
      <c r="B6">
        <v>0</v>
      </c>
    </row>
    <row r="7" spans="1:3" x14ac:dyDescent="0.4">
      <c r="A7" t="s">
        <v>32</v>
      </c>
      <c r="B7">
        <v>2</v>
      </c>
    </row>
    <row r="8" spans="1:3" x14ac:dyDescent="0.4">
      <c r="A8" t="s">
        <v>23</v>
      </c>
      <c r="B8">
        <v>1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1</v>
      </c>
    </row>
    <row r="11" spans="1:3" x14ac:dyDescent="0.4">
      <c r="A11" t="s">
        <v>26</v>
      </c>
      <c r="B11">
        <v>1</v>
      </c>
    </row>
    <row r="12" spans="1:3" x14ac:dyDescent="0.4">
      <c r="A12" t="s">
        <v>27</v>
      </c>
      <c r="B12">
        <v>1</v>
      </c>
    </row>
    <row r="13" spans="1:3" x14ac:dyDescent="0.4">
      <c r="A13" t="s">
        <v>45</v>
      </c>
      <c r="B1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2021-03-02T19:00:03Z</dcterms:modified>
</cp:coreProperties>
</file>