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HybridPowerSystem\"/>
    </mc:Choice>
  </mc:AlternateContent>
  <xr:revisionPtr revIDLastSave="0" documentId="13_ncr:1_{75E22773-E10D-4398-8FE6-4A1A90A1FEB5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/>
  <c r="H24" i="1"/>
  <c r="G24" i="1"/>
  <c r="H23" i="1"/>
  <c r="G23" i="1"/>
  <c r="H22" i="1"/>
  <c r="G22" i="1"/>
  <c r="H21" i="1"/>
  <c r="G21" i="1"/>
  <c r="H20" i="1"/>
  <c r="G20" i="1"/>
  <c r="H19" i="1"/>
  <c r="G19" i="1"/>
  <c r="J18" i="1"/>
  <c r="I18" i="1"/>
  <c r="F18" i="1"/>
  <c r="J16" i="1"/>
  <c r="I16" i="1"/>
  <c r="H16" i="1"/>
  <c r="G16" i="1"/>
  <c r="F16" i="1"/>
  <c r="H15" i="1"/>
  <c r="G15" i="1"/>
  <c r="H14" i="1"/>
  <c r="G14" i="1"/>
  <c r="J13" i="1"/>
  <c r="H13" i="1"/>
  <c r="G13" i="1"/>
  <c r="F13" i="1"/>
  <c r="J12" i="1"/>
  <c r="I12" i="1"/>
  <c r="H12" i="1"/>
  <c r="G12" i="1"/>
  <c r="F12" i="1"/>
  <c r="E12" i="1"/>
  <c r="B3" i="4"/>
</calcChain>
</file>

<file path=xl/sharedStrings.xml><?xml version="1.0" encoding="utf-8"?>
<sst xmlns="http://schemas.openxmlformats.org/spreadsheetml/2006/main" count="80" uniqueCount="65">
  <si>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</si>
  <si>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</si>
  <si>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</si>
  <si>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</si>
  <si>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</si>
  <si>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</si>
  <si>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</si>
  <si>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</si>
  <si>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</si>
  <si>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</si>
  <si>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</si>
  <si>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</si>
  <si>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</si>
  <si>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</si>
  <si>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</si>
  <si>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</si>
  <si>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</si>
  <si>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</si>
  <si>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</si>
  <si>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</si>
  <si>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</si>
  <si>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</si>
  <si>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</si>
  <si>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</si>
  <si>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</si>
  <si>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</si>
  <si>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</si>
  <si>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</si>
  <si>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</si>
  <si>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</si>
  <si>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</si>
  <si>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</si>
  <si>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</si>
  <si>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</si>
  <si>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</si>
  <si>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</si>
  <si>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</si>
  <si>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</si>
  <si>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</si>
  <si>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</si>
  <si>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</si>
  <si>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</si>
  <si>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</si>
  <si>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</si>
  <si>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</si>
  <si>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</si>
  <si>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</si>
  <si>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</si>
  <si>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</si>
  <si>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</si>
  <si>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</si>
  <si>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</si>
  <si>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</si>
  <si>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</si>
  <si>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</si>
  <si>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</si>
  <si>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</si>
  <si>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</si>
  <si>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</si>
  <si>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</si>
  <si>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</si>
  <si>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</si>
  <si>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</si>
  <si>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inf</t>
  </si>
  <si>
    <t>15,16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</si>
</sst>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0" fillId="2" borderId="0" xfId="0" applyFill="1"/>
    <xf numFmtId="0" fontId="7" fillId="2" borderId="0" xfId="0" applyFont="1" applyFill="1"/>
    <xf numFmtId="0" fontId="0" fillId="3" borderId="0" xfId="0" applyFill="1"/>
    <xf numFmtId="0" fontId="0" fillId="4" borderId="0" xfId="0" applyFill="1"/>
    <xf numFmtId="0" fontId="7" fillId="0" borderId="0" xfId="0" applyFont="1"/>
    <xf numFmtId="0" fontId="6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opLeftCell="A7" zoomScale="115" zoomScaleNormal="115" workbookViewId="0">
      <selection activeCell="E20" sqref="E20"/>
    </sheetView>
  </sheetViews>
  <sheetFormatPr defaultRowHeight="13.9" x14ac:dyDescent="0.4"/>
  <cols>
    <col min="4" max="4" width="9.46484375" customWidth="1"/>
    <col min="6" max="6" width="10.8632812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6" t="s">
        <v>57</v>
      </c>
    </row>
    <row r="4" spans="1:12" x14ac:dyDescent="0.4">
      <c r="A4" t="s">
        <v>52</v>
      </c>
    </row>
    <row r="5" spans="1:12" x14ac:dyDescent="0.4">
      <c r="A5" t="s">
        <v>53</v>
      </c>
    </row>
    <row r="6" spans="1:12" x14ac:dyDescent="0.4">
      <c r="A6" t="s">
        <v>8</v>
      </c>
    </row>
    <row r="7" spans="1:12" x14ac:dyDescent="0.4">
      <c r="A7" t="s">
        <v>10</v>
      </c>
    </row>
    <row r="8" spans="1:12" x14ac:dyDescent="0.4">
      <c r="A8" t="s">
        <v>46</v>
      </c>
    </row>
    <row r="9" spans="1:12" x14ac:dyDescent="0.4">
      <c r="A9" s="4" t="s">
        <v>49</v>
      </c>
    </row>
    <row r="10" spans="1:12" x14ac:dyDescent="0.4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4">
      <c r="A11" s="7">
        <v>1</v>
      </c>
      <c r="B11" s="8">
        <v>1</v>
      </c>
      <c r="C11" s="8">
        <v>1.06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1</v>
      </c>
      <c r="L11" s="8">
        <v>1</v>
      </c>
    </row>
    <row r="12" spans="1:12" x14ac:dyDescent="0.4">
      <c r="A12" s="7">
        <v>2</v>
      </c>
      <c r="B12" s="8">
        <v>2</v>
      </c>
      <c r="C12" s="8">
        <v>1.0449999999999999</v>
      </c>
      <c r="D12" s="8">
        <v>0</v>
      </c>
      <c r="E12" s="8">
        <f>40/100</f>
        <v>0.4</v>
      </c>
      <c r="F12" s="8">
        <f>42.4/100</f>
        <v>0.42399999999999999</v>
      </c>
      <c r="G12" s="8">
        <f>21.7/100</f>
        <v>0.217</v>
      </c>
      <c r="H12" s="8">
        <f>12.7/100</f>
        <v>0.127</v>
      </c>
      <c r="I12" s="8">
        <f>-40/100</f>
        <v>-0.4</v>
      </c>
      <c r="J12" s="8">
        <f>50/100</f>
        <v>0.5</v>
      </c>
      <c r="K12" s="8">
        <v>1</v>
      </c>
      <c r="L12" s="8">
        <v>1</v>
      </c>
    </row>
    <row r="13" spans="1:12" x14ac:dyDescent="0.4">
      <c r="A13" s="7">
        <v>3</v>
      </c>
      <c r="B13" s="8">
        <v>2</v>
      </c>
      <c r="C13" s="8">
        <v>1.01</v>
      </c>
      <c r="D13" s="8">
        <v>0</v>
      </c>
      <c r="E13" s="8">
        <v>0</v>
      </c>
      <c r="F13" s="8">
        <f>23.4/100</f>
        <v>0.23399999999999999</v>
      </c>
      <c r="G13" s="8">
        <f>94.2/100</f>
        <v>0.94200000000000006</v>
      </c>
      <c r="H13" s="8">
        <f>19/100</f>
        <v>0.19</v>
      </c>
      <c r="I13" s="8">
        <v>0</v>
      </c>
      <c r="J13" s="8">
        <f>40/100</f>
        <v>0.4</v>
      </c>
      <c r="K13" s="8">
        <v>1</v>
      </c>
      <c r="L13" s="8">
        <v>1</v>
      </c>
    </row>
    <row r="14" spans="1:12" x14ac:dyDescent="0.4">
      <c r="A14" s="9">
        <v>4</v>
      </c>
      <c r="B14" s="8">
        <v>3</v>
      </c>
      <c r="C14" s="8">
        <v>1</v>
      </c>
      <c r="D14" s="8">
        <v>0</v>
      </c>
      <c r="E14" s="8">
        <v>0</v>
      </c>
      <c r="F14" s="8">
        <v>0</v>
      </c>
      <c r="G14" s="8">
        <f>47.8/100</f>
        <v>0.47799999999999998</v>
      </c>
      <c r="H14" s="8">
        <f>-3.9/100</f>
        <v>-3.9E-2</v>
      </c>
      <c r="I14" s="8">
        <v>0</v>
      </c>
      <c r="J14" s="8">
        <v>0</v>
      </c>
      <c r="K14" s="8">
        <v>1</v>
      </c>
      <c r="L14" s="8">
        <v>1</v>
      </c>
    </row>
    <row r="15" spans="1:12" x14ac:dyDescent="0.4">
      <c r="A15" s="9">
        <v>5</v>
      </c>
      <c r="B15" s="8">
        <v>3</v>
      </c>
      <c r="C15" s="8">
        <v>1</v>
      </c>
      <c r="D15" s="8">
        <v>0</v>
      </c>
      <c r="E15" s="8">
        <v>0</v>
      </c>
      <c r="F15" s="8">
        <v>0</v>
      </c>
      <c r="G15" s="8">
        <f>7.6/100</f>
        <v>7.5999999999999998E-2</v>
      </c>
      <c r="H15" s="8">
        <f>1.6/100</f>
        <v>1.6E-2</v>
      </c>
      <c r="I15" s="8">
        <v>0</v>
      </c>
      <c r="J15" s="8">
        <v>0</v>
      </c>
      <c r="K15" s="8">
        <v>1</v>
      </c>
      <c r="L15" s="8">
        <v>1</v>
      </c>
    </row>
    <row r="16" spans="1:12" x14ac:dyDescent="0.4">
      <c r="A16" s="7">
        <v>6</v>
      </c>
      <c r="B16" s="8">
        <v>2</v>
      </c>
      <c r="C16" s="8">
        <v>1.07</v>
      </c>
      <c r="D16" s="8">
        <v>0</v>
      </c>
      <c r="E16" s="8">
        <v>0</v>
      </c>
      <c r="F16" s="8">
        <f>12.2/100</f>
        <v>0.122</v>
      </c>
      <c r="G16" s="8">
        <f>11.2/100</f>
        <v>0.11199999999999999</v>
      </c>
      <c r="H16" s="8">
        <f>7.5/100</f>
        <v>7.4999999999999997E-2</v>
      </c>
      <c r="I16" s="8">
        <f>-6/100</f>
        <v>-0.06</v>
      </c>
      <c r="J16" s="8">
        <f>24/100</f>
        <v>0.24</v>
      </c>
      <c r="K16" s="8">
        <v>1</v>
      </c>
      <c r="L16" s="8">
        <v>1</v>
      </c>
    </row>
    <row r="17" spans="1:12" x14ac:dyDescent="0.4">
      <c r="A17" s="9">
        <v>7</v>
      </c>
      <c r="B17" s="8">
        <v>3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</row>
    <row r="18" spans="1:12" x14ac:dyDescent="0.4">
      <c r="A18" s="7">
        <v>8</v>
      </c>
      <c r="B18" s="8">
        <v>2</v>
      </c>
      <c r="C18" s="8">
        <v>1.0900000000000001</v>
      </c>
      <c r="D18" s="8">
        <v>0</v>
      </c>
      <c r="E18" s="8">
        <v>0</v>
      </c>
      <c r="F18" s="8">
        <f>17.4/100</f>
        <v>0.17399999999999999</v>
      </c>
      <c r="G18" s="8">
        <v>0</v>
      </c>
      <c r="H18" s="8">
        <v>0</v>
      </c>
      <c r="I18" s="8">
        <f>-6/100</f>
        <v>-0.06</v>
      </c>
      <c r="J18" s="8">
        <f>24/100</f>
        <v>0.24</v>
      </c>
      <c r="K18" s="8">
        <v>1</v>
      </c>
      <c r="L18" s="8">
        <v>1</v>
      </c>
    </row>
    <row r="19" spans="1:12" x14ac:dyDescent="0.4">
      <c r="A19" s="9">
        <v>9</v>
      </c>
      <c r="B19" s="8">
        <v>3</v>
      </c>
      <c r="C19" s="8">
        <v>1</v>
      </c>
      <c r="D19" s="8">
        <v>0</v>
      </c>
      <c r="E19" s="8">
        <v>0</v>
      </c>
      <c r="F19" s="8">
        <v>0</v>
      </c>
      <c r="G19" s="8">
        <f>29.5/100</f>
        <v>0.29499999999999998</v>
      </c>
      <c r="H19" s="8">
        <f>16.6/100</f>
        <v>0.16600000000000001</v>
      </c>
      <c r="I19" s="8">
        <v>0</v>
      </c>
      <c r="J19" s="8">
        <v>0</v>
      </c>
      <c r="K19" s="8">
        <v>1</v>
      </c>
      <c r="L19" s="8">
        <v>1</v>
      </c>
    </row>
    <row r="20" spans="1:12" x14ac:dyDescent="0.4">
      <c r="A20" s="8">
        <v>10</v>
      </c>
      <c r="B20" s="8">
        <v>3</v>
      </c>
      <c r="C20" s="8">
        <v>1</v>
      </c>
      <c r="D20" s="8">
        <v>0</v>
      </c>
      <c r="E20" s="8">
        <v>0</v>
      </c>
      <c r="F20" s="8">
        <v>0</v>
      </c>
      <c r="G20" s="8">
        <f>9/100</f>
        <v>0.09</v>
      </c>
      <c r="H20" s="8">
        <f>5.8/100</f>
        <v>5.7999999999999996E-2</v>
      </c>
      <c r="I20" s="8">
        <v>0</v>
      </c>
      <c r="J20" s="8">
        <v>0</v>
      </c>
      <c r="K20" s="8">
        <v>1</v>
      </c>
      <c r="L20" s="8">
        <v>1</v>
      </c>
    </row>
    <row r="21" spans="1:12" x14ac:dyDescent="0.4">
      <c r="A21" s="8">
        <v>11</v>
      </c>
      <c r="B21" s="8">
        <v>3</v>
      </c>
      <c r="C21" s="8">
        <v>1</v>
      </c>
      <c r="D21" s="8">
        <v>0</v>
      </c>
      <c r="E21" s="8">
        <v>0</v>
      </c>
      <c r="F21" s="8">
        <v>0</v>
      </c>
      <c r="G21" s="8">
        <f>3.5/100</f>
        <v>3.5000000000000003E-2</v>
      </c>
      <c r="H21" s="8">
        <f>1.8/100</f>
        <v>1.8000000000000002E-2</v>
      </c>
      <c r="I21" s="8">
        <v>0</v>
      </c>
      <c r="J21" s="8">
        <v>0</v>
      </c>
      <c r="K21" s="8">
        <v>1</v>
      </c>
      <c r="L21" s="8">
        <v>1</v>
      </c>
    </row>
    <row r="22" spans="1:12" x14ac:dyDescent="0.4">
      <c r="A22" s="8">
        <v>12</v>
      </c>
      <c r="B22" s="8">
        <v>3</v>
      </c>
      <c r="C22" s="8">
        <v>1</v>
      </c>
      <c r="D22" s="8">
        <v>0</v>
      </c>
      <c r="E22" s="8">
        <v>0</v>
      </c>
      <c r="F22" s="8">
        <v>0</v>
      </c>
      <c r="G22" s="8">
        <f>6.1/100</f>
        <v>6.0999999999999999E-2</v>
      </c>
      <c r="H22" s="8">
        <f>1.6/100</f>
        <v>1.6E-2</v>
      </c>
      <c r="I22" s="8">
        <v>0</v>
      </c>
      <c r="J22" s="8">
        <v>0</v>
      </c>
      <c r="K22" s="8">
        <v>1</v>
      </c>
      <c r="L22" s="8">
        <v>1</v>
      </c>
    </row>
    <row r="23" spans="1:12" x14ac:dyDescent="0.4">
      <c r="A23" s="8">
        <v>13</v>
      </c>
      <c r="B23" s="8">
        <v>3</v>
      </c>
      <c r="C23" s="8">
        <v>1</v>
      </c>
      <c r="D23" s="8">
        <v>0</v>
      </c>
      <c r="E23" s="8">
        <v>0</v>
      </c>
      <c r="F23" s="8">
        <v>0</v>
      </c>
      <c r="G23" s="8">
        <f>13.5/100</f>
        <v>0.13500000000000001</v>
      </c>
      <c r="H23" s="8">
        <f>5.8/100</f>
        <v>5.7999999999999996E-2</v>
      </c>
      <c r="I23" s="8">
        <v>0</v>
      </c>
      <c r="J23" s="8">
        <v>0</v>
      </c>
      <c r="K23" s="8">
        <v>1</v>
      </c>
      <c r="L23" s="8">
        <v>1</v>
      </c>
    </row>
    <row r="24" spans="1:12" x14ac:dyDescent="0.4">
      <c r="A24" s="8">
        <v>14</v>
      </c>
      <c r="B24" s="8">
        <v>3</v>
      </c>
      <c r="C24" s="8">
        <v>1</v>
      </c>
      <c r="D24" s="8">
        <v>0</v>
      </c>
      <c r="E24" s="8">
        <v>0</v>
      </c>
      <c r="F24" s="8">
        <v>0</v>
      </c>
      <c r="G24" s="8">
        <f>14.9/100</f>
        <v>0.14899999999999999</v>
      </c>
      <c r="H24" s="8">
        <f>5/100</f>
        <v>0.05</v>
      </c>
      <c r="I24" s="8">
        <v>0</v>
      </c>
      <c r="J24" s="8">
        <v>0</v>
      </c>
      <c r="K24" s="8">
        <v>1</v>
      </c>
      <c r="L24" s="8">
        <v>1</v>
      </c>
    </row>
    <row r="25" spans="1:12" x14ac:dyDescent="0.4">
      <c r="A25" s="10">
        <v>15</v>
      </c>
      <c r="B25" s="10">
        <v>3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1</v>
      </c>
      <c r="L25" s="10">
        <v>1</v>
      </c>
    </row>
    <row r="26" spans="1:12" x14ac:dyDescent="0.4">
      <c r="A26" s="10">
        <v>16</v>
      </c>
      <c r="B26" s="10">
        <v>1</v>
      </c>
      <c r="C26" s="10">
        <v>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2</v>
      </c>
      <c r="L26" s="10">
        <v>2</v>
      </c>
    </row>
    <row r="27" spans="1:12" x14ac:dyDescent="0.4">
      <c r="A27" s="13">
        <v>17</v>
      </c>
      <c r="B27" s="11">
        <v>3</v>
      </c>
      <c r="C27" s="11">
        <v>1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2</v>
      </c>
      <c r="L27" s="11">
        <v>2</v>
      </c>
    </row>
    <row r="28" spans="1:12" x14ac:dyDescent="0.4">
      <c r="A28" s="13">
        <v>18</v>
      </c>
      <c r="B28" s="11">
        <v>3</v>
      </c>
      <c r="C28" s="11">
        <v>1</v>
      </c>
      <c r="D28" s="11">
        <v>0</v>
      </c>
      <c r="E28" s="11">
        <v>0.4</v>
      </c>
      <c r="F28" s="11">
        <v>0</v>
      </c>
      <c r="G28" s="11">
        <v>0.217</v>
      </c>
      <c r="H28" s="11">
        <v>0</v>
      </c>
      <c r="I28" s="11">
        <v>0</v>
      </c>
      <c r="J28" s="11">
        <v>0</v>
      </c>
      <c r="K28" s="11">
        <v>2</v>
      </c>
      <c r="L28" s="11">
        <v>2</v>
      </c>
    </row>
    <row r="29" spans="1:12" x14ac:dyDescent="0.4">
      <c r="A29" s="13">
        <v>19</v>
      </c>
      <c r="B29" s="11">
        <v>3</v>
      </c>
      <c r="C29" s="11">
        <v>1</v>
      </c>
      <c r="D29" s="11">
        <v>0</v>
      </c>
      <c r="E29" s="11">
        <v>0.5</v>
      </c>
      <c r="F29" s="11">
        <v>0</v>
      </c>
      <c r="G29" s="11">
        <v>0.94200000000000006</v>
      </c>
      <c r="H29" s="11">
        <v>0</v>
      </c>
      <c r="I29" s="11">
        <v>0</v>
      </c>
      <c r="J29" s="11">
        <v>0</v>
      </c>
      <c r="K29" s="11">
        <v>2</v>
      </c>
      <c r="L29" s="11">
        <v>2</v>
      </c>
    </row>
    <row r="30" spans="1:12" x14ac:dyDescent="0.4">
      <c r="A30" s="11">
        <v>20</v>
      </c>
      <c r="B30" s="11">
        <v>3</v>
      </c>
      <c r="C30" s="11">
        <v>1</v>
      </c>
      <c r="D30" s="11">
        <v>0</v>
      </c>
      <c r="E30" s="11">
        <v>0</v>
      </c>
      <c r="F30" s="11">
        <v>0</v>
      </c>
      <c r="G30" s="11">
        <v>0.47799999999999998</v>
      </c>
      <c r="H30" s="11">
        <v>0</v>
      </c>
      <c r="I30" s="11">
        <v>0</v>
      </c>
      <c r="J30" s="11">
        <v>0</v>
      </c>
      <c r="K30" s="11">
        <v>2</v>
      </c>
      <c r="L30" s="11">
        <v>2</v>
      </c>
    </row>
    <row r="31" spans="1:12" x14ac:dyDescent="0.4">
      <c r="A31" s="11">
        <v>21</v>
      </c>
      <c r="B31" s="11">
        <v>3</v>
      </c>
      <c r="C31" s="11">
        <v>1</v>
      </c>
      <c r="D31" s="11">
        <v>0</v>
      </c>
      <c r="E31" s="11">
        <v>0</v>
      </c>
      <c r="F31" s="11">
        <v>0</v>
      </c>
      <c r="G31" s="11">
        <v>7.5999999999999998E-2</v>
      </c>
      <c r="H31" s="11">
        <v>0</v>
      </c>
      <c r="I31" s="11">
        <v>0</v>
      </c>
      <c r="J31" s="11">
        <v>0</v>
      </c>
      <c r="K31" s="11">
        <v>2</v>
      </c>
      <c r="L31" s="11">
        <v>2</v>
      </c>
    </row>
    <row r="32" spans="1:12" x14ac:dyDescent="0.4">
      <c r="A32" s="13">
        <v>22</v>
      </c>
      <c r="B32" s="11">
        <v>3</v>
      </c>
      <c r="C32" s="11">
        <v>1</v>
      </c>
      <c r="D32" s="11">
        <v>0</v>
      </c>
      <c r="E32" s="11">
        <v>0</v>
      </c>
      <c r="F32" s="11">
        <v>0</v>
      </c>
      <c r="G32" s="11">
        <v>0.11199999999999999</v>
      </c>
      <c r="H32" s="11">
        <v>0</v>
      </c>
      <c r="I32" s="11">
        <v>0</v>
      </c>
      <c r="J32" s="11">
        <v>0</v>
      </c>
      <c r="K32" s="11">
        <v>2</v>
      </c>
      <c r="L32" s="11">
        <v>2</v>
      </c>
    </row>
    <row r="33" spans="1:12" x14ac:dyDescent="0.4">
      <c r="A33" s="11">
        <v>23</v>
      </c>
      <c r="B33" s="11">
        <v>3</v>
      </c>
      <c r="C33" s="11">
        <v>1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2</v>
      </c>
      <c r="L33" s="11">
        <v>2</v>
      </c>
    </row>
    <row r="34" spans="1:12" x14ac:dyDescent="0.4">
      <c r="A34" s="13">
        <v>24</v>
      </c>
      <c r="B34" s="11">
        <v>3</v>
      </c>
      <c r="C34" s="11">
        <v>1</v>
      </c>
      <c r="D34" s="11">
        <v>0</v>
      </c>
      <c r="E34" s="11">
        <v>0.2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2</v>
      </c>
      <c r="L34" s="11">
        <v>2</v>
      </c>
    </row>
    <row r="35" spans="1:12" x14ac:dyDescent="0.4">
      <c r="A35" s="11">
        <v>25</v>
      </c>
      <c r="B35" s="11">
        <v>3</v>
      </c>
      <c r="C35" s="11">
        <v>1</v>
      </c>
      <c r="D35" s="11">
        <v>0</v>
      </c>
      <c r="E35" s="11">
        <v>0</v>
      </c>
      <c r="F35" s="11">
        <v>0</v>
      </c>
      <c r="G35" s="11">
        <v>0.29499999999999998</v>
      </c>
      <c r="H35" s="11">
        <v>0</v>
      </c>
      <c r="I35" s="11">
        <v>0</v>
      </c>
      <c r="J35" s="11">
        <v>0</v>
      </c>
      <c r="K35" s="11">
        <v>2</v>
      </c>
      <c r="L35" s="11">
        <v>2</v>
      </c>
    </row>
    <row r="36" spans="1:12" x14ac:dyDescent="0.4">
      <c r="A36" s="11">
        <v>26</v>
      </c>
      <c r="B36" s="11">
        <v>3</v>
      </c>
      <c r="C36" s="11">
        <v>1</v>
      </c>
      <c r="D36" s="11">
        <v>0</v>
      </c>
      <c r="E36" s="11">
        <v>0</v>
      </c>
      <c r="F36" s="11">
        <v>0</v>
      </c>
      <c r="G36" s="11">
        <v>0.09</v>
      </c>
      <c r="H36" s="11">
        <v>0</v>
      </c>
      <c r="I36" s="11">
        <v>0</v>
      </c>
      <c r="J36" s="11">
        <v>0</v>
      </c>
      <c r="K36" s="11">
        <v>2</v>
      </c>
      <c r="L36" s="11">
        <v>2</v>
      </c>
    </row>
    <row r="37" spans="1:12" x14ac:dyDescent="0.4">
      <c r="A37" s="11">
        <v>27</v>
      </c>
      <c r="B37" s="11">
        <v>3</v>
      </c>
      <c r="C37" s="11">
        <v>1</v>
      </c>
      <c r="D37" s="11">
        <v>0</v>
      </c>
      <c r="E37" s="11">
        <v>0</v>
      </c>
      <c r="F37" s="11">
        <v>0</v>
      </c>
      <c r="G37" s="11">
        <v>3.5000000000000003E-2</v>
      </c>
      <c r="H37" s="11">
        <v>0</v>
      </c>
      <c r="I37" s="11">
        <v>0</v>
      </c>
      <c r="J37" s="11">
        <v>0</v>
      </c>
      <c r="K37" s="11">
        <v>2</v>
      </c>
      <c r="L37" s="11">
        <v>2</v>
      </c>
    </row>
    <row r="38" spans="1:12" x14ac:dyDescent="0.4">
      <c r="A38" s="11">
        <v>28</v>
      </c>
      <c r="B38" s="11">
        <v>3</v>
      </c>
      <c r="C38" s="11">
        <v>1</v>
      </c>
      <c r="D38" s="11">
        <v>0</v>
      </c>
      <c r="E38" s="11">
        <v>0</v>
      </c>
      <c r="F38" s="11">
        <v>0</v>
      </c>
      <c r="G38" s="11">
        <v>6.0999999999999999E-2</v>
      </c>
      <c r="H38" s="11">
        <v>0</v>
      </c>
      <c r="I38" s="11">
        <v>0</v>
      </c>
      <c r="J38" s="11">
        <v>0</v>
      </c>
      <c r="K38" s="11">
        <v>2</v>
      </c>
      <c r="L38" s="11">
        <v>2</v>
      </c>
    </row>
    <row r="39" spans="1:12" x14ac:dyDescent="0.4">
      <c r="A39" s="11">
        <v>29</v>
      </c>
      <c r="B39" s="11">
        <v>3</v>
      </c>
      <c r="C39" s="11">
        <v>1</v>
      </c>
      <c r="D39" s="11">
        <v>0</v>
      </c>
      <c r="E39" s="11">
        <v>0</v>
      </c>
      <c r="F39" s="11">
        <v>0</v>
      </c>
      <c r="G39" s="11">
        <v>0.13500000000000001</v>
      </c>
      <c r="H39" s="11">
        <v>0</v>
      </c>
      <c r="I39" s="11">
        <v>0</v>
      </c>
      <c r="J39" s="11">
        <v>0</v>
      </c>
      <c r="K39" s="11">
        <v>2</v>
      </c>
      <c r="L39" s="11">
        <v>2</v>
      </c>
    </row>
    <row r="40" spans="1:12" x14ac:dyDescent="0.4">
      <c r="A40" s="11">
        <v>30</v>
      </c>
      <c r="B40" s="11">
        <v>3</v>
      </c>
      <c r="C40" s="11">
        <v>1</v>
      </c>
      <c r="D40" s="11">
        <v>0</v>
      </c>
      <c r="E40" s="11">
        <v>0</v>
      </c>
      <c r="F40" s="11">
        <v>0</v>
      </c>
      <c r="G40" s="11">
        <v>0.14899999999999999</v>
      </c>
      <c r="H40" s="11">
        <v>0</v>
      </c>
      <c r="I40" s="11">
        <v>0</v>
      </c>
      <c r="J40" s="11">
        <v>0</v>
      </c>
      <c r="K40" s="11">
        <v>2</v>
      </c>
      <c r="L40" s="1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32"/>
  <sheetViews>
    <sheetView workbookViewId="0">
      <selection activeCell="F16" sqref="F16"/>
    </sheetView>
  </sheetViews>
  <sheetFormatPr defaultRowHeight="13.9" x14ac:dyDescent="0.4"/>
  <cols>
    <col min="1" max="1" width="9.86328125" customWidth="1"/>
    <col min="2" max="2" width="39.4648437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304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62</v>
      </c>
    </row>
    <row r="2" spans="1:10" x14ac:dyDescent="0.4">
      <c r="A2" s="3" t="s">
        <v>49</v>
      </c>
    </row>
    <row r="3" spans="1:10" x14ac:dyDescent="0.4">
      <c r="A3" s="3" t="s">
        <v>54</v>
      </c>
      <c r="B3" s="3" t="s">
        <v>60</v>
      </c>
      <c r="C3" s="3" t="s">
        <v>61</v>
      </c>
    </row>
    <row r="4" spans="1:10" x14ac:dyDescent="0.4">
      <c r="A4" s="12">
        <v>1</v>
      </c>
      <c r="B4">
        <v>0</v>
      </c>
      <c r="C4">
        <v>3.5</v>
      </c>
      <c r="D4">
        <v>5</v>
      </c>
      <c r="E4">
        <v>0.1</v>
      </c>
      <c r="F4">
        <v>0.01</v>
      </c>
      <c r="G4" s="2"/>
      <c r="H4" s="2"/>
      <c r="I4" s="2"/>
      <c r="J4" s="2"/>
    </row>
    <row r="5" spans="1:10" x14ac:dyDescent="0.4">
      <c r="A5" s="12">
        <v>2</v>
      </c>
      <c r="B5">
        <v>0</v>
      </c>
      <c r="C5">
        <v>3.5</v>
      </c>
      <c r="D5">
        <v>5</v>
      </c>
      <c r="E5">
        <v>0.1</v>
      </c>
      <c r="F5">
        <v>0.01</v>
      </c>
      <c r="G5" s="2"/>
      <c r="H5" s="2"/>
      <c r="I5" s="2"/>
      <c r="J5" s="2"/>
    </row>
    <row r="6" spans="1:10" x14ac:dyDescent="0.4">
      <c r="A6" s="12">
        <v>3</v>
      </c>
      <c r="B6">
        <v>0</v>
      </c>
      <c r="C6">
        <v>3.5</v>
      </c>
      <c r="D6">
        <v>5</v>
      </c>
      <c r="E6">
        <v>0.1</v>
      </c>
      <c r="F6">
        <v>0.01</v>
      </c>
    </row>
    <row r="7" spans="1:10" x14ac:dyDescent="0.4">
      <c r="A7" s="12">
        <v>4</v>
      </c>
      <c r="B7">
        <v>0</v>
      </c>
      <c r="C7">
        <v>3.5</v>
      </c>
      <c r="D7">
        <v>5</v>
      </c>
      <c r="E7">
        <v>0.1</v>
      </c>
      <c r="F7">
        <v>0.01</v>
      </c>
    </row>
    <row r="8" spans="1:10" x14ac:dyDescent="0.4">
      <c r="A8" s="12">
        <v>5</v>
      </c>
      <c r="B8">
        <v>0</v>
      </c>
      <c r="C8">
        <v>3.5</v>
      </c>
      <c r="D8">
        <v>5</v>
      </c>
      <c r="E8">
        <v>0.1</v>
      </c>
      <c r="F8">
        <v>0.01</v>
      </c>
    </row>
    <row r="9" spans="1:10" x14ac:dyDescent="0.4">
      <c r="A9" s="12">
        <v>6</v>
      </c>
      <c r="B9">
        <v>0</v>
      </c>
      <c r="C9">
        <v>3.5</v>
      </c>
      <c r="D9">
        <v>5</v>
      </c>
      <c r="E9">
        <v>0.1</v>
      </c>
      <c r="F9">
        <v>0.01</v>
      </c>
    </row>
    <row r="10" spans="1:10" x14ac:dyDescent="0.4">
      <c r="A10" s="12">
        <v>7</v>
      </c>
      <c r="B10">
        <v>0</v>
      </c>
      <c r="C10">
        <v>3.5</v>
      </c>
      <c r="D10">
        <v>5</v>
      </c>
      <c r="E10">
        <v>0.1</v>
      </c>
      <c r="F10">
        <v>0.01</v>
      </c>
    </row>
    <row r="11" spans="1:10" x14ac:dyDescent="0.4">
      <c r="A11" s="12">
        <v>8</v>
      </c>
      <c r="B11">
        <v>0</v>
      </c>
      <c r="C11">
        <v>3.5</v>
      </c>
      <c r="D11">
        <v>5</v>
      </c>
      <c r="E11">
        <v>0.1</v>
      </c>
      <c r="F11">
        <v>0.01</v>
      </c>
    </row>
    <row r="12" spans="1:10" x14ac:dyDescent="0.4">
      <c r="A12" s="12">
        <v>9</v>
      </c>
      <c r="B12">
        <v>0</v>
      </c>
      <c r="C12">
        <v>3.5</v>
      </c>
      <c r="D12">
        <v>5</v>
      </c>
      <c r="E12">
        <v>0.1</v>
      </c>
      <c r="F12">
        <v>0.01</v>
      </c>
    </row>
    <row r="13" spans="1:10" x14ac:dyDescent="0.4">
      <c r="A13" s="12">
        <v>10</v>
      </c>
      <c r="B13">
        <v>0</v>
      </c>
      <c r="C13">
        <v>3.5</v>
      </c>
      <c r="D13">
        <v>5</v>
      </c>
      <c r="E13">
        <v>0.1</v>
      </c>
      <c r="F13">
        <v>0.01</v>
      </c>
    </row>
    <row r="14" spans="1:10" x14ac:dyDescent="0.4">
      <c r="A14" s="12">
        <v>11</v>
      </c>
      <c r="B14">
        <v>0</v>
      </c>
      <c r="C14">
        <v>3.5</v>
      </c>
      <c r="D14">
        <v>5</v>
      </c>
      <c r="E14">
        <v>0.1</v>
      </c>
      <c r="F14">
        <v>0.01</v>
      </c>
    </row>
    <row r="15" spans="1:10" x14ac:dyDescent="0.4">
      <c r="A15" s="12">
        <v>12</v>
      </c>
      <c r="B15">
        <v>0</v>
      </c>
      <c r="C15">
        <v>3.5</v>
      </c>
      <c r="D15">
        <v>5</v>
      </c>
      <c r="E15">
        <v>0.1</v>
      </c>
      <c r="F15">
        <v>0.01</v>
      </c>
    </row>
    <row r="16" spans="1:10" x14ac:dyDescent="0.4">
      <c r="A16" s="12">
        <v>13</v>
      </c>
      <c r="B16">
        <v>0</v>
      </c>
      <c r="C16">
        <v>3.5</v>
      </c>
      <c r="D16">
        <v>5</v>
      </c>
      <c r="E16">
        <v>0.1</v>
      </c>
      <c r="F16">
        <v>0.01</v>
      </c>
    </row>
    <row r="17" spans="1:6" x14ac:dyDescent="0.4">
      <c r="A17" s="12">
        <v>14</v>
      </c>
      <c r="B17">
        <v>0</v>
      </c>
      <c r="C17">
        <v>3.5</v>
      </c>
      <c r="D17">
        <v>5</v>
      </c>
      <c r="E17">
        <v>0.1</v>
      </c>
      <c r="F17">
        <v>0.01</v>
      </c>
    </row>
    <row r="18" spans="1:6" x14ac:dyDescent="0.4">
      <c r="A18" t="s">
        <v>64</v>
      </c>
      <c r="B18">
        <v>2001</v>
      </c>
    </row>
    <row r="19" spans="1:6" x14ac:dyDescent="0.4">
      <c r="A19" s="12">
        <v>17</v>
      </c>
      <c r="B19">
        <v>1010</v>
      </c>
    </row>
    <row r="20" spans="1:6" x14ac:dyDescent="0.4">
      <c r="A20" s="12">
        <v>18</v>
      </c>
      <c r="B20">
        <v>1010</v>
      </c>
    </row>
    <row r="21" spans="1:6" x14ac:dyDescent="0.4">
      <c r="A21" s="12">
        <v>19</v>
      </c>
      <c r="B21">
        <v>1010</v>
      </c>
    </row>
    <row r="22" spans="1:6" x14ac:dyDescent="0.4">
      <c r="A22" s="12">
        <v>20</v>
      </c>
      <c r="B22">
        <v>1010</v>
      </c>
    </row>
    <row r="23" spans="1:6" x14ac:dyDescent="0.4">
      <c r="A23" s="12">
        <v>21</v>
      </c>
      <c r="B23">
        <v>1010</v>
      </c>
    </row>
    <row r="24" spans="1:6" x14ac:dyDescent="0.4">
      <c r="A24" s="12">
        <v>22</v>
      </c>
      <c r="B24">
        <v>1010</v>
      </c>
    </row>
    <row r="25" spans="1:6" x14ac:dyDescent="0.4">
      <c r="A25" s="12">
        <v>23</v>
      </c>
      <c r="B25">
        <v>1010</v>
      </c>
    </row>
    <row r="26" spans="1:6" x14ac:dyDescent="0.4">
      <c r="A26" s="12">
        <v>24</v>
      </c>
      <c r="B26">
        <v>1010</v>
      </c>
    </row>
    <row r="27" spans="1:6" x14ac:dyDescent="0.4">
      <c r="A27" s="12">
        <v>25</v>
      </c>
      <c r="B27">
        <v>1010</v>
      </c>
    </row>
    <row r="28" spans="1:6" x14ac:dyDescent="0.4">
      <c r="A28" s="12">
        <v>26</v>
      </c>
      <c r="B28">
        <v>1010</v>
      </c>
    </row>
    <row r="29" spans="1:6" x14ac:dyDescent="0.4">
      <c r="A29" s="12">
        <v>27</v>
      </c>
      <c r="B29">
        <v>1010</v>
      </c>
    </row>
    <row r="30" spans="1:6" x14ac:dyDescent="0.4">
      <c r="A30" s="12">
        <v>28</v>
      </c>
      <c r="B30">
        <v>1010</v>
      </c>
    </row>
    <row r="31" spans="1:6" x14ac:dyDescent="0.4">
      <c r="A31" s="12">
        <v>29</v>
      </c>
      <c r="B31">
        <v>1010</v>
      </c>
    </row>
    <row r="32" spans="1:6" x14ac:dyDescent="0.4">
      <c r="A32" s="12">
        <v>30</v>
      </c>
      <c r="B32">
        <v>1010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54"/>
  <sheetViews>
    <sheetView topLeftCell="A29" zoomScaleNormal="100" workbookViewId="0">
      <selection activeCell="F51" sqref="F51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13</v>
      </c>
    </row>
    <row r="2" spans="1:7" x14ac:dyDescent="0.4">
      <c r="A2" s="3" t="s">
        <v>4</v>
      </c>
    </row>
    <row r="3" spans="1:7" x14ac:dyDescent="0.4">
      <c r="A3" s="5" t="s">
        <v>50</v>
      </c>
    </row>
    <row r="4" spans="1:7" x14ac:dyDescent="0.4">
      <c r="A4" s="5" t="s">
        <v>43</v>
      </c>
    </row>
    <row r="5" spans="1:7" x14ac:dyDescent="0.4">
      <c r="A5" s="5" t="s">
        <v>48</v>
      </c>
    </row>
    <row r="6" spans="1:7" x14ac:dyDescent="0.4">
      <c r="A6" s="5" t="s">
        <v>44</v>
      </c>
    </row>
    <row r="7" spans="1:7" x14ac:dyDescent="0.4">
      <c r="A7" t="s">
        <v>24</v>
      </c>
    </row>
    <row r="8" spans="1:7" x14ac:dyDescent="0.4">
      <c r="A8" s="3" t="s">
        <v>14</v>
      </c>
    </row>
    <row r="9" spans="1:7" x14ac:dyDescent="0.4">
      <c r="A9" s="5">
        <v>1</v>
      </c>
    </row>
    <row r="10" spans="1:7" x14ac:dyDescent="0.4">
      <c r="A10" s="3" t="s">
        <v>49</v>
      </c>
    </row>
    <row r="11" spans="1:7" x14ac:dyDescent="0.4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  <row r="12" spans="1:7" x14ac:dyDescent="0.4">
      <c r="A12" s="8">
        <v>1</v>
      </c>
      <c r="B12" s="8">
        <v>2</v>
      </c>
      <c r="C12" s="8">
        <v>1.9380000000000001E-2</v>
      </c>
      <c r="D12" s="8">
        <v>5.917E-2</v>
      </c>
      <c r="E12" s="8">
        <f>0.0528</f>
        <v>5.28E-2</v>
      </c>
      <c r="F12" s="8">
        <v>0</v>
      </c>
      <c r="G12" s="8">
        <v>1</v>
      </c>
    </row>
    <row r="13" spans="1:7" x14ac:dyDescent="0.4">
      <c r="A13" s="8">
        <v>1</v>
      </c>
      <c r="B13" s="8">
        <v>5</v>
      </c>
      <c r="C13" s="8">
        <v>5.4030000000000002E-2</v>
      </c>
      <c r="D13" s="8">
        <v>0.22303999999999999</v>
      </c>
      <c r="E13" s="8">
        <f>0.0492</f>
        <v>4.9200000000000001E-2</v>
      </c>
      <c r="F13" s="8">
        <v>0</v>
      </c>
      <c r="G13" s="8">
        <v>1</v>
      </c>
    </row>
    <row r="14" spans="1:7" x14ac:dyDescent="0.4">
      <c r="A14" s="8">
        <v>2</v>
      </c>
      <c r="B14" s="8">
        <v>3</v>
      </c>
      <c r="C14" s="8">
        <v>4.6989999999999997E-2</v>
      </c>
      <c r="D14" s="8">
        <v>0.19797000000000001</v>
      </c>
      <c r="E14" s="8">
        <f>0.0438</f>
        <v>4.3799999999999999E-2</v>
      </c>
      <c r="F14" s="8">
        <v>0</v>
      </c>
      <c r="G14" s="8">
        <v>1</v>
      </c>
    </row>
    <row r="15" spans="1:7" x14ac:dyDescent="0.4">
      <c r="A15" s="8">
        <v>2</v>
      </c>
      <c r="B15" s="8">
        <v>4</v>
      </c>
      <c r="C15" s="8">
        <v>5.8110000000000002E-2</v>
      </c>
      <c r="D15" s="8">
        <v>0.17632</v>
      </c>
      <c r="E15" s="8">
        <f>0.034</f>
        <v>3.4000000000000002E-2</v>
      </c>
      <c r="F15" s="8">
        <v>0</v>
      </c>
      <c r="G15" s="8">
        <v>1</v>
      </c>
    </row>
    <row r="16" spans="1:7" x14ac:dyDescent="0.4">
      <c r="A16" s="8">
        <v>2</v>
      </c>
      <c r="B16" s="8">
        <v>5</v>
      </c>
      <c r="C16" s="8">
        <v>5.6950000000000001E-2</v>
      </c>
      <c r="D16" s="8">
        <v>0.17388000000000001</v>
      </c>
      <c r="E16" s="8">
        <f>0.0346</f>
        <v>3.4599999999999999E-2</v>
      </c>
      <c r="F16" s="8">
        <v>0</v>
      </c>
      <c r="G16" s="8">
        <v>1</v>
      </c>
    </row>
    <row r="17" spans="1:7" x14ac:dyDescent="0.4">
      <c r="A17" s="8">
        <v>3</v>
      </c>
      <c r="B17" s="8">
        <v>4</v>
      </c>
      <c r="C17" s="8">
        <v>6.701E-2</v>
      </c>
      <c r="D17" s="8">
        <v>0.17102999999999999</v>
      </c>
      <c r="E17" s="8">
        <f>0.0128</f>
        <v>1.2800000000000001E-2</v>
      </c>
      <c r="F17" s="8">
        <v>0</v>
      </c>
      <c r="G17" s="8">
        <v>1</v>
      </c>
    </row>
    <row r="18" spans="1:7" x14ac:dyDescent="0.4">
      <c r="A18" s="8">
        <v>4</v>
      </c>
      <c r="B18" s="8">
        <v>5</v>
      </c>
      <c r="C18" s="8">
        <v>1.3350000000000001E-2</v>
      </c>
      <c r="D18" s="8">
        <v>4.2110000000000002E-2</v>
      </c>
      <c r="E18" s="8">
        <v>0</v>
      </c>
      <c r="F18" s="8">
        <v>0</v>
      </c>
      <c r="G18" s="8">
        <v>1</v>
      </c>
    </row>
    <row r="19" spans="1:7" x14ac:dyDescent="0.4">
      <c r="A19" s="8">
        <v>4</v>
      </c>
      <c r="B19" s="8">
        <v>7</v>
      </c>
      <c r="C19" s="8">
        <v>0</v>
      </c>
      <c r="D19" s="8">
        <v>0.20912</v>
      </c>
      <c r="E19" s="8">
        <v>0</v>
      </c>
      <c r="F19" s="8">
        <v>0</v>
      </c>
      <c r="G19" s="8">
        <v>0.97799999999999998</v>
      </c>
    </row>
    <row r="20" spans="1:7" x14ac:dyDescent="0.4">
      <c r="A20" s="8">
        <v>4</v>
      </c>
      <c r="B20" s="8">
        <v>9</v>
      </c>
      <c r="C20" s="8">
        <v>0</v>
      </c>
      <c r="D20" s="8">
        <v>0.55618000000000001</v>
      </c>
      <c r="E20" s="8">
        <v>0</v>
      </c>
      <c r="F20" s="8">
        <v>0</v>
      </c>
      <c r="G20" s="8">
        <v>0.96899999999999997</v>
      </c>
    </row>
    <row r="21" spans="1:7" x14ac:dyDescent="0.4">
      <c r="A21" s="8">
        <v>5</v>
      </c>
      <c r="B21" s="8">
        <v>6</v>
      </c>
      <c r="C21" s="8">
        <v>0</v>
      </c>
      <c r="D21" s="8">
        <v>0.25202000000000002</v>
      </c>
      <c r="E21" s="8">
        <v>0</v>
      </c>
      <c r="F21" s="8">
        <v>0</v>
      </c>
      <c r="G21" s="8">
        <v>0.93200000000000005</v>
      </c>
    </row>
    <row r="22" spans="1:7" x14ac:dyDescent="0.4">
      <c r="A22" s="8">
        <v>6</v>
      </c>
      <c r="B22" s="8">
        <v>11</v>
      </c>
      <c r="C22" s="8">
        <v>9.4979999999999995E-2</v>
      </c>
      <c r="D22" s="8">
        <v>0.19889999999999999</v>
      </c>
      <c r="E22" s="8">
        <v>0</v>
      </c>
      <c r="F22" s="8">
        <v>0</v>
      </c>
      <c r="G22" s="8">
        <v>1</v>
      </c>
    </row>
    <row r="23" spans="1:7" x14ac:dyDescent="0.4">
      <c r="A23" s="8">
        <v>6</v>
      </c>
      <c r="B23" s="8">
        <v>12</v>
      </c>
      <c r="C23" s="8">
        <v>0.12291000000000001</v>
      </c>
      <c r="D23" s="8">
        <v>0.25580999999999998</v>
      </c>
      <c r="E23" s="8">
        <v>0</v>
      </c>
      <c r="F23" s="8">
        <v>0</v>
      </c>
      <c r="G23" s="8">
        <v>1</v>
      </c>
    </row>
    <row r="24" spans="1:7" x14ac:dyDescent="0.4">
      <c r="A24" s="8">
        <v>6</v>
      </c>
      <c r="B24" s="8">
        <v>13</v>
      </c>
      <c r="C24" s="8">
        <v>6.615E-2</v>
      </c>
      <c r="D24" s="8">
        <v>0.13027</v>
      </c>
      <c r="E24" s="8">
        <v>0</v>
      </c>
      <c r="F24" s="8">
        <v>0</v>
      </c>
      <c r="G24" s="8">
        <v>1</v>
      </c>
    </row>
    <row r="25" spans="1:7" x14ac:dyDescent="0.4">
      <c r="A25" s="8">
        <v>7</v>
      </c>
      <c r="B25" s="8">
        <v>8</v>
      </c>
      <c r="C25" s="8">
        <v>0</v>
      </c>
      <c r="D25" s="8">
        <v>0.17615</v>
      </c>
      <c r="E25" s="8">
        <v>0</v>
      </c>
      <c r="F25" s="8">
        <v>0</v>
      </c>
      <c r="G25" s="8">
        <v>1</v>
      </c>
    </row>
    <row r="26" spans="1:7" x14ac:dyDescent="0.4">
      <c r="A26" s="8">
        <v>7</v>
      </c>
      <c r="B26" s="8">
        <v>9</v>
      </c>
      <c r="C26" s="8">
        <v>0</v>
      </c>
      <c r="D26" s="8">
        <v>0.11001</v>
      </c>
      <c r="E26" s="8">
        <v>0</v>
      </c>
      <c r="F26" s="8">
        <v>0</v>
      </c>
      <c r="G26" s="8">
        <v>1</v>
      </c>
    </row>
    <row r="27" spans="1:7" x14ac:dyDescent="0.4">
      <c r="A27" s="8">
        <v>9</v>
      </c>
      <c r="B27" s="8">
        <v>10</v>
      </c>
      <c r="C27" s="8">
        <v>3.1809999999999998E-2</v>
      </c>
      <c r="D27" s="8">
        <v>8.4500000000000006E-2</v>
      </c>
      <c r="E27" s="8">
        <v>0</v>
      </c>
      <c r="F27" s="8">
        <v>0</v>
      </c>
      <c r="G27" s="8">
        <v>1</v>
      </c>
    </row>
    <row r="28" spans="1:7" x14ac:dyDescent="0.4">
      <c r="A28" s="8">
        <v>9</v>
      </c>
      <c r="B28" s="8">
        <v>14</v>
      </c>
      <c r="C28" s="8">
        <v>0.12711</v>
      </c>
      <c r="D28" s="8">
        <v>0.27038000000000001</v>
      </c>
      <c r="E28" s="8">
        <v>0</v>
      </c>
      <c r="F28" s="8">
        <v>0</v>
      </c>
      <c r="G28" s="8">
        <v>1</v>
      </c>
    </row>
    <row r="29" spans="1:7" x14ac:dyDescent="0.4">
      <c r="A29" s="8">
        <v>10</v>
      </c>
      <c r="B29" s="8">
        <v>11</v>
      </c>
      <c r="C29" s="8">
        <v>8.2049999999999998E-2</v>
      </c>
      <c r="D29" s="8">
        <v>0.19206999999999999</v>
      </c>
      <c r="E29" s="8">
        <v>0</v>
      </c>
      <c r="F29" s="8">
        <v>0</v>
      </c>
      <c r="G29" s="8">
        <v>1</v>
      </c>
    </row>
    <row r="30" spans="1:7" x14ac:dyDescent="0.4">
      <c r="A30" s="8">
        <v>12</v>
      </c>
      <c r="B30" s="8">
        <v>13</v>
      </c>
      <c r="C30" s="8">
        <v>0.22092000000000001</v>
      </c>
      <c r="D30" s="8">
        <v>0.19988</v>
      </c>
      <c r="E30" s="8">
        <v>0</v>
      </c>
      <c r="F30" s="8">
        <v>0</v>
      </c>
      <c r="G30" s="8">
        <v>1</v>
      </c>
    </row>
    <row r="31" spans="1:7" x14ac:dyDescent="0.4">
      <c r="A31" s="8">
        <v>13</v>
      </c>
      <c r="B31" s="8">
        <v>14</v>
      </c>
      <c r="C31" s="8">
        <v>0.17093</v>
      </c>
      <c r="D31" s="8">
        <v>0.34802</v>
      </c>
      <c r="E31" s="8">
        <v>0</v>
      </c>
      <c r="F31" s="8">
        <v>0</v>
      </c>
      <c r="G31" s="8">
        <v>1</v>
      </c>
    </row>
    <row r="32" spans="1:7" x14ac:dyDescent="0.4">
      <c r="A32" s="8">
        <v>9</v>
      </c>
      <c r="B32" s="8">
        <v>9</v>
      </c>
      <c r="C32" s="8" t="s">
        <v>63</v>
      </c>
      <c r="D32" s="8" t="s">
        <v>63</v>
      </c>
      <c r="E32" s="8">
        <v>0.19</v>
      </c>
      <c r="F32" s="8">
        <v>0</v>
      </c>
      <c r="G32" s="8">
        <v>1</v>
      </c>
    </row>
    <row r="33" spans="1:7" x14ac:dyDescent="0.4">
      <c r="A33" s="11">
        <v>17</v>
      </c>
      <c r="B33" s="11">
        <v>18</v>
      </c>
      <c r="C33" s="11">
        <v>1.9380000000000001E-2</v>
      </c>
      <c r="D33" s="11">
        <v>5.917E-2</v>
      </c>
      <c r="E33" s="11">
        <v>0</v>
      </c>
      <c r="F33" s="11">
        <v>0</v>
      </c>
      <c r="G33" s="11">
        <v>1</v>
      </c>
    </row>
    <row r="34" spans="1:7" x14ac:dyDescent="0.4">
      <c r="A34" s="11">
        <v>17</v>
      </c>
      <c r="B34" s="11">
        <v>21</v>
      </c>
      <c r="C34" s="11">
        <v>5.4030000000000002E-2</v>
      </c>
      <c r="D34" s="11">
        <v>0.22303999999999999</v>
      </c>
      <c r="E34" s="11">
        <v>0</v>
      </c>
      <c r="F34" s="11">
        <v>0</v>
      </c>
      <c r="G34" s="11">
        <v>1</v>
      </c>
    </row>
    <row r="35" spans="1:7" x14ac:dyDescent="0.4">
      <c r="A35" s="11">
        <v>18</v>
      </c>
      <c r="B35" s="11">
        <v>19</v>
      </c>
      <c r="C35" s="11">
        <v>4.6989999999999997E-2</v>
      </c>
      <c r="D35" s="11">
        <v>0.19797000000000001</v>
      </c>
      <c r="E35" s="11">
        <v>0</v>
      </c>
      <c r="F35" s="11">
        <v>0</v>
      </c>
      <c r="G35" s="11">
        <v>1</v>
      </c>
    </row>
    <row r="36" spans="1:7" x14ac:dyDescent="0.4">
      <c r="A36" s="11">
        <v>18</v>
      </c>
      <c r="B36" s="11">
        <v>20</v>
      </c>
      <c r="C36" s="11">
        <v>5.8110000000000002E-2</v>
      </c>
      <c r="D36" s="11">
        <v>0.17632</v>
      </c>
      <c r="E36" s="11">
        <v>0</v>
      </c>
      <c r="F36" s="11">
        <v>0</v>
      </c>
      <c r="G36" s="11">
        <v>1</v>
      </c>
    </row>
    <row r="37" spans="1:7" x14ac:dyDescent="0.4">
      <c r="A37" s="11">
        <v>18</v>
      </c>
      <c r="B37" s="11">
        <v>21</v>
      </c>
      <c r="C37" s="11">
        <v>5.6950000000000001E-2</v>
      </c>
      <c r="D37" s="11">
        <v>0.17388000000000001</v>
      </c>
      <c r="E37" s="11">
        <v>0</v>
      </c>
      <c r="F37" s="11">
        <v>0</v>
      </c>
      <c r="G37" s="11">
        <v>1</v>
      </c>
    </row>
    <row r="38" spans="1:7" x14ac:dyDescent="0.4">
      <c r="A38" s="11">
        <v>19</v>
      </c>
      <c r="B38" s="11">
        <v>20</v>
      </c>
      <c r="C38" s="11">
        <v>6.701E-2</v>
      </c>
      <c r="D38" s="11">
        <v>0.17102999999999999</v>
      </c>
      <c r="E38" s="11">
        <v>0</v>
      </c>
      <c r="F38" s="11">
        <v>0</v>
      </c>
      <c r="G38" s="11">
        <v>1</v>
      </c>
    </row>
    <row r="39" spans="1:7" x14ac:dyDescent="0.4">
      <c r="A39" s="11">
        <v>20</v>
      </c>
      <c r="B39" s="11">
        <v>21</v>
      </c>
      <c r="C39" s="11">
        <v>1.3350000000000001E-2</v>
      </c>
      <c r="D39" s="11">
        <v>4.2110000000000002E-2</v>
      </c>
      <c r="E39" s="11">
        <v>0</v>
      </c>
      <c r="F39" s="11">
        <v>0</v>
      </c>
      <c r="G39" s="11">
        <v>1</v>
      </c>
    </row>
    <row r="40" spans="1:7" x14ac:dyDescent="0.4">
      <c r="A40" s="11">
        <v>20</v>
      </c>
      <c r="B40" s="11">
        <v>23</v>
      </c>
      <c r="C40" s="11">
        <v>1E-3</v>
      </c>
      <c r="D40" s="11">
        <v>0.20912</v>
      </c>
      <c r="E40" s="11">
        <v>0</v>
      </c>
      <c r="F40" s="11">
        <v>0</v>
      </c>
      <c r="G40" s="11">
        <v>1</v>
      </c>
    </row>
    <row r="41" spans="1:7" x14ac:dyDescent="0.4">
      <c r="A41" s="11">
        <v>20</v>
      </c>
      <c r="B41" s="11">
        <v>25</v>
      </c>
      <c r="C41" s="11">
        <v>1E-3</v>
      </c>
      <c r="D41" s="11">
        <v>0.55618000000000001</v>
      </c>
      <c r="E41" s="11">
        <v>0</v>
      </c>
      <c r="F41" s="11">
        <v>0</v>
      </c>
      <c r="G41" s="11">
        <v>1</v>
      </c>
    </row>
    <row r="42" spans="1:7" x14ac:dyDescent="0.4">
      <c r="A42" s="11">
        <v>21</v>
      </c>
      <c r="B42" s="11">
        <v>22</v>
      </c>
      <c r="C42" s="11">
        <v>1E-3</v>
      </c>
      <c r="D42" s="11">
        <v>0.25202000000000002</v>
      </c>
      <c r="E42" s="11">
        <v>0</v>
      </c>
      <c r="F42" s="11">
        <v>0</v>
      </c>
      <c r="G42" s="11">
        <v>1</v>
      </c>
    </row>
    <row r="43" spans="1:7" x14ac:dyDescent="0.4">
      <c r="A43" s="11">
        <v>22</v>
      </c>
      <c r="B43" s="11">
        <v>27</v>
      </c>
      <c r="C43" s="11">
        <v>9.4979999999999995E-2</v>
      </c>
      <c r="D43" s="11">
        <v>0.19889999999999999</v>
      </c>
      <c r="E43" s="11">
        <v>0</v>
      </c>
      <c r="F43" s="11">
        <v>0</v>
      </c>
      <c r="G43" s="11">
        <v>1</v>
      </c>
    </row>
    <row r="44" spans="1:7" x14ac:dyDescent="0.4">
      <c r="A44" s="11">
        <v>22</v>
      </c>
      <c r="B44" s="11">
        <v>28</v>
      </c>
      <c r="C44" s="11">
        <v>0.12291000000000001</v>
      </c>
      <c r="D44" s="11">
        <v>0.25580999999999998</v>
      </c>
      <c r="E44" s="11">
        <v>0</v>
      </c>
      <c r="F44" s="11">
        <v>0</v>
      </c>
      <c r="G44" s="11">
        <v>1</v>
      </c>
    </row>
    <row r="45" spans="1:7" x14ac:dyDescent="0.4">
      <c r="A45" s="11">
        <v>22</v>
      </c>
      <c r="B45" s="11">
        <v>29</v>
      </c>
      <c r="C45" s="11">
        <v>6.615E-2</v>
      </c>
      <c r="D45" s="11">
        <v>0.13027</v>
      </c>
      <c r="E45" s="11">
        <v>0</v>
      </c>
      <c r="F45" s="11">
        <v>0</v>
      </c>
      <c r="G45" s="11">
        <v>1</v>
      </c>
    </row>
    <row r="46" spans="1:7" x14ac:dyDescent="0.4">
      <c r="A46" s="11">
        <v>23</v>
      </c>
      <c r="B46" s="11">
        <v>24</v>
      </c>
      <c r="C46" s="11">
        <v>1E-3</v>
      </c>
      <c r="D46" s="11">
        <v>0.17615</v>
      </c>
      <c r="E46" s="11">
        <v>0</v>
      </c>
      <c r="F46" s="11">
        <v>0</v>
      </c>
      <c r="G46" s="11">
        <v>1</v>
      </c>
    </row>
    <row r="47" spans="1:7" x14ac:dyDescent="0.4">
      <c r="A47" s="11">
        <v>23</v>
      </c>
      <c r="B47" s="11">
        <v>25</v>
      </c>
      <c r="C47" s="11">
        <v>1E-3</v>
      </c>
      <c r="D47" s="11">
        <v>0.11001</v>
      </c>
      <c r="E47" s="11">
        <v>0</v>
      </c>
      <c r="F47" s="11">
        <v>0</v>
      </c>
      <c r="G47" s="11">
        <v>1</v>
      </c>
    </row>
    <row r="48" spans="1:7" x14ac:dyDescent="0.4">
      <c r="A48" s="11">
        <v>25</v>
      </c>
      <c r="B48" s="11">
        <v>26</v>
      </c>
      <c r="C48" s="11">
        <v>3.1809999999999998E-2</v>
      </c>
      <c r="D48" s="11">
        <v>8.4500000000000006E-2</v>
      </c>
      <c r="E48" s="11">
        <v>0</v>
      </c>
      <c r="F48" s="11">
        <v>0</v>
      </c>
      <c r="G48" s="11">
        <v>1</v>
      </c>
    </row>
    <row r="49" spans="1:7" x14ac:dyDescent="0.4">
      <c r="A49" s="11">
        <v>25</v>
      </c>
      <c r="B49" s="11">
        <v>30</v>
      </c>
      <c r="C49" s="11">
        <v>0.12711</v>
      </c>
      <c r="D49" s="11">
        <v>0.27038000000000001</v>
      </c>
      <c r="E49" s="11">
        <v>0</v>
      </c>
      <c r="F49" s="11">
        <v>0</v>
      </c>
      <c r="G49" s="11">
        <v>1</v>
      </c>
    </row>
    <row r="50" spans="1:7" x14ac:dyDescent="0.4">
      <c r="A50" s="11">
        <v>26</v>
      </c>
      <c r="B50" s="11">
        <v>27</v>
      </c>
      <c r="C50" s="11">
        <v>8.2049999999999998E-2</v>
      </c>
      <c r="D50" s="11">
        <v>0.19206999999999999</v>
      </c>
      <c r="E50" s="11">
        <v>0</v>
      </c>
      <c r="F50" s="11">
        <v>0</v>
      </c>
      <c r="G50" s="11">
        <v>1</v>
      </c>
    </row>
    <row r="51" spans="1:7" x14ac:dyDescent="0.4">
      <c r="A51" s="11">
        <v>28</v>
      </c>
      <c r="B51" s="11">
        <v>29</v>
      </c>
      <c r="C51" s="11">
        <v>0.22092000000000001</v>
      </c>
      <c r="D51" s="11">
        <v>0.19988</v>
      </c>
      <c r="E51" s="11">
        <v>0</v>
      </c>
      <c r="F51" s="11">
        <v>0</v>
      </c>
      <c r="G51" s="11">
        <v>1</v>
      </c>
    </row>
    <row r="52" spans="1:7" x14ac:dyDescent="0.4">
      <c r="A52" s="11">
        <v>29</v>
      </c>
      <c r="B52" s="11">
        <v>30</v>
      </c>
      <c r="C52" s="11">
        <v>0.17093</v>
      </c>
      <c r="D52" s="11">
        <v>0.34802</v>
      </c>
      <c r="E52" s="11">
        <v>0</v>
      </c>
      <c r="F52" s="11">
        <v>0</v>
      </c>
      <c r="G52" s="11">
        <v>1</v>
      </c>
    </row>
    <row r="53" spans="1:7" x14ac:dyDescent="0.4">
      <c r="A53" s="10">
        <v>1</v>
      </c>
      <c r="B53" s="10">
        <v>15</v>
      </c>
      <c r="C53" s="10">
        <v>0.01</v>
      </c>
      <c r="D53" s="10">
        <v>0.1</v>
      </c>
      <c r="E53" s="10">
        <v>0</v>
      </c>
      <c r="F53" s="10">
        <v>0</v>
      </c>
      <c r="G53" s="10">
        <v>1</v>
      </c>
    </row>
    <row r="54" spans="1:7" x14ac:dyDescent="0.4">
      <c r="A54" s="10">
        <v>16</v>
      </c>
      <c r="B54" s="10">
        <v>17</v>
      </c>
      <c r="C54" s="10">
        <v>0.01</v>
      </c>
      <c r="D54" s="10">
        <v>0.1</v>
      </c>
      <c r="E54" s="10">
        <v>0</v>
      </c>
      <c r="F54" s="10">
        <v>0</v>
      </c>
      <c r="G54" s="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workbookViewId="0">
      <selection activeCell="H13" sqref="H1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51</v>
      </c>
    </row>
    <row r="4" spans="1:7" x14ac:dyDescent="0.4">
      <c r="A4" s="5" t="s">
        <v>45</v>
      </c>
    </row>
    <row r="5" spans="1:7" x14ac:dyDescent="0.4">
      <c r="A5" s="5" t="s">
        <v>5</v>
      </c>
    </row>
    <row r="6" spans="1:7" x14ac:dyDescent="0.4">
      <c r="A6" s="5" t="s">
        <v>12</v>
      </c>
    </row>
    <row r="7" spans="1:7" x14ac:dyDescent="0.4">
      <c r="A7" s="5" t="s">
        <v>11</v>
      </c>
    </row>
    <row r="8" spans="1:7" x14ac:dyDescent="0.4">
      <c r="A8" s="3" t="s">
        <v>49</v>
      </c>
    </row>
    <row r="9" spans="1:7" x14ac:dyDescent="0.4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2" spans="1:7" x14ac:dyDescent="0.4">
      <c r="E12" s="1"/>
    </row>
    <row r="13" spans="1:7" x14ac:dyDescent="0.4">
      <c r="E13" s="1"/>
    </row>
    <row r="14" spans="1:7" x14ac:dyDescent="0.4">
      <c r="E14" s="1"/>
    </row>
    <row r="15" spans="1:7" x14ac:dyDescent="0.4"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8" sqref="C8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15</v>
      </c>
    </row>
    <row r="2" spans="1:2" x14ac:dyDescent="0.4">
      <c r="A2" s="3" t="s">
        <v>49</v>
      </c>
    </row>
    <row r="3" spans="1:2" x14ac:dyDescent="0.4">
      <c r="A3" s="5" t="s">
        <v>9</v>
      </c>
      <c r="B3" s="1">
        <f>B4*1000/2*5</f>
        <v>125000</v>
      </c>
    </row>
    <row r="4" spans="1:2" x14ac:dyDescent="0.4">
      <c r="A4" t="s">
        <v>34</v>
      </c>
      <c r="B4" s="2">
        <v>50</v>
      </c>
    </row>
    <row r="5" spans="1:2" x14ac:dyDescent="0.4">
      <c r="A5" t="s">
        <v>35</v>
      </c>
      <c r="B5">
        <v>1</v>
      </c>
    </row>
    <row r="6" spans="1:2" x14ac:dyDescent="0.4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23</v>
      </c>
    </row>
    <row r="2" spans="1:3" x14ac:dyDescent="0.4">
      <c r="A2" s="3" t="s">
        <v>49</v>
      </c>
    </row>
    <row r="3" spans="1:3" x14ac:dyDescent="0.4">
      <c r="A3" s="3" t="s">
        <v>41</v>
      </c>
      <c r="B3" s="3" t="s">
        <v>42</v>
      </c>
      <c r="C3" s="3"/>
    </row>
    <row r="4" spans="1:3" x14ac:dyDescent="0.4">
      <c r="A4" t="s">
        <v>30</v>
      </c>
      <c r="B4">
        <v>2</v>
      </c>
    </row>
    <row r="5" spans="1:3" x14ac:dyDescent="0.4">
      <c r="A5" t="s">
        <v>31</v>
      </c>
      <c r="B5">
        <v>1</v>
      </c>
    </row>
    <row r="6" spans="1:3" x14ac:dyDescent="0.4">
      <c r="A6" t="s">
        <v>29</v>
      </c>
      <c r="B6">
        <v>1</v>
      </c>
    </row>
    <row r="7" spans="1:3" x14ac:dyDescent="0.4">
      <c r="A7" t="s">
        <v>32</v>
      </c>
      <c r="B7">
        <v>0</v>
      </c>
    </row>
    <row r="8" spans="1:3" x14ac:dyDescent="0.4">
      <c r="A8" t="s">
        <v>33</v>
      </c>
      <c r="B8">
        <v>1</v>
      </c>
    </row>
    <row r="9" spans="1:3" x14ac:dyDescent="0.4">
      <c r="A9" t="s">
        <v>25</v>
      </c>
      <c r="B9">
        <v>0</v>
      </c>
    </row>
    <row r="10" spans="1:3" x14ac:dyDescent="0.4">
      <c r="A10" t="s">
        <v>26</v>
      </c>
      <c r="B10">
        <v>0</v>
      </c>
    </row>
    <row r="11" spans="1:3" x14ac:dyDescent="0.4">
      <c r="A11" t="s">
        <v>27</v>
      </c>
      <c r="B11">
        <v>0</v>
      </c>
    </row>
    <row r="12" spans="1:3" x14ac:dyDescent="0.4">
      <c r="A12" t="s">
        <v>28</v>
      </c>
      <c r="B12">
        <v>1</v>
      </c>
    </row>
    <row r="13" spans="1:3" x14ac:dyDescent="0.4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Yitong Li</cp:lastModifiedBy>
  <dcterms:created xsi:type="dcterms:W3CDTF">2015-06-05T18:17:20Z</dcterms:created>
  <dcterms:modified xsi:type="dcterms:W3CDTF">2023-11-15T12:43:24Z</dcterms:modified>
</cp:coreProperties>
</file>