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Retail/"/>
    </mc:Choice>
  </mc:AlternateContent>
  <xr:revisionPtr revIDLastSave="0" documentId="13_ncr:1_{C8DE6AAF-0C7A-3E41-AA69-144055983EFA}" xr6:coauthVersionLast="46" xr6:coauthVersionMax="46" xr10:uidLastSave="{00000000-0000-0000-0000-000000000000}"/>
  <bookViews>
    <workbookView xWindow="0" yWindow="460" windowWidth="28800" windowHeight="15960" activeTab="1" xr2:uid="{00000000-000D-0000-FFFF-FFFF00000000}"/>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9" l="1"/>
  <c r="H239" i="9"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39" i="9"/>
  <c r="P239" i="9"/>
  <c r="Q239" i="9"/>
  <c r="R239"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27" i="6" l="1"/>
  <c r="H27" i="6"/>
  <c r="G27" i="6"/>
  <c r="F27" i="6"/>
  <c r="H25" i="6"/>
  <c r="G25" i="6"/>
  <c r="F25" i="6"/>
  <c r="I25" i="6"/>
  <c r="G23" i="6"/>
  <c r="F23" i="6"/>
  <c r="I23" i="6"/>
  <c r="H23" i="6"/>
  <c r="F22" i="6"/>
  <c r="I22" i="6"/>
  <c r="H22" i="6"/>
  <c r="G22" i="6"/>
  <c r="I21" i="6"/>
  <c r="H21" i="6"/>
  <c r="G21" i="6"/>
  <c r="F21" i="6"/>
  <c r="Q175" i="9"/>
  <c r="P175" i="9"/>
  <c r="O175" i="9"/>
  <c r="R175" i="9"/>
  <c r="I15" i="6"/>
  <c r="H15" i="6"/>
  <c r="G15" i="6"/>
  <c r="F15" i="6"/>
  <c r="G14" i="6"/>
  <c r="F14" i="6"/>
  <c r="I14" i="6"/>
  <c r="H14" i="6"/>
  <c r="I11" i="6"/>
  <c r="H11" i="6"/>
  <c r="G11" i="6"/>
  <c r="F11" i="6"/>
  <c r="G8" i="6"/>
  <c r="F8" i="6"/>
  <c r="I8" i="6"/>
  <c r="H8" i="6"/>
  <c r="F6" i="6"/>
  <c r="H6" i="6"/>
  <c r="G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N246" i="9"/>
  <c r="M246" i="9"/>
  <c r="L246" i="9"/>
  <c r="K246" i="9"/>
  <c r="N245" i="9"/>
  <c r="M245" i="9"/>
  <c r="L245" i="9"/>
  <c r="K245" i="9"/>
  <c r="N244" i="9"/>
  <c r="M244" i="9"/>
  <c r="L244" i="9"/>
  <c r="K244" i="9"/>
  <c r="H242" i="9"/>
  <c r="N241" i="9"/>
  <c r="M241" i="9"/>
  <c r="L241" i="9"/>
  <c r="K241" i="9"/>
  <c r="N240" i="9"/>
  <c r="M240" i="9"/>
  <c r="L240" i="9"/>
  <c r="K240" i="9"/>
  <c r="L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J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D14" i="6" s="1"/>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K5" i="9"/>
  <c r="B1" i="9"/>
  <c r="C27" i="6" l="1"/>
  <c r="C14" i="6"/>
  <c r="N224" i="9"/>
  <c r="O224" i="9"/>
  <c r="P224" i="9"/>
  <c r="R224" i="9"/>
  <c r="Q224" i="9"/>
  <c r="N223" i="9"/>
  <c r="R223" i="9"/>
  <c r="O223" i="9"/>
  <c r="P223" i="9"/>
  <c r="Q223" i="9"/>
  <c r="J27" i="6"/>
  <c r="J25" i="6"/>
  <c r="L242" i="9"/>
  <c r="D26" i="6" s="1"/>
  <c r="Q242" i="9"/>
  <c r="H26" i="6" s="1"/>
  <c r="R242" i="9"/>
  <c r="I26" i="6" s="1"/>
  <c r="O242" i="9"/>
  <c r="F26" i="6" s="1"/>
  <c r="P242" i="9"/>
  <c r="G26" i="6" s="1"/>
  <c r="J23" i="6"/>
  <c r="E22" i="6"/>
  <c r="J22" i="6" s="1"/>
  <c r="M184" i="9"/>
  <c r="O184" i="9"/>
  <c r="P184" i="9"/>
  <c r="Q184" i="9"/>
  <c r="R184" i="9"/>
  <c r="O164" i="9"/>
  <c r="P164" i="9"/>
  <c r="R164" i="9"/>
  <c r="Q164" i="9"/>
  <c r="N227" i="9"/>
  <c r="O227" i="9"/>
  <c r="R227" i="9"/>
  <c r="P227" i="9"/>
  <c r="Q227" i="9"/>
  <c r="N163" i="9"/>
  <c r="O163" i="9"/>
  <c r="P163" i="9"/>
  <c r="Q163" i="9"/>
  <c r="R163" i="9"/>
  <c r="O183" i="9"/>
  <c r="P183" i="9"/>
  <c r="Q183" i="9"/>
  <c r="R183" i="9"/>
  <c r="M182" i="9"/>
  <c r="O182" i="9"/>
  <c r="R182" i="9"/>
  <c r="P182" i="9"/>
  <c r="Q182" i="9"/>
  <c r="O181" i="9"/>
  <c r="Q181" i="9"/>
  <c r="P181" i="9"/>
  <c r="R181" i="9"/>
  <c r="M180" i="9"/>
  <c r="O180" i="9"/>
  <c r="P180" i="9"/>
  <c r="R180" i="9"/>
  <c r="Q180" i="9"/>
  <c r="O179" i="9"/>
  <c r="P179" i="9"/>
  <c r="R179" i="9"/>
  <c r="Q179" i="9"/>
  <c r="M178" i="9"/>
  <c r="O178" i="9"/>
  <c r="P178" i="9"/>
  <c r="Q178" i="9"/>
  <c r="R178" i="9"/>
  <c r="O177" i="9"/>
  <c r="P177" i="9"/>
  <c r="Q177" i="9"/>
  <c r="R177" i="9"/>
  <c r="M176" i="9"/>
  <c r="R176" i="9"/>
  <c r="Q176" i="9"/>
  <c r="O176" i="9"/>
  <c r="P176" i="9"/>
  <c r="R174" i="9"/>
  <c r="O174" i="9"/>
  <c r="Q174" i="9"/>
  <c r="P174" i="9"/>
  <c r="M173" i="9"/>
  <c r="R173" i="9"/>
  <c r="Q173" i="9"/>
  <c r="O173" i="9"/>
  <c r="P173" i="9"/>
  <c r="R172" i="9"/>
  <c r="O172" i="9"/>
  <c r="P172" i="9"/>
  <c r="Q172" i="9"/>
  <c r="N171" i="9"/>
  <c r="R171" i="9"/>
  <c r="O171" i="9"/>
  <c r="P171" i="9"/>
  <c r="Q171" i="9"/>
  <c r="R170" i="9"/>
  <c r="O170" i="9"/>
  <c r="P170" i="9"/>
  <c r="Q170" i="9"/>
  <c r="N169" i="9"/>
  <c r="Q169" i="9"/>
  <c r="R169" i="9"/>
  <c r="O169" i="9"/>
  <c r="P169" i="9"/>
  <c r="N151" i="9"/>
  <c r="P151" i="9"/>
  <c r="Q151" i="9"/>
  <c r="R151" i="9"/>
  <c r="O151" i="9"/>
  <c r="L151" i="9"/>
  <c r="N147" i="9"/>
  <c r="P147" i="9"/>
  <c r="Q147" i="9"/>
  <c r="R147" i="9"/>
  <c r="O147" i="9"/>
  <c r="P125" i="9"/>
  <c r="Q125" i="9"/>
  <c r="O125" i="9"/>
  <c r="R125" i="9"/>
  <c r="J15" i="6"/>
  <c r="N126" i="9"/>
  <c r="Q126" i="9"/>
  <c r="R126" i="9"/>
  <c r="O126" i="9"/>
  <c r="P126" i="9"/>
  <c r="N124" i="9"/>
  <c r="P124" i="9"/>
  <c r="Q124" i="9"/>
  <c r="R124" i="9"/>
  <c r="O124" i="9"/>
  <c r="N122" i="9"/>
  <c r="P122" i="9"/>
  <c r="O122" i="9"/>
  <c r="Q122" i="9"/>
  <c r="R122" i="9"/>
  <c r="M146" i="9"/>
  <c r="P146" i="9"/>
  <c r="O146" i="9"/>
  <c r="Q146" i="9"/>
  <c r="R146" i="9"/>
  <c r="N121" i="9"/>
  <c r="O121" i="9"/>
  <c r="Q121" i="9"/>
  <c r="P121" i="9"/>
  <c r="R121" i="9"/>
  <c r="N145" i="9"/>
  <c r="O145" i="9"/>
  <c r="P145" i="9"/>
  <c r="Q145" i="9"/>
  <c r="R145" i="9"/>
  <c r="N132" i="9"/>
  <c r="O132" i="9"/>
  <c r="F17" i="6" s="1"/>
  <c r="Q132" i="9"/>
  <c r="H17" i="6" s="1"/>
  <c r="R132" i="9"/>
  <c r="I17" i="6" s="1"/>
  <c r="P132" i="9"/>
  <c r="G17" i="6" s="1"/>
  <c r="N120" i="9"/>
  <c r="O120" i="9"/>
  <c r="P120" i="9"/>
  <c r="R120" i="9"/>
  <c r="Q120" i="9"/>
  <c r="M144" i="9"/>
  <c r="O144" i="9"/>
  <c r="P144" i="9"/>
  <c r="Q144" i="9"/>
  <c r="R144" i="9"/>
  <c r="M143" i="9"/>
  <c r="R143" i="9"/>
  <c r="P143" i="9"/>
  <c r="O143" i="9"/>
  <c r="Q143" i="9"/>
  <c r="E14" i="6"/>
  <c r="J14" i="6" s="1"/>
  <c r="N142" i="9"/>
  <c r="R142" i="9"/>
  <c r="O142" i="9"/>
  <c r="P142" i="9"/>
  <c r="Q142" i="9"/>
  <c r="M141" i="9"/>
  <c r="Q141" i="9"/>
  <c r="R141" i="9"/>
  <c r="O141" i="9"/>
  <c r="P141" i="9"/>
  <c r="Q127" i="9"/>
  <c r="R127" i="9"/>
  <c r="O127" i="9"/>
  <c r="P127" i="9"/>
  <c r="N140" i="9"/>
  <c r="Q140" i="9"/>
  <c r="P140" i="9"/>
  <c r="R140" i="9"/>
  <c r="O140" i="9"/>
  <c r="M139" i="9"/>
  <c r="Q139" i="9"/>
  <c r="R139" i="9"/>
  <c r="P139" i="9"/>
  <c r="O139" i="9"/>
  <c r="N138" i="9"/>
  <c r="Q138" i="9"/>
  <c r="P138" i="9"/>
  <c r="R138" i="9"/>
  <c r="O138" i="9"/>
  <c r="M137" i="9"/>
  <c r="Q137" i="9"/>
  <c r="O137" i="9"/>
  <c r="P137" i="9"/>
  <c r="R137" i="9"/>
  <c r="N136" i="9"/>
  <c r="O136" i="9"/>
  <c r="R136" i="9"/>
  <c r="P136" i="9"/>
  <c r="Q136" i="9"/>
  <c r="N88" i="9"/>
  <c r="O88" i="9"/>
  <c r="R88" i="9"/>
  <c r="P88" i="9"/>
  <c r="Q88" i="9"/>
  <c r="J11" i="6"/>
  <c r="N93" i="9"/>
  <c r="R93" i="9"/>
  <c r="O93" i="9"/>
  <c r="P93" i="9"/>
  <c r="Q93" i="9"/>
  <c r="R94" i="9"/>
  <c r="O94" i="9"/>
  <c r="P94" i="9"/>
  <c r="Q94" i="9"/>
  <c r="R90" i="9"/>
  <c r="N90" i="9"/>
  <c r="M90" i="9"/>
  <c r="O90" i="9"/>
  <c r="K90" i="9"/>
  <c r="Q90" i="9"/>
  <c r="P90" i="9"/>
  <c r="L90" i="9"/>
  <c r="N77" i="9"/>
  <c r="Q77" i="9"/>
  <c r="R77" i="9"/>
  <c r="O77" i="9"/>
  <c r="P77" i="9"/>
  <c r="N86" i="9"/>
  <c r="Q86" i="9"/>
  <c r="R86" i="9"/>
  <c r="O86" i="9"/>
  <c r="P86" i="9"/>
  <c r="H24" i="6"/>
  <c r="C8" i="6"/>
  <c r="D8" i="6"/>
  <c r="E8" i="6"/>
  <c r="N76" i="9"/>
  <c r="P76" i="9"/>
  <c r="Q76" i="9"/>
  <c r="O76" i="9"/>
  <c r="R76" i="9"/>
  <c r="N75" i="9"/>
  <c r="P75" i="9"/>
  <c r="Q75" i="9"/>
  <c r="R75" i="9"/>
  <c r="O75" i="9"/>
  <c r="N74" i="9"/>
  <c r="P74" i="9"/>
  <c r="Q74" i="9"/>
  <c r="R74" i="9"/>
  <c r="O74" i="9"/>
  <c r="C7" i="6"/>
  <c r="E7" i="6"/>
  <c r="N73" i="9"/>
  <c r="P73" i="9"/>
  <c r="Q73" i="9"/>
  <c r="R73" i="9"/>
  <c r="O73" i="9"/>
  <c r="D7" i="6"/>
  <c r="N57" i="9"/>
  <c r="O57" i="9"/>
  <c r="P57" i="9"/>
  <c r="Q57" i="9"/>
  <c r="R57" i="9"/>
  <c r="L57" i="9"/>
  <c r="N56" i="9"/>
  <c r="O56" i="9"/>
  <c r="P56" i="9"/>
  <c r="R56" i="9"/>
  <c r="Q56" i="9"/>
  <c r="D5" i="6"/>
  <c r="M40" i="9"/>
  <c r="O40" i="9"/>
  <c r="R40" i="9"/>
  <c r="P40" i="9"/>
  <c r="Q40" i="9"/>
  <c r="N55" i="9"/>
  <c r="O55" i="9"/>
  <c r="R55" i="9"/>
  <c r="P55" i="9"/>
  <c r="Q55" i="9"/>
  <c r="N53" i="9"/>
  <c r="O53" i="9"/>
  <c r="P53" i="9"/>
  <c r="Q53" i="9"/>
  <c r="R53" i="9"/>
  <c r="L54" i="9"/>
  <c r="R54" i="9"/>
  <c r="O54" i="9"/>
  <c r="P54" i="9"/>
  <c r="Q54" i="9"/>
  <c r="J6" i="6"/>
  <c r="C5" i="6"/>
  <c r="L44" i="9"/>
  <c r="P44" i="9"/>
  <c r="G9" i="6" s="1"/>
  <c r="O44" i="9"/>
  <c r="Q44" i="9"/>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L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C24" i="6" s="1"/>
  <c r="M239" i="9"/>
  <c r="M242" i="9"/>
  <c r="N239" i="9"/>
  <c r="N242" i="9"/>
  <c r="N150" i="9"/>
  <c r="N164" i="9"/>
  <c r="N170" i="9"/>
  <c r="N172" i="9"/>
  <c r="N174" i="9"/>
  <c r="N177" i="9"/>
  <c r="N179" i="9"/>
  <c r="N181" i="9"/>
  <c r="N183" i="9"/>
  <c r="K239" i="9"/>
  <c r="K242" i="9"/>
  <c r="K164" i="9"/>
  <c r="C19" i="6" s="1"/>
  <c r="J19" i="6" s="1"/>
  <c r="K170" i="9"/>
  <c r="K172" i="9"/>
  <c r="K174" i="9"/>
  <c r="K177" i="9"/>
  <c r="K179" i="9"/>
  <c r="K181" i="9"/>
  <c r="K183" i="9"/>
  <c r="F19" i="6" l="1"/>
  <c r="I13" i="6"/>
  <c r="K150" i="9"/>
  <c r="D10" i="6"/>
  <c r="J5" i="6"/>
  <c r="I19" i="6"/>
  <c r="H19" i="6"/>
  <c r="G12" i="6"/>
  <c r="F24" i="6"/>
  <c r="G24" i="6"/>
  <c r="C26" i="6"/>
  <c r="E26" i="6"/>
  <c r="G19" i="6"/>
  <c r="E19" i="6"/>
  <c r="D19" i="6"/>
  <c r="D24" i="6"/>
  <c r="I24" i="6"/>
  <c r="E24" i="6"/>
  <c r="I20" i="6"/>
  <c r="E20" i="6"/>
  <c r="F20" i="6"/>
  <c r="D20" i="6"/>
  <c r="G20" i="6"/>
  <c r="C20" i="6"/>
  <c r="J20" i="6" s="1"/>
  <c r="H20" i="6"/>
  <c r="P149" i="9"/>
  <c r="Q149" i="9"/>
  <c r="O149" i="9"/>
  <c r="R149" i="9"/>
  <c r="Q150" i="9"/>
  <c r="R150" i="9"/>
  <c r="P150" i="9"/>
  <c r="O150" i="9"/>
  <c r="I16" i="6"/>
  <c r="M148" i="9"/>
  <c r="P148" i="9"/>
  <c r="Q148" i="9"/>
  <c r="R148" i="9"/>
  <c r="O148" i="9"/>
  <c r="N148" i="9"/>
  <c r="C16" i="6"/>
  <c r="F16" i="6"/>
  <c r="H16" i="6"/>
  <c r="J17" i="6"/>
  <c r="D16" i="6"/>
  <c r="G16" i="6"/>
  <c r="E16" i="6"/>
  <c r="G13" i="6"/>
  <c r="D13" i="6"/>
  <c r="C13" i="6"/>
  <c r="H13" i="6"/>
  <c r="E13" i="6"/>
  <c r="F13" i="6"/>
  <c r="J24" i="6"/>
  <c r="J8" i="6"/>
  <c r="F12" i="6"/>
  <c r="J7" i="6"/>
  <c r="I12" i="6"/>
  <c r="D12" i="6"/>
  <c r="C12" i="6"/>
  <c r="E12" i="6"/>
  <c r="H12" i="6"/>
  <c r="D9" i="6"/>
  <c r="H10" i="6"/>
  <c r="F9" i="6"/>
  <c r="H9" i="6"/>
  <c r="C9" i="6"/>
  <c r="E9" i="6"/>
  <c r="F10" i="6"/>
  <c r="G10" i="6"/>
  <c r="C10" i="6"/>
  <c r="E10" i="6"/>
  <c r="I10" i="6"/>
  <c r="L148" i="9"/>
  <c r="M150" i="9"/>
  <c r="M149" i="9"/>
  <c r="N149" i="9"/>
  <c r="K149" i="9"/>
  <c r="C18" i="6" s="1"/>
  <c r="L149" i="9"/>
  <c r="F18" i="6" l="1"/>
  <c r="I18" i="6"/>
  <c r="H18" i="6"/>
  <c r="G18" i="6"/>
  <c r="J26" i="6"/>
  <c r="D18" i="6"/>
  <c r="E18" i="6"/>
  <c r="J16" i="6"/>
  <c r="J13" i="6"/>
  <c r="J12" i="6"/>
  <c r="J9" i="6"/>
  <c r="J10" i="6"/>
  <c r="J18" i="6" l="1"/>
  <c r="F23" i="7"/>
  <c r="F22" i="7"/>
  <c r="B1" i="6" l="1"/>
  <c r="B1" i="8"/>
  <c r="R6" i="7"/>
</calcChain>
</file>

<file path=xl/sharedStrings.xml><?xml version="1.0" encoding="utf-8"?>
<sst xmlns="http://schemas.openxmlformats.org/spreadsheetml/2006/main" count="1844" uniqueCount="835">
  <si>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</si>
  <si>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</si>
  <si>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</si>
  <si>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</si>
  <si>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</si>
  <si>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</si>
  <si>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</si>
  <si>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</si>
  <si>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</si>
  <si>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</si>
  <si>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</si>
  <si>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</si>
  <si>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</si>
  <si>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</si>
  <si>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</si>
  <si>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</si>
  <si>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</si>
  <si>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</si>
  <si>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</si>
  <si>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</si>
  <si>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</si>
  <si>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</si>
  <si>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</si>
  <si>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</si>
  <si>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</si>
  <si>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</si>
  <si>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</si>
  <si>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</si>
  <si>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</si>
  <si>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</si>
  <si>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</si>
  <si>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</si>
  <si>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</si>
  <si>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</si>
  <si>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</si>
  <si>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</si>
  <si>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</si>
  <si>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</si>
  <si>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</si>
  <si>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</si>
  <si>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</si>
  <si>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</si>
  <si>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</si>
  <si>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</si>
  <si>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</si>
  <si>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</si>
  <si>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</si>
  <si>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</si>
  <si>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</si>
  <si>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</si>
  <si>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</si>
  <si>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</si>
  <si>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</si>
  <si>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</si>
  <si>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</si>
  <si>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</si>
  <si>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</si>
  <si>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</si>
  <si>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</si>
  <si>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</si>
  <si>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</si>
  <si>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</si>
  <si>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</si>
  <si>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</si>
  <si>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</si>
  <si>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</si>
  <si>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</si>
  <si>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</si>
  <si>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</si>
  <si>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</si>
  <si>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</si>
  <si>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</si>
  <si>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</si>
  <si>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</si>
  <si>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</si>
  <si>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</si>
  <si>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</si>
  <si>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</si>
  <si>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</si>
  <si>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</si>
  <si>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</si>
  <si>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</si>
  <si>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</si>
  <si>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</si>
  <si>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</si>
  <si>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</si>
  <si>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</si>
  <si>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</si>
  <si>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</si>
  <si>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</si>
  <si>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</si>
  <si>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</si>
  <si>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</si>
  <si>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</si>
  <si>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</si>
  <si>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</si>
  <si>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</si>
  <si>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</si>
  <si>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</si>
  <si>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</si>
  <si>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</si>
  <si>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</si>
  <si>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</si>
  <si>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</si>
  <si>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</si>
  <si>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</si>
  <si>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</si>
  <si>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</si>
  <si>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</si>
  <si>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</si>
  <si>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</si>
  <si>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</si>
  <si>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</si>
  <si>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</si>
  <si>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</si>
  <si>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</si>
  <si>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</si>
  <si>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</si>
  <si>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</si>
  <si>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</si>
  <si>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</si>
  <si>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</si>
  <si>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</si>
  <si>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</si>
  <si>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</si>
  <si>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</si>
  <si>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</si>
  <si>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</si>
  <si>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</si>
  <si>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</si>
  <si>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</si>
  <si>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</si>
  <si>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</si>
  <si>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</si>
  <si>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</si>
  <si>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</si>
  <si>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</si>
  <si>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</si>
  <si>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</si>
  <si>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</si>
  <si>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</si>
  <si>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</si>
  <si>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</si>
  <si>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</si>
  <si>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</si>
  <si>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</si>
  <si>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</si>
  <si>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</si>
  <si>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</si>
  <si>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</si>
  <si>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</si>
  <si>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</si>
  <si>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</si>
  <si>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</si>
  <si>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</si>
  <si>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</si>
  <si>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</si>
  <si>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</si>
  <si>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</si>
  <si>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</si>
  <si>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</si>
  <si>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</si>
  <si>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</si>
  <si>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</si>
  <si>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</si>
  <si>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</si>
  <si>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</si>
  <si>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</si>
  <si>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</si>
  <si>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</si>
  <si>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</si>
  <si>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</si>
  <si>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</si>
  <si>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</si>
  <si>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</si>
  <si>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</si>
  <si>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</si>
  <si>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</si>
  <si>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</si>
  <si>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</si>
  <si>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</si>
  <si>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</si>
  <si>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</si>
  <si>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</si>
  <si>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</si>
  <si>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</si>
  <si>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</si>
  <si>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</si>
  <si>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</si>
  <si>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</si>
  <si>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</si>
  <si>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</si>
  <si>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</si>
  <si>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</si>
  <si>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</si>
  <si>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</si>
  <si>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</si>
  <si>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</si>
  <si>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</si>
  <si>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</si>
  <si>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</si>
  <si>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</si>
  <si>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</si>
  <si>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</si>
  <si>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</si>
  <si>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</si>
  <si>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</si>
  <si>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</si>
  <si>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</si>
  <si>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</si>
  <si>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</si>
  <si>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</si>
  <si>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</si>
  <si>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</si>
  <si>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</si>
  <si>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</si>
  <si>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</si>
  <si>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</si>
  <si>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</si>
  <si>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</si>
  <si>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</si>
  <si>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</si>
  <si>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</si>
  <si>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</si>
  <si>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</si>
  <si>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</si>
  <si>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</si>
  <si>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</si>
  <si>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</si>
  <si>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</si>
  <si>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</si>
  <si>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</si>
  <si>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</si>
  <si>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</si>
  <si>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</si>
  <si>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</si>
  <si>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</si>
  <si>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</si>
  <si>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</si>
  <si>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</si>
  <si>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</si>
  <si>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</si>
  <si>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</si>
  <si>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</si>
  <si>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</si>
  <si>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</si>
  <si>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</si>
  <si>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</si>
  <si>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</si>
  <si>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</si>
  <si>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</si>
  <si>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</si>
  <si>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</si>
  <si>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</si>
  <si>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</si>
  <si>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</si>
  <si>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</si>
  <si>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</si>
  <si>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</si>
  <si>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</si>
  <si>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</si>
  <si>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</si>
  <si>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</si>
  <si>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</si>
  <si>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</si>
  <si>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</si>
  <si>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</si>
  <si>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</si>
  <si>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</si>
  <si>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</si>
  <si>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</si>
  <si>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</si>
  <si>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</si>
  <si>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</si>
  <si>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</si>
  <si>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</si>
  <si>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</si>
  <si>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</si>
  <si>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</si>
  <si>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</si>
  <si>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</si>
  <si>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</si>
  <si>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</si>
  <si>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</si>
  <si>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</si>
  <si>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</si>
  <si>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</si>
  <si>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</si>
  <si>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</si>
  <si>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</si>
  <si>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</si>
  <si>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</si>
  <si>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</si>
  <si>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</si>
  <si>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</si>
  <si>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</si>
  <si>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</si>
  <si>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</si>
  <si>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</si>
  <si>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</si>
  <si>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</si>
  <si>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</si>
  <si>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</si>
  <si>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</si>
  <si>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</si>
  <si>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</si>
  <si>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</si>
  <si>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</si>
  <si>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</si>
  <si>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</si>
  <si>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</si>
  <si>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</si>
  <si>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</si>
  <si>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</si>
  <si>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</si>
  <si>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</si>
  <si>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</si>
  <si>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</si>
  <si>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</si>
  <si>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</si>
  <si>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</si>
  <si>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</si>
  <si>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</si>
  <si>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</si>
  <si>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</si>
  <si>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</si>
  <si>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</si>
  <si>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</si>
  <si>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</si>
  <si>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</si>
  <si>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</si>
  <si>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</si>
  <si>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</si>
  <si>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</si>
  <si>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</si>
  <si>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</si>
  <si>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</si>
  <si>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</si>
  <si>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</si>
  <si>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</si>
  <si>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</si>
  <si>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</si>
  <si>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</si>
  <si>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</si>
  <si>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</si>
  <si>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</si>
  <si>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</si>
  <si>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</si>
  <si>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</si>
  <si>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</si>
  <si>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</si>
  <si>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</si>
  <si>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</si>
  <si>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</si>
  <si>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</si>
  <si>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</si>
  <si>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</si>
  <si>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</si>
  <si>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</si>
  <si>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</si>
  <si>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</si>
  <si>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</si>
  <si>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</si>
  <si>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</si>
  <si>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</si>
  <si>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</si>
  <si>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</si>
  <si>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</si>
  <si>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</si>
  <si>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</si>
  <si>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</si>
  <si>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</si>
  <si>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</si>
  <si>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</si>
  <si>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</si>
  <si>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</si>
  <si>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</si>
  <si>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</si>
  <si>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</si>
  <si>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</si>
  <si>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</si>
  <si>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</si>
  <si>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</si>
  <si>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</si>
  <si>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</si>
  <si>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</si>
  <si>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</si>
  <si>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</si>
  <si>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</si>
  <si>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</si>
  <si>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</si>
  <si>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</si>
  <si>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</si>
  <si>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</si>
  <si>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</si>
  <si>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</si>
  <si>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</si>
  <si>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</si>
  <si>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</si>
  <si>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</si>
  <si>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</si>
  <si>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</si>
  <si>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</si>
  <si>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</si>
  <si>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</si>
  <si>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</si>
  <si>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</si>
  <si>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</si>
  <si>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</si>
  <si>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</si>
  <si>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</si>
  <si>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</si>
  <si>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</si>
  <si>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</si>
  <si>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</si>
  <si>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</si>
  <si>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</si>
  <si>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</si>
  <si>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</si>
  <si>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</si>
  <si>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</si>
  <si>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</si>
  <si>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</si>
  <si>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</si>
  <si>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</si>
  <si>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</si>
  <si>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</si>
  <si>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</si>
  <si>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</si>
  <si>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</si>
  <si>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</si>
  <si>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</si>
  <si>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</si>
  <si>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</si>
  <si>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</si>
  <si>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</si>
  <si>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</si>
  <si>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</si>
  <si>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</si>
  <si>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</si>
  <si>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</si>
  <si>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</si>
  <si>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</si>
  <si>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</si>
  <si>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</si>
  <si>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</si>
  <si>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</si>
  <si>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</si>
  <si>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</si>
  <si>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</si>
  <si>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</si>
  <si>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</si>
  <si>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</si>
  <si>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</si>
  <si>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</si>
  <si>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</si>
  <si>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</si>
  <si>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</si>
  <si>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</si>
  <si>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</si>
  <si>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</si>
  <si>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</si>
  <si>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</si>
  <si>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</si>
  <si>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</si>
  <si>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</si>
  <si>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</si>
  <si>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</si>
  <si>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</si>
  <si>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</si>
  <si>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</si>
  <si>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</si>
  <si>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</si>
  <si>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</si>
  <si>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</si>
  <si>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</si>
  <si>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</si>
  <si>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</si>
  <si>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</si>
  <si>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</si>
  <si>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</si>
  <si>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</si>
  <si>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</si>
  <si>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</si>
  <si>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</si>
  <si>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</si>
  <si>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</si>
  <si>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</si>
  <si>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</si>
  <si>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</si>
  <si>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</si>
  <si>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</si>
  <si>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</si>
  <si>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</si>
  <si>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</si>
  <si>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</si>
  <si>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</si>
  <si>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</si>
  <si>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</si>
  <si>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</si>
  <si>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</si>
  <si>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</si>
  <si>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</si>
  <si>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</si>
  <si>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</si>
  <si>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</si>
  <si>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</si>
  <si>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</si>
  <si>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</si>
  <si>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</si>
  <si>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</si>
  <si>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</si>
  <si>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</si>
  <si>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</si>
  <si>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</si>
  <si>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</si>
  <si>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</si>
  <si>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</si>
  <si>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</si>
  <si>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</si>
  <si>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</si>
  <si>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</si>
  <si>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</si>
  <si>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</si>
  <si>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</si>
  <si>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</si>
  <si>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</si>
  <si>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</si>
  <si>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</si>
  <si>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</si>
  <si>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</si>
  <si>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</si>
  <si>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</si>
  <si>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</si>
  <si>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</si>
  <si>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</si>
  <si>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</si>
  <si>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</si>
  <si>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</si>
  <si>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</si>
  <si>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</si>
  <si>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</si>
  <si>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</si>
  <si>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</si>
  <si>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</si>
  <si>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</si>
  <si>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</si>
  <si>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</si>
  <si>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</si>
  <si>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</si>
  <si>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</si>
  <si>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</si>
  <si>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</si>
  <si>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</si>
  <si>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</si>
  <si>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</si>
  <si>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</si>
  <si>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</si>
  <si>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</si>
  <si>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</si>
  <si>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</si>
  <si>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</si>
  <si>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</si>
  <si>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</si>
  <si>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</si>
  <si>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</si>
  <si>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</si>
  <si>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</si>
  <si>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</si>
  <si>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</si>
  <si>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</si>
  <si>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</si>
  <si>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</si>
  <si>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</si>
  <si>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</si>
  <si>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</si>
  <si>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</si>
  <si>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</si>
  <si>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</si>
  <si>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</si>
  <si>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</si>
  <si>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</si>
  <si>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</si>
  <si>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</si>
  <si>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</si>
  <si>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</si>
  <si>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</si>
  <si>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</si>
  <si>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</si>
  <si>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</si>
  <si>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</si>
  <si>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</si>
  <si>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</si>
  <si>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</si>
  <si>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</si>
  <si>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</si>
  <si>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</si>
  <si>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</si>
  <si>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</si>
  <si>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</si>
  <si>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</si>
  <si>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</si>
  <si>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</si>
  <si>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</si>
  <si>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</si>
  <si>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</si>
  <si>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</si>
  <si>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</si>
  <si>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</si>
  <si>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</si>
  <si>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</si>
  <si>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</si>
  <si>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</si>
  <si>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</si>
  <si>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</si>
  <si>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</si>
  <si>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</si>
  <si>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</si>
  <si>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</si>
  <si>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</si>
  <si>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</si>
  <si>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</si>
  <si>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</si>
  <si>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</si>
  <si>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</si>
  <si>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</si>
  <si>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</si>
  <si>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</si>
  <si>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</si>
  <si>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</si>
  <si>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</si>
  <si>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</si>
  <si>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Retail sale of pharmaceutical and medical goods, cosmetic and toilet articles in specialized stores</t>
  </si>
  <si>
    <t>4772</t>
  </si>
  <si>
    <t>All except</t>
  </si>
  <si>
    <t>Retail sale of perfumery and cosmetic articles</t>
  </si>
  <si>
    <t>Retail of cleaning product and cosmetics</t>
  </si>
  <si>
    <t>8610</t>
  </si>
  <si>
    <t>Hospital activities</t>
  </si>
  <si>
    <t>Only</t>
  </si>
  <si>
    <t>Pharmacy services</t>
  </si>
  <si>
    <t>Healthcare services</t>
  </si>
  <si>
    <t>Electronic products and equipment retail</t>
  </si>
  <si>
    <t>Sale of electronic medical equipment and machinery</t>
  </si>
  <si>
    <t xml:space="preserve">Pharmaceutical product retail </t>
  </si>
  <si>
    <t>Sale of perfumery and cosmetic articles</t>
  </si>
  <si>
    <t>Cleaning product and cosmetics  retail</t>
  </si>
  <si>
    <t xml:space="preserve">This Business Activity includes the wholesale or retail of pharmaceutical products, and other medical and orthopaedic goods in specialized stores, such as pharmacies. The focus here is on the process of purchasing goods for the purpose of onward sale.
Unifying characteristics include the processes of storing and managing large quantities of inventory (often perishable) and communicating the implications, such as potential health benefits, risks and other product characteristics to potential customers and consumers.  </t>
  </si>
  <si>
    <t>Yes</t>
  </si>
  <si>
    <t>No</t>
  </si>
  <si>
    <t xml:space="preserve">https://www.sasb.org/wp-content/uploads/2019/08/CN0402_Drug-Retailers-Convenience-Stores_Brief-c.pdf  </t>
  </si>
  <si>
    <t xml:space="preserve">SASB </t>
  </si>
  <si>
    <t xml:space="preserve">Drug reatilers and convinience stores research brief </t>
  </si>
  <si>
    <t xml:space="preserve">NA </t>
  </si>
  <si>
    <t>Document from website</t>
  </si>
  <si>
    <t>Journal article</t>
  </si>
  <si>
    <t>Emergency Power for Pharmacy Automation</t>
  </si>
  <si>
    <t xml:space="preserve">Pharmacy Purchasing &amp; Products </t>
  </si>
  <si>
    <t>Vol. 16, n 12, page #2</t>
  </si>
  <si>
    <t>Kevin N. Hansen, PharmD, MS, BCPS, BCSCP James Mundy, PharmD Minh-Thi (Michelle) Ton</t>
  </si>
  <si>
    <t xml:space="preserve">https://www.pppmag.com/article/2486 </t>
  </si>
  <si>
    <t>Website</t>
  </si>
  <si>
    <t xml:space="preserve">Pharmaceuticals in the Environment: a growing problem </t>
  </si>
  <si>
    <t xml:space="preserve">The pharmaceutical journey, a royal pharmaceutical society publication </t>
  </si>
  <si>
    <t xml:space="preserve">Brian Owens </t>
  </si>
  <si>
    <t xml:space="preserve">https://www.pharmaceutical-journal.com/news-and-analysis/features/pharmaceuticals-in-the-environment-a-growing-problem/20067898.article </t>
  </si>
  <si>
    <t>https://www.who.int/water_sanitation_health/diseases-risks/risks/antimicrobial-resistance/en/</t>
  </si>
  <si>
    <t>Prospects and Challenges for Process Systems Engineering in Healthcare</t>
  </si>
  <si>
    <t>Computer Aided Chemical Engineering (@ScienceDirect)</t>
  </si>
  <si>
    <t>Vol. 40, pages 3-7</t>
  </si>
  <si>
    <t>G.V. RexReklaiti</t>
  </si>
  <si>
    <t>https://www.sciencedirect.com/topics/computer-science/pharmaceutical-product</t>
  </si>
  <si>
    <t>Package Development of Pharmaceutical Products: Aspects of Packaging Materials Used for Pharmaceutical Products</t>
  </si>
  <si>
    <t>Dosage Form Design Parameters (@ScienceDirect)</t>
  </si>
  <si>
    <t>Vol. II, pages 521-552</t>
  </si>
  <si>
    <t>Basant Amarji, Amol Kulkarni, Pran Kishore Deb, Deepika, Rahul Maheshwari, Rakesh K.Tekade</t>
  </si>
  <si>
    <t>https://www.sciencedirect.com/science/article/pii/B9780128144213000154</t>
  </si>
  <si>
    <t xml:space="preserve">Most of the direct water use by drug retailers related to personal consumption and basic sanitation as there is no manufacturing involved. </t>
  </si>
  <si>
    <t>A typical business does not own or manage any natural resources, including large swathes of land.</t>
  </si>
  <si>
    <t>An Overview on Pharmaceutical Supply Chain: A Next Step towards Good Manufacturing Practice</t>
  </si>
  <si>
    <t>Kapoor D, Vyas RB and Dadarwal D</t>
  </si>
  <si>
    <t xml:space="preserve">Drug designing and intelectual properties international journal </t>
  </si>
  <si>
    <t>Vol 1, Issue 2</t>
  </si>
  <si>
    <t xml:space="preserve">https://lupinepublishers.com/drug-designing-journal/fulltext/an-overview-on-pharmaceutical-supply-chain-a-next-step-towards-good-manufacturing-practice.ID.000107.php#:~:text=The%20Pharmaceutical%20Supply%20Chain%20this,research%20organizations%2C%20and%20the%20FDA. </t>
  </si>
  <si>
    <t>Supply Chain Challenges in Pharmaceutical Manufacturing Companies: Using Qualitative System Dynamics Methodology</t>
  </si>
  <si>
    <t>Iranian Journal of Pharmaceutical Science</t>
  </si>
  <si>
    <t xml:space="preserve"> Vol. 18, Issue 2, pages 1103–1116.</t>
  </si>
  <si>
    <t>Asiye Moosivand, Ali Rajabzadeh Ghatari, and Hamid Reza Rasekha</t>
  </si>
  <si>
    <t>https://www.ncbi.nlm.nih.gov/pmc/articles/PMC6706717/</t>
  </si>
  <si>
    <t xml:space="preserve">Antimicrobial resistance </t>
  </si>
  <si>
    <t>WHO</t>
  </si>
  <si>
    <t>Pharmacies and retail stores undertake over the counter sale of pharmaceutical products produced by manufacturing pharmaceutical companies.</t>
  </si>
  <si>
    <t>Journal of Service Science and Management</t>
  </si>
  <si>
    <t xml:space="preserve">Perishable Inventory Management in Healthcare </t>
  </si>
  <si>
    <t>Vol. 7, pages 11-17</t>
  </si>
  <si>
    <t>Yael Perlman,  Ilya Levner</t>
  </si>
  <si>
    <t>https://www.researchgate.net/publication/273745161_Perishable_Inventory_Management_in_Healthcare</t>
  </si>
  <si>
    <t xml:space="preserve">Journal of pharmaceutical policy and practice </t>
  </si>
  <si>
    <t>Mental health issues impacting pharmacists during COVID-19</t>
  </si>
  <si>
    <t>Vol 13, Article number 46</t>
  </si>
  <si>
    <t xml:space="preserve">Ali Elbeddini, Cindy Xin Wen, Yasamin Tayefehchamani &amp; Anthony To </t>
  </si>
  <si>
    <t>https://joppp.biomedcentral.com/articles/10.1186/s40545-020-00252-0</t>
  </si>
  <si>
    <t>Pharmacists’ occupational well-being needs to be improved in order to avoid dispensing errors</t>
  </si>
  <si>
    <t>Sarah Willis and Karen Hassell</t>
  </si>
  <si>
    <t>https://www.pharmaceutical-journal.com/news-and-analysis/pharmacists-occupational-well-being-needs-to-be-improved-in-order-to-avoid-dispensing-errors/11027407.article</t>
  </si>
  <si>
    <t xml:space="preserve">Pharmacy Times </t>
  </si>
  <si>
    <t>5 Pharmacy Workplace Hazards to Prevent</t>
  </si>
  <si>
    <t>Brandon Welch, PharmD Candidate</t>
  </si>
  <si>
    <t xml:space="preserve">https://www.pharmacytimes.com/news/5-pharmacy-workplace-hazards-to-prevent </t>
  </si>
  <si>
    <t xml:space="preserve">Prospects </t>
  </si>
  <si>
    <t>https://www.prospects.ac.uk/job-profiles/community-pharmacist</t>
  </si>
  <si>
    <t xml:space="preserve">Community pharmacist </t>
  </si>
  <si>
    <t>Prospect</t>
  </si>
  <si>
    <t>Pharmacy Today</t>
  </si>
  <si>
    <t>Case underscores value of confidentiality in pharmacist–patient relationship</t>
  </si>
  <si>
    <t>David B. Brushwood</t>
  </si>
  <si>
    <t>https://www.pharmacytoday.org/article/S1042-0991(18)30259-7/fulltext</t>
  </si>
  <si>
    <t>Best_practice_guidance_labelling_and_packaging_of_medicines.</t>
  </si>
  <si>
    <t>Gov.UK</t>
  </si>
  <si>
    <t>Medicines &amp; Healthcare products
Regulatory Agency</t>
  </si>
  <si>
    <t>https://www.gov.uk/government/organisations/medicines-and-healthcare-products-regulatory-agency</t>
  </si>
  <si>
    <t>A patient’s medication use discloses the patient’s diagnosis and prognosis. Patients need to disclose to pharmacists private information that is necessary to provide effective pharmaceutical care.  [14]</t>
  </si>
  <si>
    <t>Given that products are designed to be consumed or for
contact with the skin in highly precise doses,
miscommunication about pharmaceutical products could
result in significant or fatal harm to consumers. The industry
is tightly regulated to minimize such problems and
pharmacies  have well-defined approaches to
ensure that users are made fully aware of their products’
risks. [16]</t>
  </si>
  <si>
    <t>Ethical pharmaceutical promotion and communications worldwide: codes and regulations</t>
  </si>
  <si>
    <t>Philos Ethics Humanit Med</t>
  </si>
  <si>
    <t>Vol. 9, no. 7</t>
  </si>
  <si>
    <t>J. Francer, J. Z. Izquierdo, T. Music, K. Narsai, C. Nikidis and P. Woods</t>
  </si>
  <si>
    <t>https://peh-med.biomedcentral.com/articles/10.1186/1747-5341-9-7</t>
  </si>
  <si>
    <t>Chapter 11 - Aerosols in pharmaceutical product development</t>
  </si>
  <si>
    <t>Drug Delivery Systems</t>
  </si>
  <si>
    <t>Pran Kishore Deb, Sara Nidal Abed, Hussam Maher, Amal Al-Aboudi, Anant Paradkar, Shantanu Bandopadhyay, Rakesh K.Tekade</t>
  </si>
  <si>
    <t>Pages 521-577</t>
  </si>
  <si>
    <t>https://www.sciencedirect.com/science/article/pii/B9780128144879000119</t>
  </si>
  <si>
    <t>PHARMACEUTICAL PRODUCTS IN THE ENVIRONMENT: SOURCES, EFFECTS AND RISKS</t>
  </si>
  <si>
    <t>Vitae</t>
  </si>
  <si>
    <t xml:space="preserve">Vol.19 no.1 </t>
  </si>
  <si>
    <t>Jhon F. NARVAEZ V.; Claudio JIMENEZ C.</t>
  </si>
  <si>
    <t>http://www.scielo.org.co/scielo.php?script=sci_arttext&amp;pid=S0121-40042012000100010</t>
  </si>
  <si>
    <t>Drug Side Effects &amp; Medical Device Complications</t>
  </si>
  <si>
    <t>Drug Watch</t>
  </si>
  <si>
    <t xml:space="preserve">Terry Turner </t>
  </si>
  <si>
    <t>https://www.drugwatch.com/side-effects/</t>
  </si>
  <si>
    <t>https://medlineplus.gov/opioidmisuseandaddiction.html</t>
  </si>
  <si>
    <t xml:space="preserve">Medicine Plus </t>
  </si>
  <si>
    <t>Opioid Misuse and Addiction</t>
  </si>
  <si>
    <t>NIH: National Institute on Drug Abuse</t>
  </si>
  <si>
    <t>https://www.hhs.gov/opioids/about-the-epidemic/index.html</t>
  </si>
  <si>
    <t xml:space="preserve">Website </t>
  </si>
  <si>
    <t>What is the U.S. Opioid Epidemic?</t>
  </si>
  <si>
    <t xml:space="preserve"> HHS.gov </t>
  </si>
  <si>
    <t>HHS</t>
  </si>
  <si>
    <t>Pharmaceutical Residues in Freshwater
Hazards and Policy Responses Preliminary version</t>
  </si>
  <si>
    <t xml:space="preserve">OECD </t>
  </si>
  <si>
    <t>OECD</t>
  </si>
  <si>
    <t>https://www.oecd.org/environment/resources/Pharmaceuticals-residues-in-freshwater-policy-highlights-preliminary-version.pdf</t>
  </si>
  <si>
    <t xml:space="preserve">Pharmacies and retail stores sell pharmaceutical products that, if taken in excess, have the potential to cause addiction (i.e. Antidepressants or painkillers), therefore contributing to health-risks. The Opioid crisis in the US, was partly caused by prescription painkillers like such as oxycodone, hydrocodone, fentanyl, and tramadol [19]. Increased prescription of opioid medications led to widespread misuse of both prescription and non-prescription opioids before it became clear that these medications could indeed be highly addictive [20].
</t>
  </si>
  <si>
    <t xml:space="preserve">Ethical challenges in the pharmacy
</t>
  </si>
  <si>
    <t>https://www.pharmaceutical-journal.com/news-and-analysis/opinion/blogs/ethical-challenges-in-the-pharmacy/11104692.blog?firstPass=false</t>
  </si>
  <si>
    <t>The pharmaceutical products supply chain requires the participation of different stakeholders such as pharmaceutical manufacturers, wholesalers, distributors, customers, information service providers and regulatory agencies. It also includes all of the logistics activities,  activities with and across marketing, sales, product design, finance and information technology [5]. 
Active pharmaceutical ingredient (API) along with other inactive materials are planned to formulate in to the standard dosage forms and filled into primary and secondary packages with different configurations. Finished products are transferred from manufactures’ warehouses to distributors, retail/hospital pharmacies, and finally to consumers. [6]</t>
  </si>
  <si>
    <t xml:space="preserve">The retail of goods is a designated service activity. Pharmacies and retail stores undertake over the counter sale of pharmaceutical products, which does not emit harmful emissions or require the use of heavy machinery. While such businesses may manage or distribute products which, taken in excess, could be harmful to people, the risk of harm due to spills and leakages is low. Harm caused by the retail of such products is typically associated with product post-use impacts, occurring due to incorrect disposal of medicines or insufficient sewer treatment rather than operational emissions. </t>
  </si>
  <si>
    <t xml:space="preserve">
</t>
  </si>
  <si>
    <t xml:space="preserve">Non-renewable energy, in the form of electricity, is used primarily for lighting and refrigeration purposes. Refrigeration is necessary to cool some pharmaceutical products. Furthermore, some convenience stores are open around the clock, which contributes to energy demands [1]. </t>
  </si>
  <si>
    <t>Although none of the high-risk characteristics are met, there is potential for discrimination to occur in all industries and therefore it should always be a consideration.</t>
  </si>
  <si>
    <t xml:space="preserve">Pharmacists are typically skilled and adequately compensated, with no particular risks of unfair employment terms. However, prevalent issues include overtime and excessive workloads, and employment terms should always be a consideration. </t>
  </si>
  <si>
    <t>Pharmaceutical product retail does not have any
characteristics that would make it more susceptible to breaching the ‘spirit or the letter’ of tax regulation.</t>
  </si>
  <si>
    <t>The business model for pharmaceutical product retail does not rely on the ownership or management of financial assets except to support day-to-day operations.</t>
  </si>
  <si>
    <t>The legal and regulatory framework for community pharmacies in the WHO European Regulation</t>
  </si>
  <si>
    <t>The World Health Organization Europe</t>
  </si>
  <si>
    <t>https://apps.who.int/iris/bitstream/handle/10665/326394/9789289054249-eng.pdf?sequence=1&amp;isAllowed=y</t>
  </si>
  <si>
    <t>Pharmacists are, by definition, university trained and highly skilled: they require a degree in pharmacy, a year of training and the knowledge to pass a registration assessment. Typical salaries in many countries are well above living wage. However, as for many business activities, wages at small chains or independent pharmacists, or trainee pharmactists are likely to receive lower pay. Furthermore, there is little evidence to suggest that consistently high salaries in this field are typical across the globe. [13][24]</t>
  </si>
  <si>
    <t>A typical business may lobby directly, or pay third
parties to do so on their behalf. When business and societal incentives misalign, lobbying practices can risk undermining the democratic process. This risk is present but not heightened for this Business Activity.</t>
  </si>
  <si>
    <t xml:space="preserve">Pharmacies and retail stores sell products manufactured by pharmaceutical companies. </t>
  </si>
  <si>
    <t>Most pharmacies and retail stores are in urban areas in order to provide for the high populations there. Naturally, pharmacies are also required in inhabited rural areas, though these will likely be small in scale and therefore present a low risk of encroachment.</t>
  </si>
  <si>
    <t>A typical business's products do not force the user to emit greenhouse gases during use or post-use.</t>
  </si>
  <si>
    <t>Raising the Technological Level: The Scope for API, Excipients, and Biologicals Manufacture in Africa</t>
  </si>
  <si>
    <t xml:space="preserve">Making Medicines in Africa </t>
  </si>
  <si>
    <t>Joseph Fortunak, Skhumbuzo Ngozwana, Tsige Gebre-Mariam, Tiffany Ellison, Paul Watts, Martins Emeje, Frederick E. NytkoIII</t>
  </si>
  <si>
    <t>p 122-143</t>
  </si>
  <si>
    <t>Book</t>
  </si>
  <si>
    <t>https://link.springer.com/book/10.1007/978-1-137-54647-0</t>
  </si>
  <si>
    <t>Safeguarding Pharmaceutical Supply Chains in a Global Economy</t>
  </si>
  <si>
    <t>FDA, Janet Woodcock, M.D.</t>
  </si>
  <si>
    <t>https://www.fda.gov/news-events/congressional-testimony/safeguarding-pharmaceutical-supply-chains-global-economy-10302019</t>
  </si>
  <si>
    <t>https://www.verywellhealth.com/api-active-pharmaceutical-ingredient-2663020</t>
  </si>
  <si>
    <t>What Is an Active Pharmaceutical Ingredient (API)?</t>
  </si>
  <si>
    <t>verywellhealth</t>
  </si>
  <si>
    <t>Excipients or Inactive Ingredients in Medication</t>
  </si>
  <si>
    <t>https://www.verywellmind.com/what-are-excipients-in-medications-380363</t>
  </si>
  <si>
    <t>Raw Materials for the Pharmaceutical Industry</t>
  </si>
  <si>
    <t xml:space="preserve">World of Chemicals </t>
  </si>
  <si>
    <t>https://www.worldofchemicals.com/702/chemistry-articles/raw-materials-for-the-pharmaceutical-industry.html</t>
  </si>
  <si>
    <t xml:space="preserve">
</t>
  </si>
  <si>
    <t>In some instances, pharmacists are subject to long working hours and execessive workload. High levels of stress have been reported among pharmacists. Pharmacists view stress as an everyday part of their job, and are particularly fearful of making dispensing errors [11]. Pharmacists can also be subject to abuse by clients [12].
In addition, during times of public health crisis, such as the COVID crisis, pharmacies may be under increasing pressure and stress, as  they are members of the healthcare frontline. Being frontline healthcare workers, pharmacists have experienced an increase in the number of patients seen, the amount of screening and triage being done, the amount of COVID-19 information being delivered, the number of medication shortages, and the amount of workplace harassment taking place [10].</t>
  </si>
  <si>
    <t>https://www.pharmacyregulation.org/regulate/article/focus-privacy-and-confidentiality-pharmacy</t>
  </si>
  <si>
    <t>Focus on privacy and confidentiality in pharmacy</t>
  </si>
  <si>
    <t>General Pharmaceutical Council</t>
  </si>
  <si>
    <t>Pharmacies and retail stores sell pharmaceutical products that, if taken in excess, can be toxic to people. In addition, pharmaceuticals in the environment, including antibiotics, is a growing problem as drugs taken by humans find their way into rivers, lakes and even drinking water.  [7] [8]</t>
  </si>
  <si>
    <t xml:space="preserve">The safe use of all medicines depends on users reading the labelling and packaging carefully and accurately and being able to assimilate and act on the information presented. The primary purpose of medicines labelling and packaging is the clear unambiguous identification of the medicine and the conditions for its safe use [15]
</t>
  </si>
  <si>
    <t>Improper disposal of unused antibiotics: an often overlooked driver of antimicrobial resistance</t>
  </si>
  <si>
    <t>Expert review of anti infective therapy</t>
  </si>
  <si>
    <t xml:space="preserve">Muhammad Anwar, Qaiser Iqbal, Fahad Saleem </t>
  </si>
  <si>
    <t>Vol 18 issue 8</t>
  </si>
  <si>
    <t>https://www.tandfonline.com/doi/full/10.1080/14787210.2020.1754797</t>
  </si>
  <si>
    <t xml:space="preserve">Pharmaceutical products are manufactured goods designed for consumption and require consuming to serve their designed purpose. </t>
  </si>
  <si>
    <t>C. Galitsky, S.-c. Change, E. Worrell and E. Masanet</t>
  </si>
  <si>
    <t>Improvement and Cost Saving Opportunities for the Pharmaceutical Industry,” Energy Star</t>
  </si>
  <si>
    <t>https://digital.library.unt.edu/ark:/67531/metadc898046/m2/1/high_res_d/929403.pdf</t>
  </si>
  <si>
    <t>Guidelines on packaging for pharmaceutical products</t>
  </si>
  <si>
    <t>https://www.who.int/medicines/areas/quality_safety/quality_assurance/GuidelinesPackagingPharmaceuticalProductsTRS902Annex9. pdf?ua=1.</t>
  </si>
  <si>
    <t>Can recyclable packaging turn the pharma industry green?</t>
  </si>
  <si>
    <t>Pharmaceutical Technology</t>
  </si>
  <si>
    <t xml:space="preserve"> 19 October 2020</t>
  </si>
  <si>
    <t>https://www.pharmaceutical-technology.com/features/green-pharma-packaging/</t>
  </si>
  <si>
    <t>Dispensing and pharma: Safety, security and sustainability</t>
  </si>
  <si>
    <t xml:space="preserve"> Packaging Europe</t>
  </si>
  <si>
    <t>https://packagingeurope.com/dispensing-and-pharma-safety-security-and-sustainability/</t>
  </si>
  <si>
    <t>Packaging plays an extremely important role within pharmaceuticals, with safety and efficacy typically overriding sustainability concerns. Products are almost exclusively delivered in single-use packaging (sometimes in multiple layers). For example, most drugs will be stored in a form of both primary packaging (such as vials, bottles, blister packs, sachets, syringes and ampoules), and secondary packaging (cartons and boxes).
Some packaging will be made of widely recyclable materials such as cardboard, paper or glass. However, technological and regulatory challenges remain regarding the repurposability of inner packaging, such as unit dose blister packs. [33] [34] [35].</t>
  </si>
  <si>
    <t>Pharmaceutical products are manufactured goods made from the conversion of chemical raw materials into active Pharmaceutical Ingredients (APIs) which are combined with excipients (chemically inactive substances, such as lactose or mineral oil in the pill [27] ) selected to control dosage delivery, enhance performance and facilitate manufacture [3].
APIs are prepared by chemical synthesis, fermentation or extraction and purification of natural products from plant sources. [25]  Today, the greatest concentrations of API manufacturers are located around Asia, specifically in India and China. Chinese firms are embedded in a network of raw materials and intermediary suppliers. They face fewer environmental regulations regarding buying, handling, and disposing of toxic chemicals, leading to lower direct costs for these firms.   [26]
Excipients are included in almost all prescription, over-the-counter medications, and nutritional supplements.  The FDA has approved  over 13,000 inactive ingredients ranging from acacia (which is a gum-based thickener) to zinc sulfate. Medication additives can take the form of flavorings. For instance, mandarin oil, lemon oil, and menthol are included in the list. Or they can be colorings like the inks that appear on the FDA's list. The most common excipients include cornstarch, lactose, talc, magnesium stearate, sucrose, gelatin, calcium stearate, silicon dioxide, shellac, and glaze.  [28]
Packaging of pharmaceutical product is as important as the formulation development of these products. Packaging of pharmaceuticals is an unavoidable necessity for the manufacturer, retailer, and consumer, and there are many reuse and recyling constraints of pharmaceutical packaging due to safety concerns [4]. Raw materials used for packaging in the pharmaceutical industry includes plastics, polymer, glass, aluminum foil, paper and more. North America and Europe regions have the major share in pharmaceutical packaging materials market.  [29]</t>
  </si>
  <si>
    <t>Perishable products are those with a finite lifetime, which become unusable after a given expiry date.  Perishable products  are likely to spoil quickly and lose their original properties due to external factors such as humidity, temperature, or atmospheric pressure. The vast majority of chemical materials, medical and pharmaceutical products are perishable products. [9]</t>
  </si>
  <si>
    <t xml:space="preserve">Most pharmacies and retail stores are in urban areas in order to provide for the high populations there. Naturally, pharmacies are also required in inhabited rural areas, though these will likely be small in scale and therefore present a low risk of negative impact. Many governments provide financial assistance to incentivise pharmacists to set up in rural areas, to ensure communities gains access to this basic service. [24] Communities on the whole should be positively impacted by this business activity. </t>
  </si>
  <si>
    <t>Pharmacies must have arrangements in place to make sure that  pharmacy team manages information consistently, to protect the privacy, dignity and confidentiality of individuals. This covers personal information relating to patients and the public, employees, and company information - and includes spoken words as well as written information in print or on screen.  [30].</t>
  </si>
  <si>
    <t>Product users for pharmaceutical companies are by nature
vulnerable, in need (or at least perceived need) of health
support. Key consumer groups include the elderly and those
with chronic or acute health problems. It is of the utmost
importance that product communications promote
responsible use in order to support customers to safeguard their wellbeing.</t>
  </si>
  <si>
    <t>Pharmacies and retail stores sell pharmaceutical products that, if taken in excess, have the potential to cause addiction (i.e. antidepressants or painkillers), therefore contributing to health-risks. The Opioid crisis in the US, has been partly contributed to prescription painkillers such as oxycodone, hydrocodone, fentanyl, and tramadol [19]. Increased prescription of opioid medications led to widespread misuse of both prescription and non-prescription opioids before it became clear that these medications were highly addictive [20].</t>
  </si>
  <si>
    <t>The majority of the medication users are unaware of proper disposing methods and thus opt to flush or throw away their unwanted and expired medicines.  Inappropriate disposal of leftover pharmaceuticals may end up in landfills, water supplies or drains, leading to contamination of the environment and a wide range of toxicities to humans, animals and marine life. Therefore, proper disposal of medicines is an important component while addressing the medicine management cycle. [31]</t>
  </si>
  <si>
    <t xml:space="preserve">Inappropriate disposal of leftover pharmaceuticals may end up in landfills, water supplies or drains, leading to contamination of the environment and a wide range of toxicities to humans, animals and marine life. [31]
The widespread use of pharmaceuticals and personal care products in hospitals, domestic residences, agricultural and industrial facilities has increased their discharge into the water bodies, and its toxicity has started to manifest in different biological components of ecosystems, increasing antimicrobrial resistance among other issues. [17] [32] </t>
  </si>
  <si>
    <t>Pharmacies and retail stores sell pharmaceutical products that, if taken in excess, can be toxic to people or cause addiction (i.e. antidepressants or painkillers). [19] [20].
Other medines such as prescription drugs and medical devices can come with unwanted side effects and complications. These serious adverse events can be life-threatening and potentially fatal. Manufacturers, regulators and health care professionals have to weigh the benefits of a drug or device against its risks. Sometimes this means comparing risks to benefits for the general population. Other times it may mean comparing risks to benefits for an individual patient. For the most part, serious side effects and complications are rare. But people taking medicines, undergoing surgery or receiving a medical implant should be aware of potential side effects. [20]</t>
  </si>
  <si>
    <t xml:space="preserve">Increasingly pharmaceuticals are recognised as a contaminant of emerging concern to environmental and human health when their
residues enter freshwater systems. For example: psychiatric drugs alter fish behaviour; endocrine disrupting pharmaceuticals can cause reproduction toxicity in fish; and the overuse of antibiotics is linked to antimicrobial resistance – a global health crisis.  There is 
widespread occurrence in the aquatic environment across the globe, with many active pharmaceutical ingredients found worldwide in soils, sediments, surface water, groundwater and drinking water. For most wildlife, exposure to pharmaceuticals in the environment could be long-term, potentially occurring via multiple exposure routes, and involving mixtures of substances. [22] </t>
  </si>
  <si>
    <t xml:space="preserve">
Ethical challenges faced by the pharmacist can include the emergency supply of a controlled drug, being faced with suspicious prescription scripts or the refusal of treatment by the patient. There may also be situations where the pharmacist’s own beliefs may govern the final decision such as in the supply of the Emergency Hormonal Contraception (EHC) service. In addition to personal beliefs, other factors affecting decision-making can include maintaining reputation and relationships with the patient and with the physician. Most importantly legal requirements, ethical and bioethical principles (autonomy, beneficence, justice etc...) and professional standards set by the professional body are also considered and applied in the ethical decision-making process. [23]</t>
  </si>
  <si>
    <t xml:space="preserve"> In recent years, confidentiality in pharmacy has grown in significance because pharmacists possess more information about patients, the information is organized and easily retrievable, and information about a patient’s medication use discloses the patient’s diagnosis and prognosis. [14]
</t>
  </si>
  <si>
    <t>Energy Efficiency Improvement and Cost Saving Opportunities for the Pharmaceutical industry</t>
  </si>
  <si>
    <t>University of California, EPA</t>
  </si>
  <si>
    <t>https://www.osti.gov/servlets/purl/929403</t>
  </si>
  <si>
    <r>
      <t xml:space="preserve">Energy, in the form of electricity, is used primarily for lighting and to keep certain products refrigerated. Furthermore, some convenience stores are open around the clock, which contributes to energy demands.[1] </t>
    </r>
    <r>
      <rPr>
        <sz val="13"/>
        <color theme="4"/>
        <rFont val="Calibri"/>
        <family val="2"/>
      </rPr>
      <t>While refrigeration is energy-intensive, it is not a significant contributor towards energy consumption for typical businesses.[36]</t>
    </r>
    <r>
      <rPr>
        <sz val="13"/>
        <color theme="1"/>
        <rFont val="Calibri"/>
        <family val="2"/>
      </rPr>
      <t xml:space="preserve">
Manual methods for drug delivery and dispensing are increasingly becoming automated, which can translate into additional energy consumption.[2]</t>
    </r>
  </si>
  <si>
    <t xml:space="preserve">Added during calibration to clarify risk level (does not match refridgeration needs of food retail). </t>
  </si>
  <si>
    <t>Changed M to L in calibration.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</si>
</sst>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rgb="FFFF0000"/>
      <name val="Calibri"/>
      <family val="2"/>
      <scheme val="minor"/>
    </font>
    <font>
      <sz val="13"/>
      <color theme="4"/>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4">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42" fillId="4" borderId="5" xfId="0" applyFont="1" applyFill="1" applyBorder="1" applyAlignment="1" applyProtection="1">
      <alignment vertical="center" wrapText="1"/>
      <protection locked="0"/>
    </xf>
    <xf numFmtId="0" fontId="43" fillId="15" borderId="17"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3" fillId="15" borderId="12" xfId="0"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EB3"/>
      <color rgb="FFF2F2F2"/>
      <color rgb="FF338CA6"/>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61"/>
  <sheetViews>
    <sheetView topLeftCell="A17" zoomScale="98" zoomScaleNormal="98" workbookViewId="0">
      <selection activeCell="A21" sqref="A21:B35"/>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644</v>
      </c>
    </row>
    <row r="4" spans="1:18" ht="31" customHeight="1" x14ac:dyDescent="0.2">
      <c r="A4" s="241" t="s">
        <v>447</v>
      </c>
      <c r="B4" s="241"/>
      <c r="D4" s="241" t="s">
        <v>385</v>
      </c>
      <c r="E4" s="242"/>
      <c r="F4" s="13"/>
      <c r="G4" s="13"/>
      <c r="H4" s="14"/>
    </row>
    <row r="5" spans="1:18" ht="31" customHeight="1" x14ac:dyDescent="0.2">
      <c r="A5" s="245" t="s">
        <v>452</v>
      </c>
      <c r="B5" s="246"/>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5" t="s">
        <v>454</v>
      </c>
      <c r="B9" s="246"/>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1" t="s">
        <v>446</v>
      </c>
      <c r="B20" s="252"/>
      <c r="D20" s="243" t="s">
        <v>445</v>
      </c>
      <c r="E20" s="244"/>
      <c r="F20" s="244"/>
      <c r="G20" s="244"/>
      <c r="H20" s="244"/>
      <c r="I20" s="244"/>
    </row>
    <row r="21" spans="1:9" ht="19" x14ac:dyDescent="0.2">
      <c r="A21" s="249" t="s">
        <v>647</v>
      </c>
      <c r="B21" s="249"/>
      <c r="D21" s="15" t="s">
        <v>488</v>
      </c>
      <c r="E21" s="15" t="s">
        <v>489</v>
      </c>
      <c r="F21" s="42" t="s">
        <v>453</v>
      </c>
      <c r="G21" s="15" t="s">
        <v>491</v>
      </c>
      <c r="H21" s="15" t="s">
        <v>490</v>
      </c>
      <c r="I21" s="15" t="s">
        <v>492</v>
      </c>
    </row>
    <row r="22" spans="1:9" x14ac:dyDescent="0.2">
      <c r="A22" s="250"/>
      <c r="B22" s="250"/>
      <c r="D22" s="39" t="s">
        <v>633</v>
      </c>
      <c r="E22" s="40" t="s">
        <v>632</v>
      </c>
      <c r="F22" s="41" t="str">
        <f>HYPERLINK(CONCATENATE("https://siccode.com/search-isic/",$D22),"Description")</f>
        <v>Description</v>
      </c>
      <c r="G22" s="183" t="s">
        <v>634</v>
      </c>
      <c r="H22" s="17" t="s">
        <v>635</v>
      </c>
      <c r="I22" s="184" t="s">
        <v>636</v>
      </c>
    </row>
    <row r="23" spans="1:9" x14ac:dyDescent="0.2">
      <c r="A23" s="250"/>
      <c r="B23" s="250"/>
      <c r="D23" s="36" t="s">
        <v>637</v>
      </c>
      <c r="E23" s="37" t="s">
        <v>638</v>
      </c>
      <c r="F23" s="38" t="str">
        <f t="shared" ref="F23" si="0">HYPERLINK(CONCATENATE("https://siccode.com/search-isic/",$D23),"Description")</f>
        <v>Description</v>
      </c>
      <c r="G23" s="185" t="s">
        <v>639</v>
      </c>
      <c r="H23" s="20" t="s">
        <v>640</v>
      </c>
      <c r="I23" s="186" t="s">
        <v>641</v>
      </c>
    </row>
    <row r="24" spans="1:9" x14ac:dyDescent="0.2">
      <c r="A24" s="250"/>
      <c r="B24" s="250"/>
      <c r="D24" s="39"/>
      <c r="E24" s="40"/>
      <c r="F24" s="41"/>
      <c r="G24" s="183"/>
      <c r="H24" s="17"/>
      <c r="I24" s="184"/>
    </row>
    <row r="25" spans="1:9" x14ac:dyDescent="0.2">
      <c r="A25" s="250"/>
      <c r="B25" s="250"/>
      <c r="D25" s="36"/>
      <c r="E25" s="37"/>
      <c r="F25" s="38"/>
      <c r="G25" s="185"/>
      <c r="H25" s="20"/>
      <c r="I25" s="186"/>
    </row>
    <row r="26" spans="1:9" x14ac:dyDescent="0.2">
      <c r="A26" s="250"/>
      <c r="B26" s="250"/>
      <c r="D26" s="39"/>
      <c r="E26" s="40"/>
      <c r="F26" s="41"/>
      <c r="G26" s="183"/>
      <c r="H26" s="17"/>
      <c r="I26" s="184"/>
    </row>
    <row r="27" spans="1:9" ht="16" customHeight="1" x14ac:dyDescent="0.2">
      <c r="A27" s="250"/>
      <c r="B27" s="250"/>
      <c r="D27" s="36"/>
      <c r="E27" s="37"/>
      <c r="F27" s="38"/>
      <c r="G27" s="185"/>
      <c r="H27" s="20"/>
      <c r="I27" s="186"/>
    </row>
    <row r="28" spans="1:9" ht="16" customHeight="1" x14ac:dyDescent="0.2">
      <c r="A28" s="250"/>
      <c r="B28" s="250"/>
      <c r="D28" s="39"/>
      <c r="E28" s="40"/>
      <c r="F28" s="41"/>
      <c r="G28" s="183"/>
      <c r="H28" s="17"/>
      <c r="I28" s="184"/>
    </row>
    <row r="29" spans="1:9" x14ac:dyDescent="0.2">
      <c r="A29" s="250"/>
      <c r="B29" s="250"/>
      <c r="D29" s="36"/>
      <c r="E29" s="37"/>
      <c r="F29" s="38"/>
      <c r="G29" s="185"/>
      <c r="H29" s="20"/>
      <c r="I29" s="186"/>
    </row>
    <row r="30" spans="1:9" x14ac:dyDescent="0.2">
      <c r="A30" s="250"/>
      <c r="B30" s="250"/>
      <c r="D30" s="39"/>
      <c r="E30" s="40"/>
      <c r="F30" s="41"/>
      <c r="G30" s="183"/>
      <c r="H30" s="17"/>
      <c r="I30" s="184"/>
    </row>
    <row r="31" spans="1:9" x14ac:dyDescent="0.2">
      <c r="A31" s="250"/>
      <c r="B31" s="250"/>
      <c r="D31" s="36"/>
      <c r="E31" s="37"/>
      <c r="F31" s="38"/>
      <c r="G31" s="185"/>
      <c r="H31" s="20"/>
      <c r="I31" s="186"/>
    </row>
    <row r="32" spans="1:9" x14ac:dyDescent="0.2">
      <c r="A32" s="250"/>
      <c r="B32" s="250"/>
      <c r="D32" s="39"/>
      <c r="E32" s="40"/>
      <c r="F32" s="41"/>
      <c r="G32" s="183"/>
      <c r="H32" s="17"/>
      <c r="I32" s="184"/>
    </row>
    <row r="33" spans="1:9" x14ac:dyDescent="0.2">
      <c r="A33" s="250"/>
      <c r="B33" s="250"/>
      <c r="D33" s="36"/>
      <c r="E33" s="37"/>
      <c r="F33" s="38"/>
      <c r="G33" s="185"/>
      <c r="H33" s="20"/>
      <c r="I33" s="186"/>
    </row>
    <row r="34" spans="1:9" x14ac:dyDescent="0.2">
      <c r="A34" s="250"/>
      <c r="B34" s="250"/>
      <c r="D34" s="39"/>
      <c r="E34" s="40"/>
      <c r="F34" s="41"/>
      <c r="G34" s="183"/>
      <c r="H34" s="17"/>
      <c r="I34" s="184"/>
    </row>
    <row r="35" spans="1:9" x14ac:dyDescent="0.2">
      <c r="A35" s="250"/>
      <c r="B35" s="250"/>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47" t="s">
        <v>483</v>
      </c>
      <c r="B37" s="248"/>
      <c r="D37" s="36"/>
      <c r="E37" s="37"/>
      <c r="F37" s="38"/>
      <c r="G37" s="185"/>
      <c r="H37" s="20"/>
      <c r="I37" s="186"/>
    </row>
    <row r="38" spans="1:9" ht="19" x14ac:dyDescent="0.2">
      <c r="A38" s="15" t="s">
        <v>493</v>
      </c>
      <c r="B38" s="15" t="s">
        <v>494</v>
      </c>
      <c r="D38" s="39"/>
      <c r="E38" s="40"/>
      <c r="F38" s="41"/>
      <c r="G38" s="183"/>
      <c r="H38" s="17"/>
      <c r="I38" s="184"/>
    </row>
    <row r="39" spans="1:9" ht="34" x14ac:dyDescent="0.2">
      <c r="A39" s="172" t="s">
        <v>645</v>
      </c>
      <c r="B39" s="172" t="s">
        <v>646</v>
      </c>
      <c r="D39" s="36"/>
      <c r="E39" s="37"/>
      <c r="F39" s="38"/>
      <c r="G39" s="185"/>
      <c r="H39" s="20"/>
      <c r="I39" s="186"/>
    </row>
    <row r="40" spans="1:9" ht="34" x14ac:dyDescent="0.2">
      <c r="A40" s="173" t="s">
        <v>643</v>
      </c>
      <c r="B40" s="173" t="s">
        <v>642</v>
      </c>
      <c r="D40" s="39"/>
      <c r="E40" s="40"/>
      <c r="F40" s="41"/>
      <c r="G40" s="183"/>
      <c r="H40" s="17"/>
      <c r="I40" s="184"/>
    </row>
    <row r="41" spans="1:9" x14ac:dyDescent="0.2">
      <c r="A41" s="172"/>
      <c r="B41" s="172"/>
      <c r="D41" s="36"/>
      <c r="E41" s="37"/>
      <c r="F41" s="38"/>
      <c r="G41" s="185"/>
      <c r="H41" s="20"/>
      <c r="I41" s="186"/>
    </row>
    <row r="42" spans="1:9" x14ac:dyDescent="0.2">
      <c r="A42" s="235"/>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OZTZCTADizJf1QpeNHq9LUS56Zvq6TcdRrybacIRuMXk4YF5zllnUxyWbZ7YbQMC7SbM9UBkxxhonj+Lk0qywg==" saltValue="mE39gz2AKfbkuH1hqww8FQ=="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00000000-0002-0000-0000-000000000000}">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T253"/>
  <sheetViews>
    <sheetView tabSelected="1" zoomScale="90" zoomScaleNormal="90" workbookViewId="0">
      <pane xSplit="2" ySplit="4" topLeftCell="F248" activePane="bottomRight" state="frozenSplit"/>
      <selection activeCell="I1" sqref="I1:O1048576"/>
      <selection pane="topRight" activeCell="I1" sqref="I1:O1048576"/>
      <selection pane="bottomLeft" activeCell="I1" sqref="I1:O1048576"/>
      <selection pane="bottomRight" activeCell="F256" sqref="F256"/>
    </sheetView>
  </sheetViews>
  <sheetFormatPr baseColWidth="10" defaultColWidth="10.83203125"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40" x14ac:dyDescent="0.2">
      <c r="A1" s="44"/>
      <c r="B1" s="45" t="str">
        <f>IF(Introduction!B1&lt;&gt;"",Introduction!B1,"")</f>
        <v xml:space="preserve">Pharmaceutical product retail </v>
      </c>
      <c r="E1" s="47"/>
      <c r="F1" s="48"/>
    </row>
    <row r="2" spans="1:19" ht="18" thickBot="1" x14ac:dyDescent="0.25">
      <c r="E2" s="47"/>
      <c r="F2" s="47"/>
    </row>
    <row r="3" spans="1:19" s="93" customFormat="1" ht="27" thickTop="1" x14ac:dyDescent="0.2">
      <c r="A3" s="268" t="s">
        <v>442</v>
      </c>
      <c r="B3" s="268"/>
      <c r="C3" s="268"/>
      <c r="D3" s="268"/>
      <c r="E3" s="268"/>
      <c r="F3" s="268"/>
      <c r="G3" s="144"/>
      <c r="H3" s="269" t="s">
        <v>443</v>
      </c>
      <c r="I3" s="270"/>
      <c r="J3" s="270"/>
      <c r="K3" s="270"/>
      <c r="L3" s="270"/>
      <c r="M3" s="270"/>
      <c r="N3" s="270"/>
      <c r="O3" s="270"/>
      <c r="P3" s="270"/>
      <c r="Q3" s="270"/>
      <c r="R3" s="270"/>
      <c r="S3" s="271"/>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54" t="s">
        <v>0</v>
      </c>
      <c r="B5" s="254" t="s">
        <v>40</v>
      </c>
      <c r="C5" s="49" t="s">
        <v>178</v>
      </c>
      <c r="D5" s="49" t="s">
        <v>65</v>
      </c>
      <c r="E5" s="50" t="s">
        <v>177</v>
      </c>
      <c r="F5" s="51" t="s">
        <v>90</v>
      </c>
      <c r="G5" s="96"/>
      <c r="H5" s="134" t="s">
        <v>649</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54"/>
      <c r="B6" s="254"/>
      <c r="C6" s="52" t="s">
        <v>179</v>
      </c>
      <c r="D6" s="52" t="s">
        <v>65</v>
      </c>
      <c r="E6" s="53" t="s">
        <v>184</v>
      </c>
      <c r="F6" s="54" t="s">
        <v>91</v>
      </c>
      <c r="G6" s="96"/>
      <c r="H6" s="131" t="s">
        <v>649</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54"/>
      <c r="B7" s="254"/>
      <c r="C7" s="52" t="s">
        <v>180</v>
      </c>
      <c r="D7" s="52" t="s">
        <v>65</v>
      </c>
      <c r="E7" s="53" t="s">
        <v>185</v>
      </c>
      <c r="F7" s="54" t="s">
        <v>517</v>
      </c>
      <c r="G7" s="96"/>
      <c r="H7" s="131" t="s">
        <v>649</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36" x14ac:dyDescent="0.2">
      <c r="A8" s="254"/>
      <c r="B8" s="254"/>
      <c r="C8" s="52" t="s">
        <v>181</v>
      </c>
      <c r="D8" s="52" t="s">
        <v>65</v>
      </c>
      <c r="E8" s="53" t="s">
        <v>186</v>
      </c>
      <c r="F8" s="54" t="s">
        <v>92</v>
      </c>
      <c r="G8" s="96"/>
      <c r="H8" s="131" t="s">
        <v>649</v>
      </c>
      <c r="I8" s="3"/>
      <c r="J8" s="158" t="s">
        <v>0</v>
      </c>
      <c r="K8" s="158">
        <f t="shared" si="3"/>
        <v>0</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54"/>
      <c r="B9" s="254"/>
      <c r="C9" s="52" t="s">
        <v>182</v>
      </c>
      <c r="D9" s="52" t="s">
        <v>65</v>
      </c>
      <c r="E9" s="55" t="s">
        <v>612</v>
      </c>
      <c r="F9" s="56" t="s">
        <v>518</v>
      </c>
      <c r="G9" s="96"/>
      <c r="H9" s="131" t="s">
        <v>649</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54"/>
      <c r="B10" s="254"/>
      <c r="C10" s="52" t="s">
        <v>183</v>
      </c>
      <c r="D10" s="52" t="s">
        <v>65</v>
      </c>
      <c r="E10" s="55" t="s">
        <v>187</v>
      </c>
      <c r="F10" s="56" t="s">
        <v>93</v>
      </c>
      <c r="G10" s="96"/>
      <c r="H10" s="133" t="s">
        <v>649</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54"/>
      <c r="B11" s="254"/>
      <c r="C11" s="52" t="s">
        <v>535</v>
      </c>
      <c r="D11" s="52" t="s">
        <v>65</v>
      </c>
      <c r="E11" s="55" t="s">
        <v>537</v>
      </c>
      <c r="F11" s="56"/>
      <c r="G11" s="96"/>
      <c r="H11" s="133" t="s">
        <v>649</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54"/>
      <c r="B12" s="254"/>
      <c r="C12" s="52" t="s">
        <v>536</v>
      </c>
      <c r="D12" s="52" t="s">
        <v>66</v>
      </c>
      <c r="E12" s="55" t="s">
        <v>538</v>
      </c>
      <c r="F12" s="56"/>
      <c r="G12" s="96"/>
      <c r="H12" s="133" t="s">
        <v>649</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181" thickBot="1" x14ac:dyDescent="0.25">
      <c r="A13" s="254"/>
      <c r="B13" s="254"/>
      <c r="C13" s="52" t="s">
        <v>456</v>
      </c>
      <c r="D13" s="52" t="s">
        <v>390</v>
      </c>
      <c r="E13" s="55" t="s">
        <v>458</v>
      </c>
      <c r="F13" s="56"/>
      <c r="G13" s="96"/>
      <c r="H13" s="132" t="s">
        <v>648</v>
      </c>
      <c r="I13" s="7" t="s">
        <v>832</v>
      </c>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236" t="s">
        <v>833</v>
      </c>
    </row>
    <row r="14" spans="1:19" s="93" customFormat="1" ht="37" thickTop="1" x14ac:dyDescent="0.2">
      <c r="A14" s="256" t="s">
        <v>1</v>
      </c>
      <c r="B14" s="256" t="s">
        <v>60</v>
      </c>
      <c r="C14" s="57" t="s">
        <v>188</v>
      </c>
      <c r="D14" s="57" t="s">
        <v>65</v>
      </c>
      <c r="E14" s="58" t="s">
        <v>190</v>
      </c>
      <c r="F14" s="59" t="s">
        <v>593</v>
      </c>
      <c r="G14" s="96"/>
      <c r="H14" s="130" t="s">
        <v>649</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57"/>
      <c r="B15" s="257"/>
      <c r="C15" s="57" t="s">
        <v>189</v>
      </c>
      <c r="D15" s="57" t="s">
        <v>65</v>
      </c>
      <c r="E15" s="58" t="s">
        <v>191</v>
      </c>
      <c r="F15" s="59" t="s">
        <v>94</v>
      </c>
      <c r="G15" s="96"/>
      <c r="H15" s="131" t="s">
        <v>649</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57"/>
      <c r="B16" s="257"/>
      <c r="C16" s="57" t="s">
        <v>193</v>
      </c>
      <c r="D16" s="57" t="s">
        <v>65</v>
      </c>
      <c r="E16" s="58" t="s">
        <v>192</v>
      </c>
      <c r="F16" s="59" t="s">
        <v>522</v>
      </c>
      <c r="G16" s="96"/>
      <c r="H16" s="131" t="s">
        <v>649</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57"/>
      <c r="B17" s="257"/>
      <c r="C17" s="57" t="s">
        <v>194</v>
      </c>
      <c r="D17" s="57" t="s">
        <v>66</v>
      </c>
      <c r="E17" s="60" t="s">
        <v>482</v>
      </c>
      <c r="F17" s="61" t="s">
        <v>519</v>
      </c>
      <c r="G17" s="96"/>
      <c r="H17" s="131" t="s">
        <v>648</v>
      </c>
      <c r="I17" s="3" t="s">
        <v>677</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6"/>
    </row>
    <row r="18" spans="1:20" s="93" customFormat="1" ht="36" x14ac:dyDescent="0.2">
      <c r="A18" s="257"/>
      <c r="B18" s="257"/>
      <c r="C18" s="187" t="s">
        <v>539</v>
      </c>
      <c r="D18" s="187" t="s">
        <v>65</v>
      </c>
      <c r="E18" s="58" t="s">
        <v>537</v>
      </c>
      <c r="F18" s="59"/>
      <c r="G18" s="96"/>
      <c r="H18" s="133" t="s">
        <v>649</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57"/>
      <c r="B19" s="257"/>
      <c r="C19" s="187" t="s">
        <v>540</v>
      </c>
      <c r="D19" s="187" t="s">
        <v>66</v>
      </c>
      <c r="E19" s="58" t="s">
        <v>538</v>
      </c>
      <c r="F19" s="59"/>
      <c r="G19" s="96"/>
      <c r="H19" s="131" t="s">
        <v>649</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58"/>
      <c r="B20" s="258"/>
      <c r="C20" s="57" t="s">
        <v>459</v>
      </c>
      <c r="D20" s="57" t="s">
        <v>390</v>
      </c>
      <c r="E20" s="60" t="s">
        <v>458</v>
      </c>
      <c r="F20" s="61"/>
      <c r="G20" s="96"/>
      <c r="H20" s="135" t="s">
        <v>649</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53" t="s">
        <v>2</v>
      </c>
      <c r="B21" s="253" t="s">
        <v>39</v>
      </c>
      <c r="C21" s="62" t="s">
        <v>195</v>
      </c>
      <c r="D21" s="62" t="s">
        <v>65</v>
      </c>
      <c r="E21" s="55" t="s">
        <v>293</v>
      </c>
      <c r="F21" s="56" t="s">
        <v>95</v>
      </c>
      <c r="G21" s="97"/>
      <c r="H21" s="130" t="s">
        <v>649</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54"/>
      <c r="B22" s="254"/>
      <c r="C22" s="62" t="s">
        <v>196</v>
      </c>
      <c r="D22" s="62" t="s">
        <v>65</v>
      </c>
      <c r="E22" s="55" t="s">
        <v>294</v>
      </c>
      <c r="F22" s="56" t="s">
        <v>96</v>
      </c>
      <c r="G22" s="96"/>
      <c r="H22" s="131" t="s">
        <v>649</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54"/>
      <c r="B23" s="254"/>
      <c r="C23" s="62" t="s">
        <v>197</v>
      </c>
      <c r="D23" s="62" t="s">
        <v>65</v>
      </c>
      <c r="E23" s="55" t="s">
        <v>295</v>
      </c>
      <c r="F23" s="56" t="s">
        <v>97</v>
      </c>
      <c r="G23" s="96"/>
      <c r="H23" s="131" t="s">
        <v>649</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54"/>
      <c r="B24" s="254"/>
      <c r="C24" s="62" t="s">
        <v>198</v>
      </c>
      <c r="D24" s="62" t="s">
        <v>65</v>
      </c>
      <c r="E24" s="55" t="s">
        <v>296</v>
      </c>
      <c r="F24" s="56" t="s">
        <v>98</v>
      </c>
      <c r="G24" s="96"/>
      <c r="H24" s="131" t="s">
        <v>649</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54"/>
      <c r="B25" s="254"/>
      <c r="C25" s="62" t="s">
        <v>199</v>
      </c>
      <c r="D25" s="62" t="s">
        <v>65</v>
      </c>
      <c r="E25" s="55" t="s">
        <v>297</v>
      </c>
      <c r="F25" s="56" t="s">
        <v>99</v>
      </c>
      <c r="G25" s="96"/>
      <c r="H25" s="131" t="s">
        <v>649</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36" x14ac:dyDescent="0.2">
      <c r="A26" s="254"/>
      <c r="B26" s="254"/>
      <c r="C26" s="62" t="s">
        <v>200</v>
      </c>
      <c r="D26" s="62" t="s">
        <v>67</v>
      </c>
      <c r="E26" s="53" t="s">
        <v>298</v>
      </c>
      <c r="F26" s="56"/>
      <c r="G26" s="96"/>
      <c r="H26" s="133" t="s">
        <v>648</v>
      </c>
      <c r="I26" s="9" t="s">
        <v>678</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54"/>
      <c r="B27" s="254"/>
      <c r="C27" s="52" t="s">
        <v>541</v>
      </c>
      <c r="D27" s="52" t="s">
        <v>65</v>
      </c>
      <c r="E27" s="55" t="s">
        <v>537</v>
      </c>
      <c r="F27" s="56"/>
      <c r="G27" s="96"/>
      <c r="H27" s="133" t="s">
        <v>649</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54"/>
      <c r="B28" s="254"/>
      <c r="C28" s="52" t="s">
        <v>542</v>
      </c>
      <c r="D28" s="52" t="s">
        <v>66</v>
      </c>
      <c r="E28" s="55" t="s">
        <v>538</v>
      </c>
      <c r="F28" s="56"/>
      <c r="G28" s="96"/>
      <c r="H28" s="133" t="s">
        <v>649</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54"/>
      <c r="B29" s="254"/>
      <c r="C29" s="62" t="s">
        <v>457</v>
      </c>
      <c r="D29" s="62" t="s">
        <v>390</v>
      </c>
      <c r="E29" s="53" t="s">
        <v>458</v>
      </c>
      <c r="F29" s="54"/>
      <c r="G29" s="98"/>
      <c r="H29" s="133" t="s">
        <v>649</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56" t="s">
        <v>3</v>
      </c>
      <c r="B30" s="256" t="s">
        <v>4</v>
      </c>
      <c r="C30" s="57" t="s">
        <v>201</v>
      </c>
      <c r="D30" s="57" t="s">
        <v>65</v>
      </c>
      <c r="E30" s="58" t="s">
        <v>299</v>
      </c>
      <c r="F30" s="59" t="s">
        <v>100</v>
      </c>
      <c r="G30" s="96"/>
      <c r="H30" s="130" t="s">
        <v>649</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409.6" x14ac:dyDescent="0.2">
      <c r="A31" s="257"/>
      <c r="B31" s="257"/>
      <c r="C31" s="57" t="s">
        <v>202</v>
      </c>
      <c r="D31" s="57" t="s">
        <v>65</v>
      </c>
      <c r="E31" s="58" t="s">
        <v>614</v>
      </c>
      <c r="F31" s="59" t="s">
        <v>613</v>
      </c>
      <c r="G31" s="96"/>
      <c r="H31" s="131" t="s">
        <v>648</v>
      </c>
      <c r="I31" s="3" t="s">
        <v>817</v>
      </c>
      <c r="J31" s="158" t="s">
        <v>3</v>
      </c>
      <c r="K31" s="158">
        <f t="shared" si="3"/>
        <v>1</v>
      </c>
      <c r="L31" s="158">
        <f t="shared" si="0"/>
        <v>0</v>
      </c>
      <c r="M31" s="158">
        <f t="shared" si="1"/>
        <v>0</v>
      </c>
      <c r="N31" s="158">
        <f t="shared" si="2"/>
        <v>0</v>
      </c>
      <c r="O31" s="158">
        <f t="shared" si="4"/>
        <v>0</v>
      </c>
      <c r="P31" s="158">
        <f t="shared" si="5"/>
        <v>0</v>
      </c>
      <c r="Q31" s="158">
        <f t="shared" si="6"/>
        <v>0</v>
      </c>
      <c r="R31" s="158">
        <f t="shared" si="7"/>
        <v>0</v>
      </c>
      <c r="S31" s="237"/>
    </row>
    <row r="32" spans="1:20" s="93" customFormat="1" ht="234" x14ac:dyDescent="0.2">
      <c r="A32" s="257"/>
      <c r="B32" s="257"/>
      <c r="C32" s="57" t="s">
        <v>203</v>
      </c>
      <c r="D32" s="57" t="s">
        <v>65</v>
      </c>
      <c r="E32" s="58" t="s">
        <v>588</v>
      </c>
      <c r="F32" s="59" t="s">
        <v>615</v>
      </c>
      <c r="G32" s="96"/>
      <c r="H32" s="131" t="s">
        <v>648</v>
      </c>
      <c r="I32" s="3" t="s">
        <v>758</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57"/>
      <c r="B33" s="257"/>
      <c r="C33" s="57" t="s">
        <v>204</v>
      </c>
      <c r="D33" s="57" t="s">
        <v>65</v>
      </c>
      <c r="E33" s="58" t="s">
        <v>300</v>
      </c>
      <c r="F33" s="59" t="s">
        <v>101</v>
      </c>
      <c r="G33" s="96"/>
      <c r="H33" s="131" t="s">
        <v>649</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57"/>
      <c r="B34" s="257"/>
      <c r="C34" s="216" t="s">
        <v>205</v>
      </c>
      <c r="D34" s="216" t="s">
        <v>65</v>
      </c>
      <c r="E34" s="217" t="s">
        <v>301</v>
      </c>
      <c r="F34" s="218" t="s">
        <v>102</v>
      </c>
      <c r="H34" s="131" t="s">
        <v>648</v>
      </c>
      <c r="I34" s="3" t="s">
        <v>771</v>
      </c>
      <c r="J34" s="158" t="s">
        <v>3</v>
      </c>
      <c r="K34" s="158">
        <f t="shared" si="3"/>
        <v>1</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57"/>
      <c r="B35" s="257"/>
      <c r="C35" s="57" t="s">
        <v>206</v>
      </c>
      <c r="D35" s="57" t="s">
        <v>65</v>
      </c>
      <c r="E35" s="63" t="s">
        <v>616</v>
      </c>
      <c r="F35" s="64" t="s">
        <v>103</v>
      </c>
      <c r="G35" s="96"/>
      <c r="H35" s="131" t="s">
        <v>649</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57"/>
      <c r="B36" s="257"/>
      <c r="C36" s="57" t="s">
        <v>207</v>
      </c>
      <c r="D36" s="57" t="s">
        <v>66</v>
      </c>
      <c r="E36" s="60" t="s">
        <v>302</v>
      </c>
      <c r="F36" s="61" t="s">
        <v>104</v>
      </c>
      <c r="G36" s="96"/>
      <c r="H36" s="133" t="s">
        <v>649</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57"/>
      <c r="B37" s="257"/>
      <c r="C37" s="187" t="s">
        <v>543</v>
      </c>
      <c r="D37" s="187" t="s">
        <v>65</v>
      </c>
      <c r="E37" s="58" t="s">
        <v>537</v>
      </c>
      <c r="F37" s="61"/>
      <c r="G37" s="96"/>
      <c r="H37" s="133" t="s">
        <v>649</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57"/>
      <c r="B38" s="257"/>
      <c r="C38" s="187" t="s">
        <v>544</v>
      </c>
      <c r="D38" s="187" t="s">
        <v>66</v>
      </c>
      <c r="E38" s="58" t="s">
        <v>538</v>
      </c>
      <c r="F38" s="61"/>
      <c r="G38" s="96"/>
      <c r="H38" s="133" t="s">
        <v>649</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57"/>
      <c r="B39" s="257"/>
      <c r="C39" s="57" t="s">
        <v>460</v>
      </c>
      <c r="D39" s="57" t="s">
        <v>390</v>
      </c>
      <c r="E39" s="60" t="s">
        <v>458</v>
      </c>
      <c r="F39" s="61"/>
      <c r="G39" s="96"/>
      <c r="H39" s="132" t="s">
        <v>649</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53" t="s">
        <v>5</v>
      </c>
      <c r="B40" s="253" t="s">
        <v>36</v>
      </c>
      <c r="C40" s="65" t="s">
        <v>181</v>
      </c>
      <c r="D40" s="65" t="s">
        <v>65</v>
      </c>
      <c r="E40" s="66" t="s">
        <v>186</v>
      </c>
      <c r="F40" s="66" t="s">
        <v>92</v>
      </c>
      <c r="G40" s="101"/>
      <c r="H40" s="102" t="str">
        <f>IF(ISBLANK(H8),"Waiting",H8)</f>
        <v>No</v>
      </c>
      <c r="I40" s="126"/>
      <c r="J40" s="162" t="s">
        <v>5</v>
      </c>
      <c r="K40" s="157">
        <f t="shared" si="3"/>
        <v>0</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36" x14ac:dyDescent="0.2">
      <c r="A41" s="254"/>
      <c r="B41" s="254"/>
      <c r="C41" s="62" t="s">
        <v>208</v>
      </c>
      <c r="D41" s="62" t="s">
        <v>65</v>
      </c>
      <c r="E41" s="67" t="s">
        <v>303</v>
      </c>
      <c r="F41" s="262" t="s">
        <v>105</v>
      </c>
      <c r="G41" s="96"/>
      <c r="H41" s="131" t="s">
        <v>649</v>
      </c>
      <c r="I41" s="3"/>
      <c r="J41" s="163" t="s">
        <v>5</v>
      </c>
      <c r="K41" s="158">
        <f t="shared" si="3"/>
        <v>0</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54"/>
      <c r="B42" s="254"/>
      <c r="C42" s="62" t="s">
        <v>209</v>
      </c>
      <c r="D42" s="62" t="s">
        <v>65</v>
      </c>
      <c r="E42" s="67" t="s">
        <v>304</v>
      </c>
      <c r="F42" s="263"/>
      <c r="G42" s="96"/>
      <c r="H42" s="131" t="s">
        <v>649</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thickBot="1" x14ac:dyDescent="0.25">
      <c r="A43" s="254"/>
      <c r="B43" s="254"/>
      <c r="C43" s="62" t="s">
        <v>210</v>
      </c>
      <c r="D43" s="62" t="s">
        <v>65</v>
      </c>
      <c r="E43" s="67" t="s">
        <v>305</v>
      </c>
      <c r="F43" s="264"/>
      <c r="G43" s="96"/>
      <c r="H43" s="131" t="s">
        <v>649</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5" thickTop="1" x14ac:dyDescent="0.2">
      <c r="A44" s="254"/>
      <c r="B44" s="254"/>
      <c r="C44" s="65" t="s">
        <v>178</v>
      </c>
      <c r="D44" s="65" t="s">
        <v>65</v>
      </c>
      <c r="E44" s="66" t="s">
        <v>177</v>
      </c>
      <c r="F44" s="68" t="s">
        <v>106</v>
      </c>
      <c r="G44" s="101"/>
      <c r="H44" s="102" t="str">
        <f>IF(ISBLANK(H12),"Waiting",H12)</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54"/>
      <c r="B45" s="254"/>
      <c r="C45" s="69" t="s">
        <v>211</v>
      </c>
      <c r="D45" s="69" t="s">
        <v>65</v>
      </c>
      <c r="E45" s="53" t="s">
        <v>592</v>
      </c>
      <c r="F45" s="54" t="s">
        <v>107</v>
      </c>
      <c r="G45" s="96"/>
      <c r="H45" s="131" t="s">
        <v>649</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54"/>
      <c r="B46" s="254"/>
      <c r="C46" s="62" t="s">
        <v>212</v>
      </c>
      <c r="D46" s="62" t="s">
        <v>65</v>
      </c>
      <c r="E46" s="55" t="s">
        <v>602</v>
      </c>
      <c r="F46" s="56" t="s">
        <v>108</v>
      </c>
      <c r="G46" s="96"/>
      <c r="H46" s="131" t="s">
        <v>649</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180" x14ac:dyDescent="0.2">
      <c r="A47" s="254"/>
      <c r="B47" s="254"/>
      <c r="C47" s="62" t="s">
        <v>213</v>
      </c>
      <c r="D47" s="62" t="s">
        <v>66</v>
      </c>
      <c r="E47" s="53" t="s">
        <v>306</v>
      </c>
      <c r="F47" s="54" t="s">
        <v>109</v>
      </c>
      <c r="G47" s="96"/>
      <c r="H47" s="131" t="s">
        <v>648</v>
      </c>
      <c r="I47" s="3" t="s">
        <v>759</v>
      </c>
      <c r="J47" s="163" t="s">
        <v>5</v>
      </c>
      <c r="K47" s="158">
        <f t="shared" si="3"/>
        <v>0</v>
      </c>
      <c r="L47" s="158">
        <f t="shared" si="0"/>
        <v>1</v>
      </c>
      <c r="M47" s="158">
        <f t="shared" si="1"/>
        <v>0</v>
      </c>
      <c r="N47" s="158">
        <f t="shared" si="2"/>
        <v>0</v>
      </c>
      <c r="O47" s="158">
        <f t="shared" si="4"/>
        <v>0</v>
      </c>
      <c r="P47" s="158">
        <f t="shared" si="5"/>
        <v>0</v>
      </c>
      <c r="Q47" s="158">
        <f t="shared" si="6"/>
        <v>0</v>
      </c>
      <c r="R47" s="158">
        <f t="shared" si="7"/>
        <v>0</v>
      </c>
      <c r="S47" s="6"/>
    </row>
    <row r="48" spans="1:19" s="93" customFormat="1" ht="36" x14ac:dyDescent="0.2">
      <c r="A48" s="254"/>
      <c r="B48" s="254"/>
      <c r="C48" s="52" t="s">
        <v>214</v>
      </c>
      <c r="D48" s="52" t="s">
        <v>66</v>
      </c>
      <c r="E48" s="53" t="s">
        <v>307</v>
      </c>
      <c r="F48" s="54" t="s">
        <v>110</v>
      </c>
      <c r="G48" s="96"/>
      <c r="H48" s="131" t="s">
        <v>649</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54" x14ac:dyDescent="0.2">
      <c r="A49" s="254"/>
      <c r="B49" s="254"/>
      <c r="C49" s="52" t="s">
        <v>215</v>
      </c>
      <c r="D49" s="52" t="s">
        <v>66</v>
      </c>
      <c r="E49" s="53" t="s">
        <v>308</v>
      </c>
      <c r="F49" s="54" t="s">
        <v>102</v>
      </c>
      <c r="G49" s="96"/>
      <c r="H49" s="133" t="s">
        <v>648</v>
      </c>
      <c r="I49" s="3" t="s">
        <v>691</v>
      </c>
      <c r="J49" s="163" t="s">
        <v>5</v>
      </c>
      <c r="K49" s="158">
        <f t="shared" si="3"/>
        <v>0</v>
      </c>
      <c r="L49" s="158">
        <f t="shared" si="0"/>
        <v>1</v>
      </c>
      <c r="M49" s="158">
        <f t="shared" si="1"/>
        <v>0</v>
      </c>
      <c r="N49" s="158">
        <f t="shared" si="2"/>
        <v>0</v>
      </c>
      <c r="O49" s="158">
        <f t="shared" si="4"/>
        <v>0</v>
      </c>
      <c r="P49" s="158">
        <f t="shared" si="5"/>
        <v>0</v>
      </c>
      <c r="Q49" s="158">
        <f t="shared" si="6"/>
        <v>0</v>
      </c>
      <c r="R49" s="158">
        <f t="shared" si="7"/>
        <v>0</v>
      </c>
      <c r="S49" s="10"/>
    </row>
    <row r="50" spans="1:19" s="93" customFormat="1" ht="36" x14ac:dyDescent="0.2">
      <c r="A50" s="254"/>
      <c r="B50" s="254"/>
      <c r="C50" s="52" t="s">
        <v>545</v>
      </c>
      <c r="D50" s="52" t="s">
        <v>65</v>
      </c>
      <c r="E50" s="55" t="s">
        <v>537</v>
      </c>
      <c r="F50" s="54"/>
      <c r="G50" s="96"/>
      <c r="H50" s="133" t="s">
        <v>649</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54"/>
      <c r="B51" s="254"/>
      <c r="C51" s="52" t="s">
        <v>546</v>
      </c>
      <c r="D51" s="52" t="s">
        <v>66</v>
      </c>
      <c r="E51" s="55" t="s">
        <v>538</v>
      </c>
      <c r="F51" s="54"/>
      <c r="G51" s="96"/>
      <c r="H51" s="133" t="s">
        <v>649</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54"/>
      <c r="B52" s="254"/>
      <c r="C52" s="52" t="s">
        <v>461</v>
      </c>
      <c r="D52" s="52" t="s">
        <v>390</v>
      </c>
      <c r="E52" s="53" t="s">
        <v>458</v>
      </c>
      <c r="F52" s="54"/>
      <c r="G52" s="96"/>
      <c r="H52" s="132" t="s">
        <v>649</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56" t="s">
        <v>6</v>
      </c>
      <c r="B53" s="256"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57"/>
      <c r="B54" s="257"/>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36" x14ac:dyDescent="0.2">
      <c r="A55" s="257"/>
      <c r="B55" s="257"/>
      <c r="C55" s="70" t="s">
        <v>181</v>
      </c>
      <c r="D55" s="70" t="s">
        <v>65</v>
      </c>
      <c r="E55" s="75" t="s">
        <v>186</v>
      </c>
      <c r="F55" s="76" t="s">
        <v>92</v>
      </c>
      <c r="G55" s="105"/>
      <c r="H55" s="108" t="str">
        <f>IF(ISBLANK(H8),"Waiting",H8)</f>
        <v>No</v>
      </c>
      <c r="I55" s="128"/>
      <c r="J55" s="158" t="s">
        <v>6</v>
      </c>
      <c r="K55" s="158">
        <f t="shared" si="3"/>
        <v>0</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57"/>
      <c r="B56" s="257"/>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57"/>
      <c r="B57" s="257"/>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57"/>
      <c r="B58" s="257"/>
      <c r="C58" s="77" t="s">
        <v>216</v>
      </c>
      <c r="D58" s="77" t="s">
        <v>65</v>
      </c>
      <c r="E58" s="78" t="s">
        <v>310</v>
      </c>
      <c r="F58" s="79" t="s">
        <v>523</v>
      </c>
      <c r="G58" s="96"/>
      <c r="H58" s="131" t="s">
        <v>649</v>
      </c>
      <c r="I58" s="3" t="s">
        <v>760</v>
      </c>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57"/>
      <c r="B59" s="257"/>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57"/>
      <c r="B60" s="257"/>
      <c r="C60" s="57" t="s">
        <v>217</v>
      </c>
      <c r="D60" s="57" t="s">
        <v>65</v>
      </c>
      <c r="E60" s="78" t="s">
        <v>595</v>
      </c>
      <c r="F60" s="79" t="s">
        <v>112</v>
      </c>
      <c r="G60" s="109"/>
      <c r="H60" s="131" t="s">
        <v>649</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57"/>
      <c r="B61" s="257"/>
      <c r="C61" s="187" t="s">
        <v>547</v>
      </c>
      <c r="D61" s="187" t="s">
        <v>65</v>
      </c>
      <c r="E61" s="58" t="s">
        <v>537</v>
      </c>
      <c r="F61" s="79"/>
      <c r="G61" s="109"/>
      <c r="H61" s="133" t="s">
        <v>649</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57"/>
      <c r="B62" s="257"/>
      <c r="C62" s="187" t="s">
        <v>548</v>
      </c>
      <c r="D62" s="187" t="s">
        <v>66</v>
      </c>
      <c r="E62" s="58" t="s">
        <v>538</v>
      </c>
      <c r="F62" s="79"/>
      <c r="G62" s="109"/>
      <c r="H62" s="133" t="s">
        <v>649</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91" thickBot="1" x14ac:dyDescent="0.25">
      <c r="A63" s="257"/>
      <c r="B63" s="257"/>
      <c r="C63" s="77" t="s">
        <v>462</v>
      </c>
      <c r="D63" s="77" t="s">
        <v>390</v>
      </c>
      <c r="E63" s="78" t="s">
        <v>458</v>
      </c>
      <c r="F63" s="79"/>
      <c r="G63" s="96"/>
      <c r="H63" s="132" t="s">
        <v>648</v>
      </c>
      <c r="I63" s="7" t="s">
        <v>761</v>
      </c>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53" t="s">
        <v>8</v>
      </c>
      <c r="B64" s="253" t="s">
        <v>37</v>
      </c>
      <c r="C64" s="62" t="s">
        <v>218</v>
      </c>
      <c r="D64" s="62" t="s">
        <v>65</v>
      </c>
      <c r="E64" s="67" t="s">
        <v>311</v>
      </c>
      <c r="F64" s="81" t="s">
        <v>524</v>
      </c>
      <c r="G64" s="96"/>
      <c r="H64" s="130" t="s">
        <v>649</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54"/>
      <c r="B65" s="254"/>
      <c r="C65" s="62" t="s">
        <v>219</v>
      </c>
      <c r="D65" s="62" t="s">
        <v>65</v>
      </c>
      <c r="E65" s="67" t="s">
        <v>312</v>
      </c>
      <c r="F65" s="81" t="s">
        <v>113</v>
      </c>
      <c r="G65" s="96"/>
      <c r="H65" s="131" t="s">
        <v>649</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54"/>
      <c r="B66" s="254"/>
      <c r="C66" s="62" t="s">
        <v>220</v>
      </c>
      <c r="D66" s="62" t="s">
        <v>65</v>
      </c>
      <c r="E66" s="67" t="s">
        <v>313</v>
      </c>
      <c r="F66" s="81" t="s">
        <v>114</v>
      </c>
      <c r="G66" s="96"/>
      <c r="H66" s="131" t="s">
        <v>649</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108" x14ac:dyDescent="0.2">
      <c r="A67" s="254"/>
      <c r="B67" s="254"/>
      <c r="C67" s="62" t="s">
        <v>221</v>
      </c>
      <c r="D67" s="62" t="s">
        <v>65</v>
      </c>
      <c r="E67" s="67" t="s">
        <v>314</v>
      </c>
      <c r="F67" s="81" t="s">
        <v>115</v>
      </c>
      <c r="G67" s="96"/>
      <c r="H67" s="131" t="s">
        <v>648</v>
      </c>
      <c r="I67" s="3" t="s">
        <v>818</v>
      </c>
      <c r="J67" s="158" t="s">
        <v>8</v>
      </c>
      <c r="K67" s="158">
        <f t="shared" si="3"/>
        <v>1</v>
      </c>
      <c r="L67" s="158">
        <f t="shared" si="0"/>
        <v>0</v>
      </c>
      <c r="M67" s="158">
        <f t="shared" si="1"/>
        <v>0</v>
      </c>
      <c r="N67" s="158">
        <f t="shared" si="2"/>
        <v>0</v>
      </c>
      <c r="O67" s="158">
        <f t="shared" si="4"/>
        <v>0</v>
      </c>
      <c r="P67" s="158">
        <f t="shared" si="5"/>
        <v>0</v>
      </c>
      <c r="Q67" s="158">
        <f t="shared" si="6"/>
        <v>0</v>
      </c>
      <c r="R67" s="158">
        <f t="shared" si="7"/>
        <v>0</v>
      </c>
      <c r="S67" s="237"/>
    </row>
    <row r="68" spans="1:19" s="93" customFormat="1" ht="54" x14ac:dyDescent="0.2">
      <c r="A68" s="254"/>
      <c r="B68" s="254"/>
      <c r="C68" s="62" t="s">
        <v>222</v>
      </c>
      <c r="D68" s="62" t="s">
        <v>66</v>
      </c>
      <c r="E68" s="67" t="s">
        <v>315</v>
      </c>
      <c r="F68" s="81" t="s">
        <v>116</v>
      </c>
      <c r="G68" s="96"/>
      <c r="H68" s="131" t="s">
        <v>649</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54"/>
      <c r="B69" s="254"/>
      <c r="C69" s="62" t="s">
        <v>223</v>
      </c>
      <c r="D69" s="62" t="s">
        <v>66</v>
      </c>
      <c r="E69" s="82" t="s">
        <v>316</v>
      </c>
      <c r="F69" s="83" t="s">
        <v>117</v>
      </c>
      <c r="G69" s="96"/>
      <c r="H69" s="133" t="s">
        <v>649</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54"/>
      <c r="B70" s="254"/>
      <c r="C70" s="52" t="s">
        <v>549</v>
      </c>
      <c r="D70" s="52" t="s">
        <v>65</v>
      </c>
      <c r="E70" s="55" t="s">
        <v>537</v>
      </c>
      <c r="F70" s="83"/>
      <c r="G70" s="96"/>
      <c r="H70" s="133" t="s">
        <v>649</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54"/>
      <c r="B71" s="254"/>
      <c r="C71" s="52" t="s">
        <v>550</v>
      </c>
      <c r="D71" s="52" t="s">
        <v>66</v>
      </c>
      <c r="E71" s="55" t="s">
        <v>538</v>
      </c>
      <c r="F71" s="83"/>
      <c r="G71" s="96"/>
      <c r="H71" s="133" t="s">
        <v>649</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1" thickBot="1" x14ac:dyDescent="0.25">
      <c r="A72" s="254"/>
      <c r="B72" s="254"/>
      <c r="C72" s="62" t="s">
        <v>463</v>
      </c>
      <c r="D72" s="62" t="s">
        <v>390</v>
      </c>
      <c r="E72" s="82" t="s">
        <v>458</v>
      </c>
      <c r="F72" s="83"/>
      <c r="G72" s="96"/>
      <c r="H72" s="132" t="s">
        <v>649</v>
      </c>
      <c r="I72" s="7"/>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56" t="s">
        <v>9</v>
      </c>
      <c r="B73" s="256"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57"/>
      <c r="B74" s="257"/>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57"/>
      <c r="B75" s="257"/>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57"/>
      <c r="B76" s="257"/>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57"/>
      <c r="B77" s="257"/>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57"/>
      <c r="B78" s="257"/>
      <c r="C78" s="84" t="s">
        <v>224</v>
      </c>
      <c r="D78" s="84" t="s">
        <v>65</v>
      </c>
      <c r="E78" s="85" t="s">
        <v>317</v>
      </c>
      <c r="F78" s="86" t="s">
        <v>525</v>
      </c>
      <c r="G78" s="110"/>
      <c r="H78" s="131" t="s">
        <v>649</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6" x14ac:dyDescent="0.2">
      <c r="A79" s="257"/>
      <c r="B79" s="257"/>
      <c r="C79" s="57" t="s">
        <v>225</v>
      </c>
      <c r="D79" s="57" t="s">
        <v>65</v>
      </c>
      <c r="E79" s="85" t="s">
        <v>318</v>
      </c>
      <c r="F79" s="86" t="s">
        <v>118</v>
      </c>
      <c r="G79" s="96"/>
      <c r="H79" s="131" t="s">
        <v>649</v>
      </c>
      <c r="I79" s="3"/>
      <c r="J79" s="163" t="s">
        <v>9</v>
      </c>
      <c r="K79" s="158">
        <f t="shared" si="11"/>
        <v>0</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72" x14ac:dyDescent="0.2">
      <c r="A80" s="257"/>
      <c r="B80" s="257"/>
      <c r="C80" s="57" t="s">
        <v>226</v>
      </c>
      <c r="D80" s="57" t="s">
        <v>66</v>
      </c>
      <c r="E80" s="85" t="s">
        <v>319</v>
      </c>
      <c r="F80" s="86" t="s">
        <v>119</v>
      </c>
      <c r="G80" s="96"/>
      <c r="H80" s="133" t="s">
        <v>648</v>
      </c>
      <c r="I80" s="9" t="s">
        <v>772</v>
      </c>
      <c r="J80" s="163" t="s">
        <v>9</v>
      </c>
      <c r="K80" s="158">
        <f t="shared" si="11"/>
        <v>0</v>
      </c>
      <c r="L80" s="158">
        <f t="shared" si="8"/>
        <v>1</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57"/>
      <c r="B81" s="257"/>
      <c r="C81" s="188" t="s">
        <v>551</v>
      </c>
      <c r="D81" s="189" t="s">
        <v>65</v>
      </c>
      <c r="E81" s="190" t="s">
        <v>537</v>
      </c>
      <c r="F81" s="86"/>
      <c r="G81" s="96"/>
      <c r="H81" s="133" t="s">
        <v>649</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57"/>
      <c r="B82" s="257"/>
      <c r="C82" s="191" t="s">
        <v>552</v>
      </c>
      <c r="D82" s="192" t="s">
        <v>66</v>
      </c>
      <c r="E82" s="193" t="s">
        <v>538</v>
      </c>
      <c r="F82" s="86"/>
      <c r="G82" s="96"/>
      <c r="H82" s="133" t="s">
        <v>649</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57"/>
      <c r="B83" s="257"/>
      <c r="C83" s="57" t="s">
        <v>464</v>
      </c>
      <c r="D83" s="57" t="s">
        <v>390</v>
      </c>
      <c r="E83" s="85" t="s">
        <v>458</v>
      </c>
      <c r="F83" s="86"/>
      <c r="G83" s="96"/>
      <c r="H83" s="132" t="s">
        <v>649</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53" t="s">
        <v>10</v>
      </c>
      <c r="B84" s="265" t="s">
        <v>41</v>
      </c>
      <c r="C84" s="62" t="s">
        <v>227</v>
      </c>
      <c r="D84" s="62" t="s">
        <v>65</v>
      </c>
      <c r="E84" s="67" t="s">
        <v>331</v>
      </c>
      <c r="F84" s="81" t="s">
        <v>120</v>
      </c>
      <c r="G84" s="96"/>
      <c r="H84" s="131" t="s">
        <v>649</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54"/>
      <c r="B85" s="266"/>
      <c r="C85" s="62" t="s">
        <v>228</v>
      </c>
      <c r="D85" s="62" t="s">
        <v>65</v>
      </c>
      <c r="E85" s="67" t="s">
        <v>332</v>
      </c>
      <c r="F85" s="81" t="s">
        <v>121</v>
      </c>
      <c r="G85" s="96"/>
      <c r="H85" s="131" t="s">
        <v>649</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54"/>
      <c r="B86" s="266"/>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54"/>
      <c r="B87" s="266"/>
      <c r="C87" s="62" t="s">
        <v>229</v>
      </c>
      <c r="D87" s="62" t="s">
        <v>65</v>
      </c>
      <c r="E87" s="87" t="s">
        <v>320</v>
      </c>
      <c r="F87" s="88" t="s">
        <v>122</v>
      </c>
      <c r="G87" s="96"/>
      <c r="H87" s="131" t="s">
        <v>649</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54"/>
      <c r="B88" s="266"/>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72" x14ac:dyDescent="0.2">
      <c r="A89" s="254"/>
      <c r="B89" s="266"/>
      <c r="C89" s="62" t="s">
        <v>230</v>
      </c>
      <c r="D89" s="62" t="s">
        <v>65</v>
      </c>
      <c r="E89" s="67" t="s">
        <v>333</v>
      </c>
      <c r="F89" s="81" t="s">
        <v>123</v>
      </c>
      <c r="G89" s="96"/>
      <c r="H89" s="131" t="s">
        <v>649</v>
      </c>
      <c r="I89" s="3"/>
      <c r="J89" s="158" t="s">
        <v>10</v>
      </c>
      <c r="K89" s="158">
        <f t="shared" si="11"/>
        <v>0</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54"/>
      <c r="B90" s="266"/>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54"/>
      <c r="B91" s="266"/>
      <c r="C91" s="52" t="s">
        <v>603</v>
      </c>
      <c r="D91" s="52" t="s">
        <v>65</v>
      </c>
      <c r="E91" s="87" t="s">
        <v>604</v>
      </c>
      <c r="F91" s="87" t="s">
        <v>605</v>
      </c>
      <c r="G91" s="96"/>
      <c r="H91" s="131" t="s">
        <v>649</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144" x14ac:dyDescent="0.2">
      <c r="A92" s="254"/>
      <c r="B92" s="266"/>
      <c r="C92" s="62" t="s">
        <v>231</v>
      </c>
      <c r="D92" s="62" t="s">
        <v>66</v>
      </c>
      <c r="E92" s="87" t="s">
        <v>334</v>
      </c>
      <c r="F92" s="88" t="s">
        <v>124</v>
      </c>
      <c r="G92" s="96"/>
      <c r="H92" s="131" t="s">
        <v>648</v>
      </c>
      <c r="I92" s="9" t="s">
        <v>819</v>
      </c>
      <c r="J92" s="158" t="s">
        <v>10</v>
      </c>
      <c r="K92" s="158">
        <f t="shared" si="11"/>
        <v>0</v>
      </c>
      <c r="L92" s="158">
        <f t="shared" si="8"/>
        <v>1</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54"/>
      <c r="B93" s="266"/>
      <c r="C93" s="80" t="s">
        <v>215</v>
      </c>
      <c r="D93" s="80" t="s">
        <v>66</v>
      </c>
      <c r="E93" s="71" t="s">
        <v>308</v>
      </c>
      <c r="F93" s="72" t="s">
        <v>102</v>
      </c>
      <c r="G93" s="101"/>
      <c r="H93" s="104" t="str">
        <f>IF(ISBLANK(H49),"Waiting",H49)</f>
        <v>Yes</v>
      </c>
      <c r="I93" s="3"/>
      <c r="J93" s="158" t="s">
        <v>10</v>
      </c>
      <c r="K93" s="158">
        <f t="shared" si="11"/>
        <v>0</v>
      </c>
      <c r="L93" s="158">
        <f t="shared" si="8"/>
        <v>1</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54"/>
      <c r="B94" s="266"/>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54"/>
      <c r="B95" s="266"/>
      <c r="C95" s="195" t="s">
        <v>553</v>
      </c>
      <c r="D95" s="196" t="s">
        <v>65</v>
      </c>
      <c r="E95" s="197" t="s">
        <v>537</v>
      </c>
      <c r="F95" s="194"/>
      <c r="G95" s="101"/>
      <c r="H95" s="131" t="s">
        <v>649</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54"/>
      <c r="B96" s="266"/>
      <c r="C96" s="198" t="s">
        <v>554</v>
      </c>
      <c r="D96" s="199" t="s">
        <v>66</v>
      </c>
      <c r="E96" s="200" t="s">
        <v>538</v>
      </c>
      <c r="F96" s="194"/>
      <c r="G96" s="101"/>
      <c r="H96" s="131" t="s">
        <v>649</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55"/>
      <c r="B97" s="267"/>
      <c r="C97" s="62" t="s">
        <v>465</v>
      </c>
      <c r="D97" s="62" t="s">
        <v>390</v>
      </c>
      <c r="E97" s="87" t="s">
        <v>458</v>
      </c>
      <c r="F97" s="88"/>
      <c r="G97" s="101"/>
      <c r="H97" s="131" t="s">
        <v>649</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56" t="s">
        <v>11</v>
      </c>
      <c r="B98" s="256" t="s">
        <v>42</v>
      </c>
      <c r="C98" s="57" t="s">
        <v>232</v>
      </c>
      <c r="D98" s="57" t="s">
        <v>65</v>
      </c>
      <c r="E98" s="78" t="s">
        <v>335</v>
      </c>
      <c r="F98" s="79" t="s">
        <v>125</v>
      </c>
      <c r="G98" s="111"/>
      <c r="H98" s="130" t="s">
        <v>649</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57"/>
      <c r="B99" s="257"/>
      <c r="C99" s="57" t="s">
        <v>233</v>
      </c>
      <c r="D99" s="57" t="s">
        <v>65</v>
      </c>
      <c r="E99" s="78" t="s">
        <v>336</v>
      </c>
      <c r="F99" s="79" t="s">
        <v>584</v>
      </c>
      <c r="G99" s="111"/>
      <c r="H99" s="131" t="s">
        <v>649</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57"/>
      <c r="B100" s="257"/>
      <c r="C100" s="57" t="s">
        <v>234</v>
      </c>
      <c r="D100" s="57" t="s">
        <v>65</v>
      </c>
      <c r="E100" s="78" t="s">
        <v>337</v>
      </c>
      <c r="F100" s="79" t="s">
        <v>127</v>
      </c>
      <c r="G100" s="111"/>
      <c r="H100" s="131" t="s">
        <v>649</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57"/>
      <c r="B101" s="257"/>
      <c r="C101" s="57" t="s">
        <v>235</v>
      </c>
      <c r="D101" s="57" t="s">
        <v>65</v>
      </c>
      <c r="E101" s="78" t="s">
        <v>338</v>
      </c>
      <c r="F101" s="79" t="s">
        <v>128</v>
      </c>
      <c r="G101" s="111"/>
      <c r="H101" s="131" t="s">
        <v>649</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57"/>
      <c r="B102" s="257"/>
      <c r="C102" s="57" t="s">
        <v>236</v>
      </c>
      <c r="D102" s="57" t="s">
        <v>65</v>
      </c>
      <c r="E102" s="78" t="s">
        <v>339</v>
      </c>
      <c r="F102" s="79" t="s">
        <v>129</v>
      </c>
      <c r="G102" s="111"/>
      <c r="H102" s="131" t="s">
        <v>649</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57"/>
      <c r="B103" s="257"/>
      <c r="C103" s="57" t="s">
        <v>237</v>
      </c>
      <c r="D103" s="57" t="s">
        <v>65</v>
      </c>
      <c r="E103" s="78" t="s">
        <v>340</v>
      </c>
      <c r="F103" s="79" t="s">
        <v>130</v>
      </c>
      <c r="G103" s="111"/>
      <c r="H103" s="131" t="s">
        <v>649</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54" x14ac:dyDescent="0.2">
      <c r="A104" s="257"/>
      <c r="B104" s="257"/>
      <c r="C104" s="57" t="s">
        <v>238</v>
      </c>
      <c r="D104" s="57" t="s">
        <v>65</v>
      </c>
      <c r="E104" s="78" t="s">
        <v>341</v>
      </c>
      <c r="F104" s="79" t="s">
        <v>131</v>
      </c>
      <c r="G104" s="111"/>
      <c r="H104" s="133" t="s">
        <v>649</v>
      </c>
      <c r="I104" s="9" t="s">
        <v>791</v>
      </c>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238"/>
    </row>
    <row r="105" spans="1:20" s="93" customFormat="1" ht="36" x14ac:dyDescent="0.2">
      <c r="A105" s="257"/>
      <c r="B105" s="257"/>
      <c r="C105" s="227" t="s">
        <v>583</v>
      </c>
      <c r="D105" s="227" t="s">
        <v>65</v>
      </c>
      <c r="E105" s="228" t="s">
        <v>617</v>
      </c>
      <c r="F105" s="79" t="s">
        <v>585</v>
      </c>
      <c r="G105" s="111"/>
      <c r="H105" s="133" t="s">
        <v>649</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57"/>
      <c r="B106" s="257"/>
      <c r="C106" s="188" t="s">
        <v>555</v>
      </c>
      <c r="D106" s="189" t="s">
        <v>65</v>
      </c>
      <c r="E106" s="190" t="s">
        <v>537</v>
      </c>
      <c r="F106" s="79"/>
      <c r="G106" s="111"/>
      <c r="H106" s="133" t="s">
        <v>649</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57"/>
      <c r="B107" s="257"/>
      <c r="C107" s="207" t="s">
        <v>574</v>
      </c>
      <c r="D107" s="208" t="s">
        <v>66</v>
      </c>
      <c r="E107" s="209" t="s">
        <v>538</v>
      </c>
      <c r="F107" s="79"/>
      <c r="G107" s="111"/>
      <c r="H107" s="133" t="s">
        <v>649</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271" thickBot="1" x14ac:dyDescent="0.25">
      <c r="A108" s="257"/>
      <c r="B108" s="257"/>
      <c r="C108" s="57" t="s">
        <v>466</v>
      </c>
      <c r="D108" s="57" t="s">
        <v>390</v>
      </c>
      <c r="E108" s="78" t="s">
        <v>458</v>
      </c>
      <c r="F108" s="79"/>
      <c r="G108" s="111"/>
      <c r="H108" s="132" t="s">
        <v>648</v>
      </c>
      <c r="I108" s="7" t="s">
        <v>792</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55" thickTop="1" x14ac:dyDescent="0.2">
      <c r="A109" s="253" t="s">
        <v>12</v>
      </c>
      <c r="B109" s="253" t="s">
        <v>43</v>
      </c>
      <c r="C109" s="69" t="s">
        <v>239</v>
      </c>
      <c r="D109" s="69" t="s">
        <v>65</v>
      </c>
      <c r="E109" s="53" t="s">
        <v>321</v>
      </c>
      <c r="F109" s="54" t="s">
        <v>526</v>
      </c>
      <c r="G109" s="111"/>
      <c r="H109" s="130" t="s">
        <v>649</v>
      </c>
      <c r="I109" s="4"/>
      <c r="J109" s="157" t="s">
        <v>12</v>
      </c>
      <c r="K109" s="157">
        <f t="shared" si="11"/>
        <v>0</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36" x14ac:dyDescent="0.2">
      <c r="A110" s="254"/>
      <c r="B110" s="254"/>
      <c r="C110" s="69" t="s">
        <v>240</v>
      </c>
      <c r="D110" s="69" t="s">
        <v>65</v>
      </c>
      <c r="E110" s="53" t="s">
        <v>322</v>
      </c>
      <c r="F110" s="54" t="s">
        <v>132</v>
      </c>
      <c r="G110" s="96"/>
      <c r="H110" s="131" t="s">
        <v>649</v>
      </c>
      <c r="I110" s="3"/>
      <c r="J110" s="158" t="s">
        <v>12</v>
      </c>
      <c r="K110" s="158">
        <f t="shared" si="11"/>
        <v>0</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54"/>
      <c r="B111" s="254"/>
      <c r="C111" s="69" t="s">
        <v>241</v>
      </c>
      <c r="D111" s="69" t="s">
        <v>65</v>
      </c>
      <c r="E111" s="53" t="s">
        <v>323</v>
      </c>
      <c r="F111" s="54" t="s">
        <v>527</v>
      </c>
      <c r="G111" s="96"/>
      <c r="H111" s="131" t="s">
        <v>649</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54"/>
      <c r="B112" s="254"/>
      <c r="C112" s="69" t="s">
        <v>242</v>
      </c>
      <c r="D112" s="69" t="s">
        <v>65</v>
      </c>
      <c r="E112" s="53" t="s">
        <v>342</v>
      </c>
      <c r="F112" s="54" t="s">
        <v>133</v>
      </c>
      <c r="G112" s="96"/>
      <c r="H112" s="131" t="s">
        <v>649</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54"/>
      <c r="B113" s="254"/>
      <c r="C113" s="69" t="s">
        <v>243</v>
      </c>
      <c r="D113" s="69" t="s">
        <v>65</v>
      </c>
      <c r="E113" s="53" t="s">
        <v>343</v>
      </c>
      <c r="F113" s="54" t="s">
        <v>134</v>
      </c>
      <c r="G113" s="96"/>
      <c r="H113" s="131" t="s">
        <v>649</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54"/>
      <c r="B114" s="254"/>
      <c r="C114" s="69" t="s">
        <v>244</v>
      </c>
      <c r="D114" s="69" t="s">
        <v>65</v>
      </c>
      <c r="E114" s="53" t="s">
        <v>324</v>
      </c>
      <c r="F114" s="54" t="s">
        <v>135</v>
      </c>
      <c r="G114" s="96"/>
      <c r="H114" s="131" t="s">
        <v>649</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54"/>
      <c r="B115" s="254"/>
      <c r="C115" s="62" t="s">
        <v>245</v>
      </c>
      <c r="D115" s="62" t="s">
        <v>65</v>
      </c>
      <c r="E115" s="67" t="s">
        <v>344</v>
      </c>
      <c r="F115" s="81" t="s">
        <v>136</v>
      </c>
      <c r="G115" s="96"/>
      <c r="H115" s="131" t="s">
        <v>649</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54"/>
      <c r="B116" s="254"/>
      <c r="C116" s="52" t="s">
        <v>246</v>
      </c>
      <c r="D116" s="52" t="s">
        <v>66</v>
      </c>
      <c r="E116" s="87" t="s">
        <v>345</v>
      </c>
      <c r="F116" s="88" t="s">
        <v>137</v>
      </c>
      <c r="G116" s="96"/>
      <c r="H116" s="133" t="s">
        <v>649</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54"/>
      <c r="B117" s="254"/>
      <c r="C117" s="195" t="s">
        <v>556</v>
      </c>
      <c r="D117" s="196" t="s">
        <v>65</v>
      </c>
      <c r="E117" s="197" t="s">
        <v>537</v>
      </c>
      <c r="F117" s="88"/>
      <c r="G117" s="96"/>
      <c r="H117" s="133" t="s">
        <v>649</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54"/>
      <c r="B118" s="254"/>
      <c r="C118" s="198" t="s">
        <v>557</v>
      </c>
      <c r="D118" s="199" t="s">
        <v>66</v>
      </c>
      <c r="E118" s="200" t="s">
        <v>538</v>
      </c>
      <c r="F118" s="88"/>
      <c r="G118" s="96"/>
      <c r="H118" s="133" t="s">
        <v>649</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163" thickBot="1" x14ac:dyDescent="0.25">
      <c r="A119" s="254"/>
      <c r="B119" s="254"/>
      <c r="C119" s="52" t="s">
        <v>467</v>
      </c>
      <c r="D119" s="52" t="s">
        <v>390</v>
      </c>
      <c r="E119" s="87" t="s">
        <v>458</v>
      </c>
      <c r="F119" s="88"/>
      <c r="G119" s="96"/>
      <c r="H119" s="132" t="s">
        <v>648</v>
      </c>
      <c r="I119" s="7" t="s">
        <v>769</v>
      </c>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56" t="s">
        <v>13</v>
      </c>
      <c r="B120" s="259" t="s">
        <v>44</v>
      </c>
      <c r="C120" s="65" t="s">
        <v>240</v>
      </c>
      <c r="D120" s="65" t="s">
        <v>65</v>
      </c>
      <c r="E120" s="66" t="s">
        <v>322</v>
      </c>
      <c r="F120" s="68" t="s">
        <v>132</v>
      </c>
      <c r="G120" s="101"/>
      <c r="H120" s="229" t="str">
        <f>IF(ISBLANK(H110),"Waiting",H110)</f>
        <v>No</v>
      </c>
      <c r="I120" s="213"/>
      <c r="J120" s="159" t="s">
        <v>13</v>
      </c>
      <c r="K120" s="159">
        <f t="shared" si="11"/>
        <v>0</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57"/>
      <c r="B121" s="260"/>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57"/>
      <c r="B122" s="260"/>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57"/>
      <c r="B123" s="260"/>
      <c r="C123" s="57" t="s">
        <v>247</v>
      </c>
      <c r="D123" s="57" t="s">
        <v>65</v>
      </c>
      <c r="E123" s="78" t="s">
        <v>618</v>
      </c>
      <c r="F123" s="79" t="s">
        <v>138</v>
      </c>
      <c r="G123" s="96"/>
      <c r="H123" s="131" t="s">
        <v>649</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57"/>
      <c r="B124" s="260"/>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57"/>
      <c r="B125" s="260"/>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57"/>
      <c r="B126" s="260"/>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57"/>
      <c r="B127" s="260"/>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57"/>
      <c r="B128" s="260"/>
      <c r="C128" s="201" t="s">
        <v>558</v>
      </c>
      <c r="D128" s="202" t="s">
        <v>65</v>
      </c>
      <c r="E128" s="203" t="s">
        <v>537</v>
      </c>
      <c r="F128" s="204"/>
      <c r="G128" s="101"/>
      <c r="H128" s="131" t="s">
        <v>649</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57"/>
      <c r="B129" s="260"/>
      <c r="C129" s="207" t="s">
        <v>575</v>
      </c>
      <c r="D129" s="208" t="s">
        <v>66</v>
      </c>
      <c r="E129" s="209" t="s">
        <v>538</v>
      </c>
      <c r="F129" s="204"/>
      <c r="G129" s="101"/>
      <c r="H129" s="133" t="s">
        <v>649</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73" thickBot="1" x14ac:dyDescent="0.25">
      <c r="A130" s="258"/>
      <c r="B130" s="261"/>
      <c r="C130" s="57" t="s">
        <v>468</v>
      </c>
      <c r="D130" s="57" t="s">
        <v>390</v>
      </c>
      <c r="E130" s="78" t="s">
        <v>458</v>
      </c>
      <c r="F130" s="79"/>
      <c r="G130" s="101"/>
      <c r="H130" s="133" t="s">
        <v>648</v>
      </c>
      <c r="I130" s="7" t="s">
        <v>763</v>
      </c>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53" t="s">
        <v>14</v>
      </c>
      <c r="B131" s="253" t="s">
        <v>45</v>
      </c>
      <c r="C131" s="62" t="s">
        <v>248</v>
      </c>
      <c r="D131" s="62" t="s">
        <v>65</v>
      </c>
      <c r="E131" s="67" t="s">
        <v>346</v>
      </c>
      <c r="F131" s="81" t="s">
        <v>139</v>
      </c>
      <c r="G131" s="96"/>
      <c r="H131" s="130" t="s">
        <v>649</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54"/>
      <c r="B132" s="254"/>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54"/>
      <c r="B133" s="254"/>
      <c r="C133" s="195" t="s">
        <v>559</v>
      </c>
      <c r="D133" s="196" t="s">
        <v>65</v>
      </c>
      <c r="E133" s="197" t="s">
        <v>537</v>
      </c>
      <c r="F133" s="205"/>
      <c r="G133" s="109"/>
      <c r="H133" s="131" t="s">
        <v>649</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54"/>
      <c r="B134" s="254"/>
      <c r="C134" s="198" t="s">
        <v>576</v>
      </c>
      <c r="D134" s="199" t="s">
        <v>66</v>
      </c>
      <c r="E134" s="200" t="s">
        <v>538</v>
      </c>
      <c r="F134" s="205"/>
      <c r="G134" s="109"/>
      <c r="H134" s="131" t="s">
        <v>649</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55"/>
      <c r="B135" s="255"/>
      <c r="C135" s="62" t="s">
        <v>469</v>
      </c>
      <c r="D135" s="62" t="s">
        <v>390</v>
      </c>
      <c r="E135" s="67" t="s">
        <v>458</v>
      </c>
      <c r="F135" s="81"/>
      <c r="G135" s="109"/>
      <c r="H135" s="131" t="s">
        <v>648</v>
      </c>
      <c r="I135" s="140" t="s">
        <v>762</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56" t="s">
        <v>15</v>
      </c>
      <c r="B136" s="256"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57"/>
      <c r="B137" s="257"/>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57"/>
      <c r="B138" s="257"/>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57"/>
      <c r="B139" s="257"/>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57"/>
      <c r="B140" s="257"/>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57"/>
      <c r="B141" s="257"/>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6" x14ac:dyDescent="0.2">
      <c r="A142" s="257"/>
      <c r="B142" s="257"/>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36" x14ac:dyDescent="0.2">
      <c r="A143" s="257"/>
      <c r="B143" s="257"/>
      <c r="C143" s="65" t="s">
        <v>239</v>
      </c>
      <c r="D143" s="65" t="s">
        <v>65</v>
      </c>
      <c r="E143" s="66" t="s">
        <v>321</v>
      </c>
      <c r="F143" s="68" t="s">
        <v>528</v>
      </c>
      <c r="G143" s="101"/>
      <c r="H143" s="104" t="str">
        <f>IF(ISBLANK(H109),"Waiting",H109)</f>
        <v>No</v>
      </c>
      <c r="I143" s="3"/>
      <c r="J143" s="158" t="s">
        <v>15</v>
      </c>
      <c r="K143" s="158">
        <f t="shared" si="19"/>
        <v>0</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36" x14ac:dyDescent="0.2">
      <c r="A144" s="257"/>
      <c r="B144" s="257"/>
      <c r="C144" s="65" t="s">
        <v>240</v>
      </c>
      <c r="D144" s="65" t="s">
        <v>65</v>
      </c>
      <c r="E144" s="66" t="s">
        <v>322</v>
      </c>
      <c r="F144" s="68" t="s">
        <v>132</v>
      </c>
      <c r="G144" s="101"/>
      <c r="H144" s="104" t="str">
        <f>IF(ISBLANK(H110),"Waiting",H110)</f>
        <v>No</v>
      </c>
      <c r="I144" s="3"/>
      <c r="J144" s="158" t="s">
        <v>15</v>
      </c>
      <c r="K144" s="158">
        <f t="shared" si="19"/>
        <v>0</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57"/>
      <c r="B145" s="257"/>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57"/>
      <c r="B146" s="257"/>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57"/>
      <c r="B147" s="257"/>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57"/>
      <c r="B148" s="257"/>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57"/>
      <c r="B149" s="257"/>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57"/>
      <c r="B150" s="257"/>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57"/>
      <c r="B151" s="257"/>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57"/>
      <c r="B152" s="257"/>
      <c r="C152" s="57" t="s">
        <v>249</v>
      </c>
      <c r="D152" s="57" t="s">
        <v>65</v>
      </c>
      <c r="E152" s="78" t="s">
        <v>325</v>
      </c>
      <c r="F152" s="79" t="s">
        <v>521</v>
      </c>
      <c r="G152" s="101"/>
      <c r="H152" s="131" t="s">
        <v>649</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57"/>
      <c r="B153" s="257"/>
      <c r="C153" s="201" t="s">
        <v>560</v>
      </c>
      <c r="D153" s="202" t="s">
        <v>65</v>
      </c>
      <c r="E153" s="203" t="s">
        <v>537</v>
      </c>
      <c r="F153" s="79"/>
      <c r="G153" s="101"/>
      <c r="H153" s="131" t="s">
        <v>649</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57"/>
      <c r="B154" s="257"/>
      <c r="C154" s="207" t="s">
        <v>577</v>
      </c>
      <c r="D154" s="208" t="s">
        <v>66</v>
      </c>
      <c r="E154" s="209" t="s">
        <v>538</v>
      </c>
      <c r="F154" s="79"/>
      <c r="G154" s="101"/>
      <c r="H154" s="135" t="s">
        <v>649</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109" thickBot="1" x14ac:dyDescent="0.25">
      <c r="A155" s="257"/>
      <c r="B155" s="257"/>
      <c r="C155" s="57" t="s">
        <v>470</v>
      </c>
      <c r="D155" s="57" t="s">
        <v>390</v>
      </c>
      <c r="E155" s="78" t="s">
        <v>458</v>
      </c>
      <c r="F155" s="79"/>
      <c r="G155" s="101"/>
      <c r="H155" s="142" t="s">
        <v>648</v>
      </c>
      <c r="I155" s="7" t="s">
        <v>820</v>
      </c>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91" thickTop="1" x14ac:dyDescent="0.2">
      <c r="A156" s="253" t="s">
        <v>16</v>
      </c>
      <c r="B156" s="253" t="s">
        <v>47</v>
      </c>
      <c r="C156" s="62" t="s">
        <v>250</v>
      </c>
      <c r="D156" s="62" t="s">
        <v>65</v>
      </c>
      <c r="E156" s="67" t="s">
        <v>348</v>
      </c>
      <c r="F156" s="81" t="s">
        <v>141</v>
      </c>
      <c r="G156" s="96"/>
      <c r="H156" s="130" t="s">
        <v>648</v>
      </c>
      <c r="I156" s="3" t="s">
        <v>796</v>
      </c>
      <c r="J156" s="157" t="s">
        <v>16</v>
      </c>
      <c r="K156" s="157">
        <f t="shared" si="19"/>
        <v>1</v>
      </c>
      <c r="L156" s="157">
        <f t="shared" si="16"/>
        <v>0</v>
      </c>
      <c r="M156" s="157">
        <f t="shared" si="17"/>
        <v>0</v>
      </c>
      <c r="N156" s="157">
        <f t="shared" si="18"/>
        <v>0</v>
      </c>
      <c r="O156" s="159">
        <f t="shared" si="20"/>
        <v>0</v>
      </c>
      <c r="P156" s="159">
        <f t="shared" si="21"/>
        <v>0</v>
      </c>
      <c r="Q156" s="159">
        <f t="shared" si="22"/>
        <v>0</v>
      </c>
      <c r="R156" s="159">
        <f t="shared" si="23"/>
        <v>0</v>
      </c>
      <c r="S156" s="239"/>
    </row>
    <row r="157" spans="1:19" s="93" customFormat="1" ht="126" x14ac:dyDescent="0.2">
      <c r="A157" s="254"/>
      <c r="B157" s="254"/>
      <c r="C157" s="62" t="s">
        <v>251</v>
      </c>
      <c r="D157" s="62" t="s">
        <v>65</v>
      </c>
      <c r="E157" s="67" t="s">
        <v>349</v>
      </c>
      <c r="F157" s="81" t="s">
        <v>142</v>
      </c>
      <c r="G157" s="96"/>
      <c r="H157" s="131" t="s">
        <v>648</v>
      </c>
      <c r="I157" s="3" t="s">
        <v>797</v>
      </c>
      <c r="J157" s="158" t="s">
        <v>16</v>
      </c>
      <c r="K157" s="158">
        <f t="shared" si="19"/>
        <v>1</v>
      </c>
      <c r="L157" s="158">
        <f t="shared" si="16"/>
        <v>0</v>
      </c>
      <c r="M157" s="158">
        <f t="shared" si="17"/>
        <v>0</v>
      </c>
      <c r="N157" s="158">
        <f t="shared" si="18"/>
        <v>0</v>
      </c>
      <c r="O157" s="158">
        <f t="shared" si="20"/>
        <v>0</v>
      </c>
      <c r="P157" s="158">
        <f t="shared" si="21"/>
        <v>0</v>
      </c>
      <c r="Q157" s="158">
        <f t="shared" si="22"/>
        <v>0</v>
      </c>
      <c r="R157" s="158">
        <f t="shared" si="23"/>
        <v>0</v>
      </c>
      <c r="S157" s="237"/>
    </row>
    <row r="158" spans="1:19" s="93" customFormat="1" ht="144" x14ac:dyDescent="0.2">
      <c r="A158" s="254"/>
      <c r="B158" s="254"/>
      <c r="C158" s="62" t="s">
        <v>252</v>
      </c>
      <c r="D158" s="62" t="s">
        <v>65</v>
      </c>
      <c r="E158" s="67" t="s">
        <v>606</v>
      </c>
      <c r="F158" s="81" t="s">
        <v>143</v>
      </c>
      <c r="G158" s="96"/>
      <c r="H158" s="131" t="s">
        <v>648</v>
      </c>
      <c r="I158" s="3" t="s">
        <v>823</v>
      </c>
      <c r="J158" s="158" t="s">
        <v>16</v>
      </c>
      <c r="K158" s="158">
        <f t="shared" si="19"/>
        <v>1</v>
      </c>
      <c r="L158" s="158">
        <f t="shared" si="16"/>
        <v>0</v>
      </c>
      <c r="M158" s="158">
        <f t="shared" si="17"/>
        <v>0</v>
      </c>
      <c r="N158" s="158">
        <f t="shared" si="18"/>
        <v>0</v>
      </c>
      <c r="O158" s="158">
        <f t="shared" si="20"/>
        <v>0</v>
      </c>
      <c r="P158" s="158">
        <f t="shared" si="21"/>
        <v>0</v>
      </c>
      <c r="Q158" s="158">
        <f t="shared" si="22"/>
        <v>0</v>
      </c>
      <c r="R158" s="158">
        <f t="shared" si="23"/>
        <v>0</v>
      </c>
      <c r="S158" s="237"/>
    </row>
    <row r="159" spans="1:19" s="93" customFormat="1" ht="54" x14ac:dyDescent="0.2">
      <c r="A159" s="254"/>
      <c r="B159" s="254"/>
      <c r="C159" s="62" t="s">
        <v>253</v>
      </c>
      <c r="D159" s="62" t="s">
        <v>65</v>
      </c>
      <c r="E159" s="67" t="s">
        <v>608</v>
      </c>
      <c r="F159" s="81" t="s">
        <v>609</v>
      </c>
      <c r="G159" s="96"/>
      <c r="H159" s="131" t="s">
        <v>648</v>
      </c>
      <c r="I159" s="3" t="s">
        <v>803</v>
      </c>
      <c r="J159" s="158" t="s">
        <v>16</v>
      </c>
      <c r="K159" s="158">
        <f t="shared" si="19"/>
        <v>1</v>
      </c>
      <c r="L159" s="158">
        <f t="shared" si="16"/>
        <v>0</v>
      </c>
      <c r="M159" s="158">
        <f t="shared" si="17"/>
        <v>0</v>
      </c>
      <c r="N159" s="158">
        <f t="shared" si="18"/>
        <v>0</v>
      </c>
      <c r="O159" s="158">
        <f t="shared" si="20"/>
        <v>0</v>
      </c>
      <c r="P159" s="158">
        <f t="shared" si="21"/>
        <v>0</v>
      </c>
      <c r="Q159" s="158">
        <f t="shared" si="22"/>
        <v>0</v>
      </c>
      <c r="R159" s="158">
        <f t="shared" si="23"/>
        <v>0</v>
      </c>
      <c r="S159" s="237"/>
    </row>
    <row r="160" spans="1:19" s="93" customFormat="1" ht="72" x14ac:dyDescent="0.2">
      <c r="A160" s="254"/>
      <c r="B160" s="254"/>
      <c r="C160" s="62" t="s">
        <v>254</v>
      </c>
      <c r="D160" s="62" t="s">
        <v>65</v>
      </c>
      <c r="E160" s="67" t="s">
        <v>326</v>
      </c>
      <c r="F160" s="81" t="s">
        <v>144</v>
      </c>
      <c r="G160" s="96"/>
      <c r="H160" s="131" t="s">
        <v>648</v>
      </c>
      <c r="I160" s="3" t="s">
        <v>721</v>
      </c>
      <c r="J160" s="158" t="s">
        <v>16</v>
      </c>
      <c r="K160" s="158">
        <f t="shared" si="19"/>
        <v>1</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126" x14ac:dyDescent="0.2">
      <c r="A161" s="254"/>
      <c r="B161" s="254"/>
      <c r="C161" s="62" t="s">
        <v>255</v>
      </c>
      <c r="D161" s="62" t="s">
        <v>65</v>
      </c>
      <c r="E161" s="67" t="s">
        <v>351</v>
      </c>
      <c r="F161" s="81" t="s">
        <v>148</v>
      </c>
      <c r="G161" s="96"/>
      <c r="H161" s="131" t="s">
        <v>648</v>
      </c>
      <c r="I161" s="3" t="s">
        <v>821</v>
      </c>
      <c r="J161" s="158" t="s">
        <v>16</v>
      </c>
      <c r="K161" s="158">
        <f t="shared" si="19"/>
        <v>1</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144" x14ac:dyDescent="0.2">
      <c r="A162" s="254"/>
      <c r="B162" s="254"/>
      <c r="C162" s="62" t="s">
        <v>607</v>
      </c>
      <c r="D162" s="62" t="s">
        <v>65</v>
      </c>
      <c r="E162" s="67" t="s">
        <v>622</v>
      </c>
      <c r="F162" s="81" t="s">
        <v>610</v>
      </c>
      <c r="G162" s="96"/>
      <c r="H162" s="131" t="s">
        <v>648</v>
      </c>
      <c r="I162" s="3" t="s">
        <v>722</v>
      </c>
      <c r="J162" s="158" t="s">
        <v>16</v>
      </c>
      <c r="K162" s="158">
        <f t="shared" si="19"/>
        <v>1</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162" x14ac:dyDescent="0.2">
      <c r="A163" s="254"/>
      <c r="B163" s="254"/>
      <c r="C163" s="65" t="s">
        <v>256</v>
      </c>
      <c r="D163" s="65" t="s">
        <v>65</v>
      </c>
      <c r="E163" s="66" t="s">
        <v>352</v>
      </c>
      <c r="F163" s="68" t="s">
        <v>145</v>
      </c>
      <c r="G163" s="101"/>
      <c r="H163" s="104" t="str">
        <f>IF(ISBLANK(H195),"Waiting",H195)</f>
        <v>Yes</v>
      </c>
      <c r="I163" s="3" t="s">
        <v>822</v>
      </c>
      <c r="J163" s="158" t="s">
        <v>16</v>
      </c>
      <c r="K163" s="158">
        <f t="shared" si="19"/>
        <v>1</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54"/>
      <c r="B164" s="254"/>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54"/>
      <c r="B165" s="254"/>
      <c r="C165" s="62" t="s">
        <v>258</v>
      </c>
      <c r="D165" s="62" t="s">
        <v>66</v>
      </c>
      <c r="E165" s="87" t="s">
        <v>594</v>
      </c>
      <c r="F165" s="88" t="s">
        <v>146</v>
      </c>
      <c r="G165" s="101"/>
      <c r="H165" s="131" t="s">
        <v>649</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54"/>
      <c r="B166" s="254"/>
      <c r="C166" s="195" t="s">
        <v>561</v>
      </c>
      <c r="D166" s="196" t="s">
        <v>65</v>
      </c>
      <c r="E166" s="197" t="s">
        <v>537</v>
      </c>
      <c r="F166" s="88"/>
      <c r="G166" s="101"/>
      <c r="H166" s="133" t="s">
        <v>649</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54"/>
      <c r="B167" s="254"/>
      <c r="C167" s="198" t="s">
        <v>562</v>
      </c>
      <c r="D167" s="199" t="s">
        <v>66</v>
      </c>
      <c r="E167" s="200" t="s">
        <v>538</v>
      </c>
      <c r="F167" s="88"/>
      <c r="G167" s="101"/>
      <c r="H167" s="133" t="s">
        <v>649</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21" thickBot="1" x14ac:dyDescent="0.25">
      <c r="A168" s="254"/>
      <c r="B168" s="254"/>
      <c r="C168" s="62" t="s">
        <v>471</v>
      </c>
      <c r="D168" s="62" t="s">
        <v>390</v>
      </c>
      <c r="E168" s="87" t="s">
        <v>458</v>
      </c>
      <c r="F168" s="88"/>
      <c r="G168" s="96"/>
      <c r="H168" s="132" t="s">
        <v>649</v>
      </c>
      <c r="I168" s="7"/>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91" thickTop="1" x14ac:dyDescent="0.2">
      <c r="A169" s="256" t="s">
        <v>17</v>
      </c>
      <c r="B169" s="256" t="s">
        <v>48</v>
      </c>
      <c r="C169" s="65" t="s">
        <v>250</v>
      </c>
      <c r="D169" s="65" t="s">
        <v>65</v>
      </c>
      <c r="E169" s="66" t="s">
        <v>348</v>
      </c>
      <c r="F169" s="68" t="s">
        <v>141</v>
      </c>
      <c r="G169" s="101"/>
      <c r="H169" s="106" t="str">
        <f t="shared" ref="H169:H175" si="25">IF(ISBLANK(H156),"Waiting",H156)</f>
        <v>Yes</v>
      </c>
      <c r="I169" s="3" t="s">
        <v>796</v>
      </c>
      <c r="J169" s="157" t="s">
        <v>17</v>
      </c>
      <c r="K169" s="157">
        <f t="shared" si="19"/>
        <v>1</v>
      </c>
      <c r="L169" s="157">
        <f t="shared" si="16"/>
        <v>0</v>
      </c>
      <c r="M169" s="157">
        <f t="shared" si="17"/>
        <v>0</v>
      </c>
      <c r="N169" s="157">
        <f t="shared" si="18"/>
        <v>0</v>
      </c>
      <c r="O169" s="159">
        <f t="shared" si="20"/>
        <v>0</v>
      </c>
      <c r="P169" s="159">
        <f t="shared" si="21"/>
        <v>0</v>
      </c>
      <c r="Q169" s="159">
        <f t="shared" si="22"/>
        <v>0</v>
      </c>
      <c r="R169" s="159">
        <f t="shared" si="23"/>
        <v>0</v>
      </c>
      <c r="S169" s="239"/>
    </row>
    <row r="170" spans="1:19" s="103" customFormat="1" ht="126" x14ac:dyDescent="0.2">
      <c r="A170" s="257"/>
      <c r="B170" s="257"/>
      <c r="C170" s="65" t="s">
        <v>251</v>
      </c>
      <c r="D170" s="65" t="s">
        <v>65</v>
      </c>
      <c r="E170" s="66" t="s">
        <v>349</v>
      </c>
      <c r="F170" s="68" t="s">
        <v>147</v>
      </c>
      <c r="G170" s="101"/>
      <c r="H170" s="104" t="str">
        <f t="shared" si="25"/>
        <v>Yes</v>
      </c>
      <c r="I170" s="3" t="s">
        <v>797</v>
      </c>
      <c r="J170" s="158" t="s">
        <v>17</v>
      </c>
      <c r="K170" s="158">
        <f t="shared" si="19"/>
        <v>1</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144" x14ac:dyDescent="0.2">
      <c r="A171" s="257"/>
      <c r="B171" s="257"/>
      <c r="C171" s="65" t="s">
        <v>252</v>
      </c>
      <c r="D171" s="65" t="s">
        <v>65</v>
      </c>
      <c r="E171" s="66" t="s">
        <v>350</v>
      </c>
      <c r="F171" s="68" t="s">
        <v>143</v>
      </c>
      <c r="G171" s="101"/>
      <c r="H171" s="104" t="str">
        <f t="shared" si="25"/>
        <v>Yes</v>
      </c>
      <c r="I171" s="3" t="s">
        <v>823</v>
      </c>
      <c r="J171" s="158" t="s">
        <v>17</v>
      </c>
      <c r="K171" s="158">
        <f t="shared" si="19"/>
        <v>1</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54" x14ac:dyDescent="0.2">
      <c r="A172" s="257"/>
      <c r="B172" s="257"/>
      <c r="C172" s="65" t="s">
        <v>253</v>
      </c>
      <c r="D172" s="65" t="s">
        <v>65</v>
      </c>
      <c r="E172" s="66" t="s">
        <v>608</v>
      </c>
      <c r="F172" s="68" t="s">
        <v>609</v>
      </c>
      <c r="G172" s="101"/>
      <c r="H172" s="104" t="str">
        <f t="shared" si="25"/>
        <v>Yes</v>
      </c>
      <c r="I172" s="3" t="s">
        <v>803</v>
      </c>
      <c r="J172" s="158" t="s">
        <v>17</v>
      </c>
      <c r="K172" s="158">
        <f t="shared" si="19"/>
        <v>1</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72" x14ac:dyDescent="0.2">
      <c r="A173" s="257"/>
      <c r="B173" s="257"/>
      <c r="C173" s="65" t="s">
        <v>254</v>
      </c>
      <c r="D173" s="65" t="s">
        <v>65</v>
      </c>
      <c r="E173" s="66" t="s">
        <v>32</v>
      </c>
      <c r="F173" s="68" t="s">
        <v>144</v>
      </c>
      <c r="G173" s="101"/>
      <c r="H173" s="104" t="str">
        <f t="shared" si="25"/>
        <v>Yes</v>
      </c>
      <c r="I173" s="3" t="s">
        <v>721</v>
      </c>
      <c r="J173" s="158" t="s">
        <v>17</v>
      </c>
      <c r="K173" s="158">
        <f t="shared" si="19"/>
        <v>1</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126" x14ac:dyDescent="0.2">
      <c r="A174" s="257"/>
      <c r="B174" s="257"/>
      <c r="C174" s="65" t="s">
        <v>255</v>
      </c>
      <c r="D174" s="65" t="s">
        <v>65</v>
      </c>
      <c r="E174" s="66" t="s">
        <v>354</v>
      </c>
      <c r="F174" s="68" t="s">
        <v>148</v>
      </c>
      <c r="G174" s="101"/>
      <c r="H174" s="104" t="str">
        <f t="shared" si="25"/>
        <v>Yes</v>
      </c>
      <c r="I174" s="3" t="s">
        <v>821</v>
      </c>
      <c r="J174" s="158" t="s">
        <v>17</v>
      </c>
      <c r="K174" s="158">
        <f t="shared" si="19"/>
        <v>1</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145" thickBot="1" x14ac:dyDescent="0.25">
      <c r="A175" s="257"/>
      <c r="B175" s="257"/>
      <c r="C175" s="65" t="s">
        <v>607</v>
      </c>
      <c r="D175" s="65" t="s">
        <v>65</v>
      </c>
      <c r="E175" s="66" t="s">
        <v>622</v>
      </c>
      <c r="F175" s="68" t="s">
        <v>610</v>
      </c>
      <c r="G175" s="101"/>
      <c r="H175" s="104" t="str">
        <f t="shared" si="25"/>
        <v>Yes</v>
      </c>
      <c r="I175" s="3" t="s">
        <v>722</v>
      </c>
      <c r="J175" s="158" t="s">
        <v>17</v>
      </c>
      <c r="K175" s="158">
        <f t="shared" si="19"/>
        <v>1</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199" thickTop="1" x14ac:dyDescent="0.2">
      <c r="A176" s="257"/>
      <c r="B176" s="257"/>
      <c r="C176" s="65" t="s">
        <v>259</v>
      </c>
      <c r="D176" s="65" t="s">
        <v>65</v>
      </c>
      <c r="E176" s="66" t="s">
        <v>355</v>
      </c>
      <c r="F176" s="68" t="s">
        <v>155</v>
      </c>
      <c r="G176" s="101"/>
      <c r="H176" s="104" t="str">
        <f t="shared" ref="H176:H183" si="26">IF(ISBLANK(H188),"Waiting",H188)</f>
        <v>Yes</v>
      </c>
      <c r="I176" s="4" t="s">
        <v>824</v>
      </c>
      <c r="J176" s="158" t="s">
        <v>17</v>
      </c>
      <c r="K176" s="158">
        <f t="shared" si="19"/>
        <v>1</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57"/>
      <c r="B177" s="257"/>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270" x14ac:dyDescent="0.2">
      <c r="A178" s="257"/>
      <c r="B178" s="257"/>
      <c r="C178" s="65" t="s">
        <v>261</v>
      </c>
      <c r="D178" s="65" t="s">
        <v>65</v>
      </c>
      <c r="E178" s="66" t="s">
        <v>356</v>
      </c>
      <c r="F178" s="68" t="s">
        <v>150</v>
      </c>
      <c r="G178" s="101"/>
      <c r="H178" s="104" t="str">
        <f t="shared" si="26"/>
        <v>Yes</v>
      </c>
      <c r="I178" s="3" t="s">
        <v>825</v>
      </c>
      <c r="J178" s="158" t="s">
        <v>17</v>
      </c>
      <c r="K178" s="158">
        <f t="shared" si="19"/>
        <v>1</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57"/>
      <c r="B179" s="257"/>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57"/>
      <c r="B180" s="257"/>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252" x14ac:dyDescent="0.2">
      <c r="A181" s="257"/>
      <c r="B181" s="257"/>
      <c r="C181" s="65" t="s">
        <v>264</v>
      </c>
      <c r="D181" s="65" t="s">
        <v>65</v>
      </c>
      <c r="E181" s="66" t="s">
        <v>359</v>
      </c>
      <c r="F181" s="68" t="s">
        <v>153</v>
      </c>
      <c r="G181" s="101"/>
      <c r="H181" s="104" t="str">
        <f t="shared" si="26"/>
        <v>Yes</v>
      </c>
      <c r="I181" s="3" t="s">
        <v>826</v>
      </c>
      <c r="J181" s="158" t="s">
        <v>17</v>
      </c>
      <c r="K181" s="158">
        <f t="shared" si="19"/>
        <v>1</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57"/>
      <c r="B182" s="257"/>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180" x14ac:dyDescent="0.2">
      <c r="A183" s="257"/>
      <c r="B183" s="257"/>
      <c r="C183" s="65" t="s">
        <v>256</v>
      </c>
      <c r="D183" s="65" t="s">
        <v>65</v>
      </c>
      <c r="E183" s="66" t="s">
        <v>352</v>
      </c>
      <c r="F183" s="68" t="s">
        <v>145</v>
      </c>
      <c r="G183" s="101"/>
      <c r="H183" s="104" t="str">
        <f t="shared" si="26"/>
        <v>Yes</v>
      </c>
      <c r="I183" s="3" t="s">
        <v>755</v>
      </c>
      <c r="J183" s="158" t="s">
        <v>17</v>
      </c>
      <c r="K183" s="158">
        <f t="shared" si="19"/>
        <v>1</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57"/>
      <c r="B184" s="257"/>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649</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649</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1" thickBot="1" x14ac:dyDescent="0.25">
      <c r="A187" s="211"/>
      <c r="B187" s="211"/>
      <c r="C187" s="57" t="s">
        <v>473</v>
      </c>
      <c r="D187" s="57" t="s">
        <v>390</v>
      </c>
      <c r="E187" s="78" t="s">
        <v>458</v>
      </c>
      <c r="F187" s="79"/>
      <c r="G187" s="101"/>
      <c r="H187" s="131" t="s">
        <v>649</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row>
    <row r="188" spans="1:19" s="93" customFormat="1" ht="199" thickTop="1" x14ac:dyDescent="0.2">
      <c r="A188" s="253" t="s">
        <v>18</v>
      </c>
      <c r="B188" s="253" t="s">
        <v>49</v>
      </c>
      <c r="C188" s="62" t="s">
        <v>259</v>
      </c>
      <c r="D188" s="62" t="s">
        <v>65</v>
      </c>
      <c r="E188" s="67" t="s">
        <v>631</v>
      </c>
      <c r="F188" s="81" t="s">
        <v>155</v>
      </c>
      <c r="G188" s="96"/>
      <c r="H188" s="130" t="s">
        <v>648</v>
      </c>
      <c r="I188" s="4" t="s">
        <v>824</v>
      </c>
      <c r="J188" s="157" t="s">
        <v>18</v>
      </c>
      <c r="K188" s="157">
        <f t="shared" si="19"/>
        <v>1</v>
      </c>
      <c r="L188" s="157">
        <f t="shared" si="16"/>
        <v>0</v>
      </c>
      <c r="M188" s="157">
        <f t="shared" si="17"/>
        <v>0</v>
      </c>
      <c r="N188" s="157">
        <f t="shared" si="18"/>
        <v>0</v>
      </c>
      <c r="O188" s="159">
        <f t="shared" si="20"/>
        <v>0</v>
      </c>
      <c r="P188" s="159">
        <f t="shared" si="21"/>
        <v>0</v>
      </c>
      <c r="Q188" s="159">
        <f t="shared" si="22"/>
        <v>0</v>
      </c>
      <c r="R188" s="159">
        <f t="shared" si="23"/>
        <v>0</v>
      </c>
      <c r="S188" s="239"/>
    </row>
    <row r="189" spans="1:19" s="93" customFormat="1" ht="36" x14ac:dyDescent="0.2">
      <c r="A189" s="254"/>
      <c r="B189" s="254"/>
      <c r="C189" s="62" t="s">
        <v>260</v>
      </c>
      <c r="D189" s="62" t="s">
        <v>65</v>
      </c>
      <c r="E189" s="67" t="s">
        <v>621</v>
      </c>
      <c r="F189" s="81" t="s">
        <v>149</v>
      </c>
      <c r="G189" s="96"/>
      <c r="H189" s="131" t="s">
        <v>649</v>
      </c>
      <c r="I189" s="3"/>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270" x14ac:dyDescent="0.2">
      <c r="A190" s="254"/>
      <c r="B190" s="254"/>
      <c r="C190" s="62" t="s">
        <v>261</v>
      </c>
      <c r="D190" s="62" t="s">
        <v>65</v>
      </c>
      <c r="E190" s="67" t="s">
        <v>356</v>
      </c>
      <c r="F190" s="81" t="s">
        <v>150</v>
      </c>
      <c r="G190" s="96"/>
      <c r="H190" s="131" t="s">
        <v>648</v>
      </c>
      <c r="I190" s="3" t="s">
        <v>825</v>
      </c>
      <c r="J190" s="158" t="s">
        <v>18</v>
      </c>
      <c r="K190" s="158">
        <f t="shared" si="19"/>
        <v>1</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54"/>
      <c r="B191" s="254"/>
      <c r="C191" s="62" t="s">
        <v>262</v>
      </c>
      <c r="D191" s="62" t="s">
        <v>65</v>
      </c>
      <c r="E191" s="67" t="s">
        <v>357</v>
      </c>
      <c r="F191" s="81" t="s">
        <v>151</v>
      </c>
      <c r="G191" s="96"/>
      <c r="H191" s="131" t="s">
        <v>649</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54"/>
      <c r="B192" s="254"/>
      <c r="C192" s="62" t="s">
        <v>263</v>
      </c>
      <c r="D192" s="62" t="s">
        <v>65</v>
      </c>
      <c r="E192" s="67" t="s">
        <v>358</v>
      </c>
      <c r="F192" s="81" t="s">
        <v>152</v>
      </c>
      <c r="G192" s="96"/>
      <c r="H192" s="131" t="s">
        <v>649</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252" x14ac:dyDescent="0.2">
      <c r="A193" s="254"/>
      <c r="B193" s="254"/>
      <c r="C193" s="62" t="s">
        <v>264</v>
      </c>
      <c r="D193" s="62" t="s">
        <v>65</v>
      </c>
      <c r="E193" s="67" t="s">
        <v>359</v>
      </c>
      <c r="F193" s="81" t="s">
        <v>153</v>
      </c>
      <c r="G193" s="96"/>
      <c r="H193" s="131" t="s">
        <v>648</v>
      </c>
      <c r="I193" s="3" t="s">
        <v>826</v>
      </c>
      <c r="J193" s="158" t="s">
        <v>18</v>
      </c>
      <c r="K193" s="158">
        <f t="shared" si="19"/>
        <v>1</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54"/>
      <c r="B194" s="254"/>
      <c r="C194" s="62" t="s">
        <v>265</v>
      </c>
      <c r="D194" s="62" t="s">
        <v>65</v>
      </c>
      <c r="E194" s="67" t="s">
        <v>327</v>
      </c>
      <c r="F194" s="81" t="s">
        <v>154</v>
      </c>
      <c r="G194" s="96"/>
      <c r="H194" s="131" t="s">
        <v>649</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162" x14ac:dyDescent="0.2">
      <c r="A195" s="254"/>
      <c r="B195" s="254"/>
      <c r="C195" s="62" t="s">
        <v>256</v>
      </c>
      <c r="D195" s="62" t="s">
        <v>65</v>
      </c>
      <c r="E195" s="67" t="s">
        <v>352</v>
      </c>
      <c r="F195" s="81" t="s">
        <v>145</v>
      </c>
      <c r="G195" s="96"/>
      <c r="H195" s="131" t="s">
        <v>648</v>
      </c>
      <c r="I195" s="3" t="s">
        <v>822</v>
      </c>
      <c r="J195" s="158" t="s">
        <v>18</v>
      </c>
      <c r="K195" s="158">
        <f t="shared" si="19"/>
        <v>1</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54"/>
      <c r="B196" s="254"/>
      <c r="C196" s="62" t="s">
        <v>266</v>
      </c>
      <c r="D196" s="62" t="s">
        <v>66</v>
      </c>
      <c r="E196" s="87" t="s">
        <v>360</v>
      </c>
      <c r="F196" s="88" t="s">
        <v>156</v>
      </c>
      <c r="G196" s="96"/>
      <c r="H196" s="131" t="s">
        <v>649</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54"/>
      <c r="B197" s="254"/>
      <c r="C197" s="62" t="s">
        <v>267</v>
      </c>
      <c r="D197" s="62" t="s">
        <v>66</v>
      </c>
      <c r="E197" s="87" t="s">
        <v>361</v>
      </c>
      <c r="F197" s="88" t="s">
        <v>530</v>
      </c>
      <c r="G197" s="96"/>
      <c r="H197" s="131" t="s">
        <v>649</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54"/>
      <c r="B198" s="254"/>
      <c r="C198" s="69" t="s">
        <v>257</v>
      </c>
      <c r="D198" s="69" t="s">
        <v>66</v>
      </c>
      <c r="E198" s="87" t="s">
        <v>353</v>
      </c>
      <c r="F198" s="88" t="s">
        <v>598</v>
      </c>
      <c r="G198" s="96"/>
      <c r="H198" s="133" t="s">
        <v>649</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54"/>
      <c r="B199" s="254"/>
      <c r="C199" s="195" t="s">
        <v>564</v>
      </c>
      <c r="D199" s="196" t="s">
        <v>65</v>
      </c>
      <c r="E199" s="197" t="s">
        <v>537</v>
      </c>
      <c r="F199" s="88"/>
      <c r="G199" s="96"/>
      <c r="H199" s="133" t="s">
        <v>649</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54"/>
      <c r="B200" s="254"/>
      <c r="C200" s="198" t="s">
        <v>565</v>
      </c>
      <c r="D200" s="199" t="s">
        <v>66</v>
      </c>
      <c r="E200" s="200" t="s">
        <v>538</v>
      </c>
      <c r="F200" s="88"/>
      <c r="G200" s="96"/>
      <c r="H200" s="133" t="s">
        <v>649</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21" thickBot="1" x14ac:dyDescent="0.25">
      <c r="A201" s="254"/>
      <c r="B201" s="254"/>
      <c r="C201" s="69" t="s">
        <v>472</v>
      </c>
      <c r="D201" s="69" t="s">
        <v>390</v>
      </c>
      <c r="E201" s="87" t="s">
        <v>458</v>
      </c>
      <c r="F201" s="88"/>
      <c r="G201" s="96"/>
      <c r="H201" s="132" t="s">
        <v>649</v>
      </c>
      <c r="I201" s="7"/>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56" t="s">
        <v>19</v>
      </c>
      <c r="B202" s="259" t="s">
        <v>50</v>
      </c>
      <c r="C202" s="57" t="s">
        <v>268</v>
      </c>
      <c r="D202" s="57" t="s">
        <v>65</v>
      </c>
      <c r="E202" s="78" t="s">
        <v>362</v>
      </c>
      <c r="F202" s="79" t="s">
        <v>157</v>
      </c>
      <c r="G202" s="96"/>
      <c r="H202" s="130" t="s">
        <v>649</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57"/>
      <c r="B203" s="260"/>
      <c r="C203" s="57" t="s">
        <v>269</v>
      </c>
      <c r="D203" s="57" t="s">
        <v>65</v>
      </c>
      <c r="E203" s="78" t="s">
        <v>363</v>
      </c>
      <c r="F203" s="79" t="s">
        <v>158</v>
      </c>
      <c r="G203" s="96"/>
      <c r="H203" s="131" t="s">
        <v>649</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57"/>
      <c r="B204" s="260"/>
      <c r="C204" s="57" t="s">
        <v>270</v>
      </c>
      <c r="D204" s="57" t="s">
        <v>65</v>
      </c>
      <c r="E204" s="78" t="s">
        <v>364</v>
      </c>
      <c r="F204" s="79" t="s">
        <v>159</v>
      </c>
      <c r="G204" s="96"/>
      <c r="H204" s="131" t="s">
        <v>649</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57"/>
      <c r="B205" s="260"/>
      <c r="C205" s="57" t="s">
        <v>271</v>
      </c>
      <c r="D205" s="57" t="s">
        <v>65</v>
      </c>
      <c r="E205" s="78" t="s">
        <v>365</v>
      </c>
      <c r="F205" s="79" t="s">
        <v>160</v>
      </c>
      <c r="G205" s="96"/>
      <c r="H205" s="131" t="s">
        <v>649</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57"/>
      <c r="B206" s="260"/>
      <c r="C206" s="57" t="s">
        <v>272</v>
      </c>
      <c r="D206" s="57" t="s">
        <v>65</v>
      </c>
      <c r="E206" s="78" t="s">
        <v>366</v>
      </c>
      <c r="F206" s="79" t="s">
        <v>161</v>
      </c>
      <c r="G206" s="96"/>
      <c r="H206" s="131" t="s">
        <v>649</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57"/>
      <c r="B207" s="260"/>
      <c r="C207" s="89" t="s">
        <v>273</v>
      </c>
      <c r="D207" s="57" t="s">
        <v>66</v>
      </c>
      <c r="E207" s="85" t="s">
        <v>367</v>
      </c>
      <c r="F207" s="86" t="s">
        <v>162</v>
      </c>
      <c r="G207" s="96"/>
      <c r="H207" s="131" t="s">
        <v>649</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57"/>
      <c r="B208" s="260"/>
      <c r="C208" s="89" t="s">
        <v>382</v>
      </c>
      <c r="D208" s="57" t="s">
        <v>67</v>
      </c>
      <c r="E208" s="85" t="s">
        <v>381</v>
      </c>
      <c r="F208" s="86" t="s">
        <v>383</v>
      </c>
      <c r="G208" s="96"/>
      <c r="H208" s="133" t="s">
        <v>648</v>
      </c>
      <c r="I208" s="3" t="s">
        <v>773</v>
      </c>
      <c r="J208" s="158" t="s">
        <v>19</v>
      </c>
      <c r="K208" s="158">
        <f t="shared" si="30"/>
        <v>0</v>
      </c>
      <c r="L208" s="158">
        <f t="shared" si="27"/>
        <v>0</v>
      </c>
      <c r="M208" s="158">
        <f t="shared" si="28"/>
        <v>1</v>
      </c>
      <c r="N208" s="158">
        <f t="shared" si="29"/>
        <v>0</v>
      </c>
      <c r="O208" s="158">
        <f t="shared" si="31"/>
        <v>0</v>
      </c>
      <c r="P208" s="158">
        <f t="shared" si="32"/>
        <v>0</v>
      </c>
      <c r="Q208" s="158">
        <f t="shared" si="33"/>
        <v>0</v>
      </c>
      <c r="R208" s="158">
        <f t="shared" si="34"/>
        <v>0</v>
      </c>
      <c r="S208" s="10"/>
    </row>
    <row r="209" spans="1:19" s="93" customFormat="1" ht="36" x14ac:dyDescent="0.2">
      <c r="A209" s="257"/>
      <c r="B209" s="260"/>
      <c r="C209" s="201" t="s">
        <v>566</v>
      </c>
      <c r="D209" s="202" t="s">
        <v>65</v>
      </c>
      <c r="E209" s="203" t="s">
        <v>537</v>
      </c>
      <c r="F209" s="86"/>
      <c r="G209" s="96"/>
      <c r="H209" s="133" t="s">
        <v>649</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57"/>
      <c r="B210" s="260"/>
      <c r="C210" s="207" t="s">
        <v>567</v>
      </c>
      <c r="D210" s="208" t="s">
        <v>66</v>
      </c>
      <c r="E210" s="209" t="s">
        <v>538</v>
      </c>
      <c r="F210" s="86"/>
      <c r="G210" s="96"/>
      <c r="H210" s="133" t="s">
        <v>649</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21" thickBot="1" x14ac:dyDescent="0.25">
      <c r="A211" s="258"/>
      <c r="B211" s="261"/>
      <c r="C211" s="89" t="s">
        <v>474</v>
      </c>
      <c r="D211" s="57" t="s">
        <v>390</v>
      </c>
      <c r="E211" s="85" t="s">
        <v>458</v>
      </c>
      <c r="F211" s="86"/>
      <c r="G211" s="96"/>
      <c r="H211" s="132" t="s">
        <v>649</v>
      </c>
      <c r="I211" s="7"/>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199" thickTop="1" x14ac:dyDescent="0.2">
      <c r="A212" s="253" t="s">
        <v>20</v>
      </c>
      <c r="B212" s="253" t="s">
        <v>51</v>
      </c>
      <c r="C212" s="62" t="s">
        <v>274</v>
      </c>
      <c r="D212" s="62" t="s">
        <v>65</v>
      </c>
      <c r="E212" s="67" t="s">
        <v>368</v>
      </c>
      <c r="F212" s="81" t="s">
        <v>163</v>
      </c>
      <c r="G212" s="96"/>
      <c r="H212" s="130" t="s">
        <v>648</v>
      </c>
      <c r="I212" s="4" t="s">
        <v>816</v>
      </c>
      <c r="J212" s="157" t="s">
        <v>20</v>
      </c>
      <c r="K212" s="157">
        <f t="shared" si="30"/>
        <v>1</v>
      </c>
      <c r="L212" s="157">
        <f t="shared" si="27"/>
        <v>0</v>
      </c>
      <c r="M212" s="157">
        <f t="shared" si="28"/>
        <v>0</v>
      </c>
      <c r="N212" s="157">
        <f t="shared" si="29"/>
        <v>0</v>
      </c>
      <c r="O212" s="159">
        <f t="shared" si="31"/>
        <v>0</v>
      </c>
      <c r="P212" s="159">
        <f t="shared" si="32"/>
        <v>0</v>
      </c>
      <c r="Q212" s="159">
        <f t="shared" si="33"/>
        <v>0</v>
      </c>
      <c r="R212" s="159">
        <f t="shared" si="34"/>
        <v>0</v>
      </c>
      <c r="S212" s="239"/>
    </row>
    <row r="213" spans="1:19" s="93" customFormat="1" ht="36" x14ac:dyDescent="0.2">
      <c r="A213" s="254"/>
      <c r="B213" s="254"/>
      <c r="C213" s="62" t="s">
        <v>275</v>
      </c>
      <c r="D213" s="62" t="s">
        <v>65</v>
      </c>
      <c r="E213" s="87" t="s">
        <v>369</v>
      </c>
      <c r="F213" s="88" t="s">
        <v>164</v>
      </c>
      <c r="G213" s="96"/>
      <c r="H213" s="131" t="s">
        <v>649</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54"/>
      <c r="B214" s="254"/>
      <c r="C214" s="62" t="s">
        <v>276</v>
      </c>
      <c r="D214" s="62" t="s">
        <v>65</v>
      </c>
      <c r="E214" s="67" t="s">
        <v>370</v>
      </c>
      <c r="F214" s="81" t="s">
        <v>165</v>
      </c>
      <c r="G214" s="96"/>
      <c r="H214" s="131" t="s">
        <v>649</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20" x14ac:dyDescent="0.2">
      <c r="A215" s="254"/>
      <c r="B215" s="254"/>
      <c r="C215" s="62" t="s">
        <v>277</v>
      </c>
      <c r="D215" s="62" t="s">
        <v>66</v>
      </c>
      <c r="E215" s="87" t="s">
        <v>328</v>
      </c>
      <c r="F215" s="88" t="s">
        <v>166</v>
      </c>
      <c r="G215" s="96"/>
      <c r="H215" s="131" t="s">
        <v>649</v>
      </c>
      <c r="I215" s="3"/>
      <c r="J215" s="158" t="s">
        <v>20</v>
      </c>
      <c r="K215" s="158">
        <f t="shared" si="30"/>
        <v>0</v>
      </c>
      <c r="L215" s="158">
        <f t="shared" si="27"/>
        <v>0</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54"/>
      <c r="B216" s="254"/>
      <c r="C216" s="62" t="s">
        <v>278</v>
      </c>
      <c r="D216" s="62" t="s">
        <v>66</v>
      </c>
      <c r="E216" s="87" t="s">
        <v>371</v>
      </c>
      <c r="F216" s="88" t="s">
        <v>167</v>
      </c>
      <c r="G216" s="96"/>
      <c r="H216" s="131" t="s">
        <v>649</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54"/>
      <c r="B217" s="254"/>
      <c r="C217" s="62" t="s">
        <v>279</v>
      </c>
      <c r="D217" s="62" t="s">
        <v>66</v>
      </c>
      <c r="E217" s="67" t="s">
        <v>372</v>
      </c>
      <c r="F217" s="81" t="s">
        <v>168</v>
      </c>
      <c r="G217" s="96"/>
      <c r="H217" s="133" t="s">
        <v>649</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54"/>
      <c r="B218" s="254"/>
      <c r="C218" s="195" t="s">
        <v>568</v>
      </c>
      <c r="D218" s="196" t="s">
        <v>65</v>
      </c>
      <c r="E218" s="197" t="s">
        <v>537</v>
      </c>
      <c r="F218" s="81"/>
      <c r="G218" s="96"/>
      <c r="H218" s="133" t="s">
        <v>649</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54"/>
      <c r="B219" s="254"/>
      <c r="C219" s="198" t="s">
        <v>569</v>
      </c>
      <c r="D219" s="199" t="s">
        <v>66</v>
      </c>
      <c r="E219" s="200" t="s">
        <v>538</v>
      </c>
      <c r="F219" s="81"/>
      <c r="G219" s="96"/>
      <c r="H219" s="133" t="s">
        <v>649</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1" thickBot="1" x14ac:dyDescent="0.25">
      <c r="A220" s="254"/>
      <c r="B220" s="254"/>
      <c r="C220" s="62" t="s">
        <v>475</v>
      </c>
      <c r="D220" s="62" t="s">
        <v>390</v>
      </c>
      <c r="E220" s="67" t="s">
        <v>458</v>
      </c>
      <c r="F220" s="81"/>
      <c r="G220" s="96"/>
      <c r="H220" s="132" t="s">
        <v>649</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57"/>
      <c r="B221" s="257"/>
      <c r="C221" s="57" t="s">
        <v>280</v>
      </c>
      <c r="D221" s="57" t="s">
        <v>65</v>
      </c>
      <c r="E221" s="78" t="s">
        <v>619</v>
      </c>
      <c r="F221" s="79" t="s">
        <v>169</v>
      </c>
      <c r="G221" s="96"/>
      <c r="H221" s="131" t="s">
        <v>649</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252" x14ac:dyDescent="0.2">
      <c r="A222" s="257"/>
      <c r="B222" s="257"/>
      <c r="C222" s="89" t="s">
        <v>281</v>
      </c>
      <c r="D222" s="57" t="s">
        <v>65</v>
      </c>
      <c r="E222" s="78" t="s">
        <v>373</v>
      </c>
      <c r="F222" s="79" t="s">
        <v>170</v>
      </c>
      <c r="G222" s="96"/>
      <c r="H222" s="131" t="s">
        <v>648</v>
      </c>
      <c r="I222" s="3" t="s">
        <v>827</v>
      </c>
      <c r="J222" s="158" t="s">
        <v>21</v>
      </c>
      <c r="K222" s="158">
        <f t="shared" si="30"/>
        <v>1</v>
      </c>
      <c r="L222" s="158">
        <f t="shared" si="27"/>
        <v>0</v>
      </c>
      <c r="M222" s="158">
        <f t="shared" si="28"/>
        <v>0</v>
      </c>
      <c r="N222" s="158">
        <f t="shared" si="29"/>
        <v>0</v>
      </c>
      <c r="O222" s="158">
        <f t="shared" si="31"/>
        <v>0</v>
      </c>
      <c r="P222" s="158">
        <f t="shared" si="32"/>
        <v>0</v>
      </c>
      <c r="Q222" s="158">
        <f t="shared" si="33"/>
        <v>0</v>
      </c>
      <c r="R222" s="158">
        <f t="shared" si="34"/>
        <v>0</v>
      </c>
      <c r="S222" s="237"/>
    </row>
    <row r="223" spans="1:19" s="93" customFormat="1" ht="36" x14ac:dyDescent="0.2">
      <c r="A223" s="257"/>
      <c r="B223" s="257"/>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57"/>
      <c r="B224" s="257"/>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108" x14ac:dyDescent="0.2">
      <c r="A225" s="257"/>
      <c r="B225" s="257"/>
      <c r="C225" s="57" t="s">
        <v>284</v>
      </c>
      <c r="D225" s="57" t="s">
        <v>65</v>
      </c>
      <c r="E225" s="78" t="s">
        <v>375</v>
      </c>
      <c r="F225" s="79" t="s">
        <v>531</v>
      </c>
      <c r="G225" s="96"/>
      <c r="H225" s="131" t="s">
        <v>648</v>
      </c>
      <c r="I225" s="3" t="s">
        <v>828</v>
      </c>
      <c r="J225" s="158" t="s">
        <v>21</v>
      </c>
      <c r="K225" s="158">
        <f t="shared" si="30"/>
        <v>1</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57"/>
      <c r="B226" s="257"/>
      <c r="C226" s="57" t="s">
        <v>285</v>
      </c>
      <c r="D226" s="57" t="s">
        <v>65</v>
      </c>
      <c r="E226" s="78" t="s">
        <v>620</v>
      </c>
      <c r="F226" s="79" t="s">
        <v>173</v>
      </c>
      <c r="G226" s="96"/>
      <c r="H226" s="131" t="s">
        <v>649</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57"/>
      <c r="B227" s="257"/>
      <c r="C227" s="65" t="s">
        <v>256</v>
      </c>
      <c r="D227" s="65" t="s">
        <v>65</v>
      </c>
      <c r="E227" s="66" t="s">
        <v>352</v>
      </c>
      <c r="F227" s="68" t="s">
        <v>145</v>
      </c>
      <c r="G227" s="101"/>
      <c r="H227" s="104" t="str">
        <f>IF(ISBLANK(H195),"Waiting",H195)</f>
        <v>Yes</v>
      </c>
      <c r="I227" s="3"/>
      <c r="J227" s="158" t="s">
        <v>21</v>
      </c>
      <c r="K227" s="158">
        <f t="shared" si="30"/>
        <v>1</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36" x14ac:dyDescent="0.2">
      <c r="A228" s="257"/>
      <c r="B228" s="257"/>
      <c r="C228" s="57" t="s">
        <v>286</v>
      </c>
      <c r="D228" s="57" t="s">
        <v>65</v>
      </c>
      <c r="E228" s="78" t="s">
        <v>376</v>
      </c>
      <c r="F228" s="79" t="s">
        <v>174</v>
      </c>
      <c r="G228" s="96"/>
      <c r="H228" s="131" t="s">
        <v>649</v>
      </c>
      <c r="I228" s="3"/>
      <c r="J228" s="158" t="s">
        <v>21</v>
      </c>
      <c r="K228" s="158">
        <f t="shared" si="30"/>
        <v>0</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57"/>
      <c r="B229" s="257"/>
      <c r="C229" s="57" t="s">
        <v>287</v>
      </c>
      <c r="D229" s="57" t="s">
        <v>65</v>
      </c>
      <c r="E229" s="78" t="s">
        <v>377</v>
      </c>
      <c r="F229" s="79" t="s">
        <v>175</v>
      </c>
      <c r="G229" s="96"/>
      <c r="H229" s="133" t="s">
        <v>649</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57"/>
      <c r="B230" s="257"/>
      <c r="C230" s="201" t="s">
        <v>570</v>
      </c>
      <c r="D230" s="202" t="s">
        <v>65</v>
      </c>
      <c r="E230" s="203" t="s">
        <v>537</v>
      </c>
      <c r="F230" s="79"/>
      <c r="G230" s="96"/>
      <c r="H230" s="133" t="s">
        <v>649</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57"/>
      <c r="B231" s="257"/>
      <c r="C231" s="207" t="s">
        <v>579</v>
      </c>
      <c r="D231" s="208" t="s">
        <v>66</v>
      </c>
      <c r="E231" s="209" t="s">
        <v>538</v>
      </c>
      <c r="F231" s="79"/>
      <c r="G231" s="96"/>
      <c r="H231" s="133" t="s">
        <v>649</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57"/>
      <c r="B232" s="257"/>
      <c r="C232" s="57" t="s">
        <v>476</v>
      </c>
      <c r="D232" s="57" t="s">
        <v>390</v>
      </c>
      <c r="E232" s="78" t="s">
        <v>458</v>
      </c>
      <c r="F232" s="79"/>
      <c r="G232" s="96"/>
      <c r="H232" s="132" t="s">
        <v>649</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53" t="s">
        <v>22</v>
      </c>
      <c r="B233" s="253" t="s">
        <v>23</v>
      </c>
      <c r="C233" s="62" t="s">
        <v>288</v>
      </c>
      <c r="D233" s="62" t="s">
        <v>65</v>
      </c>
      <c r="E233" s="67" t="s">
        <v>589</v>
      </c>
      <c r="F233" s="81" t="s">
        <v>599</v>
      </c>
      <c r="G233" s="96"/>
      <c r="H233" s="130" t="s">
        <v>649</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54"/>
      <c r="B234" s="254"/>
      <c r="C234" s="225" t="s">
        <v>587</v>
      </c>
      <c r="D234" s="225" t="s">
        <v>65</v>
      </c>
      <c r="E234" s="226" t="s">
        <v>590</v>
      </c>
      <c r="F234" s="81" t="s">
        <v>591</v>
      </c>
      <c r="G234" s="96"/>
      <c r="H234" s="212" t="s">
        <v>649</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54"/>
      <c r="B235" s="254"/>
      <c r="C235" s="195" t="s">
        <v>586</v>
      </c>
      <c r="D235" s="196" t="s">
        <v>65</v>
      </c>
      <c r="E235" s="197" t="s">
        <v>537</v>
      </c>
      <c r="F235" s="81"/>
      <c r="G235" s="96"/>
      <c r="H235" s="131" t="s">
        <v>649</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54"/>
      <c r="B236" s="254"/>
      <c r="C236" s="198" t="s">
        <v>580</v>
      </c>
      <c r="D236" s="199" t="s">
        <v>66</v>
      </c>
      <c r="E236" s="200" t="s">
        <v>538</v>
      </c>
      <c r="F236" s="81"/>
      <c r="G236" s="96"/>
      <c r="H236" s="131" t="s">
        <v>649</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55"/>
      <c r="B237" s="255"/>
      <c r="C237" s="62" t="s">
        <v>477</v>
      </c>
      <c r="D237" s="62" t="s">
        <v>390</v>
      </c>
      <c r="E237" s="67" t="s">
        <v>458</v>
      </c>
      <c r="F237" s="81"/>
      <c r="G237" s="96"/>
      <c r="H237" s="135" t="s">
        <v>648</v>
      </c>
      <c r="I237" s="136" t="s">
        <v>764</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56" t="s">
        <v>24</v>
      </c>
      <c r="B238" s="256" t="s">
        <v>53</v>
      </c>
      <c r="C238" s="57" t="s">
        <v>289</v>
      </c>
      <c r="D238" s="57" t="s">
        <v>65</v>
      </c>
      <c r="E238" s="78" t="s">
        <v>378</v>
      </c>
      <c r="F238" s="79" t="s">
        <v>532</v>
      </c>
      <c r="G238" s="96"/>
      <c r="H238" s="130" t="s">
        <v>649</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57"/>
      <c r="B239" s="257"/>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57"/>
      <c r="B240" s="257"/>
      <c r="C240" s="57" t="s">
        <v>290</v>
      </c>
      <c r="D240" s="57" t="s">
        <v>65</v>
      </c>
      <c r="E240" s="78" t="s">
        <v>330</v>
      </c>
      <c r="F240" s="79" t="s">
        <v>176</v>
      </c>
      <c r="G240" s="96"/>
      <c r="H240" s="131" t="s">
        <v>649</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57"/>
      <c r="B241" s="257"/>
      <c r="C241" s="57" t="s">
        <v>291</v>
      </c>
      <c r="D241" s="57" t="s">
        <v>65</v>
      </c>
      <c r="E241" s="78" t="s">
        <v>611</v>
      </c>
      <c r="F241" s="79" t="s">
        <v>601</v>
      </c>
      <c r="G241" s="96"/>
      <c r="H241" s="131" t="s">
        <v>649</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57"/>
      <c r="B242" s="257"/>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57"/>
      <c r="B243" s="257"/>
      <c r="C243" s="57" t="s">
        <v>596</v>
      </c>
      <c r="D243" s="57" t="s">
        <v>65</v>
      </c>
      <c r="E243" s="78" t="s">
        <v>600</v>
      </c>
      <c r="F243" s="79" t="s">
        <v>597</v>
      </c>
      <c r="G243" s="101"/>
      <c r="H243" s="131" t="s">
        <v>649</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57"/>
      <c r="B244" s="257"/>
      <c r="C244" s="201" t="s">
        <v>571</v>
      </c>
      <c r="D244" s="202" t="s">
        <v>65</v>
      </c>
      <c r="E244" s="203" t="s">
        <v>537</v>
      </c>
      <c r="F244" s="204"/>
      <c r="G244" s="101"/>
      <c r="H244" s="131" t="s">
        <v>649</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57"/>
      <c r="B245" s="257"/>
      <c r="C245" s="207" t="s">
        <v>581</v>
      </c>
      <c r="D245" s="208" t="s">
        <v>66</v>
      </c>
      <c r="E245" s="209" t="s">
        <v>538</v>
      </c>
      <c r="F245" s="204"/>
      <c r="G245" s="101"/>
      <c r="H245" s="131" t="s">
        <v>649</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91" thickBot="1" x14ac:dyDescent="0.25">
      <c r="A246" s="258"/>
      <c r="B246" s="258"/>
      <c r="C246" s="57" t="s">
        <v>478</v>
      </c>
      <c r="D246" s="57" t="s">
        <v>390</v>
      </c>
      <c r="E246" s="78" t="s">
        <v>458</v>
      </c>
      <c r="F246" s="79"/>
      <c r="G246" s="101"/>
      <c r="H246" s="131" t="s">
        <v>648</v>
      </c>
      <c r="I246" s="136" t="s">
        <v>770</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53" t="s">
        <v>25</v>
      </c>
      <c r="B247" s="253" t="s">
        <v>54</v>
      </c>
      <c r="C247" s="62" t="s">
        <v>282</v>
      </c>
      <c r="D247" s="62" t="s">
        <v>65</v>
      </c>
      <c r="E247" s="67" t="s">
        <v>329</v>
      </c>
      <c r="F247" s="81" t="s">
        <v>171</v>
      </c>
      <c r="G247" s="96"/>
      <c r="H247" s="130" t="s">
        <v>649</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54"/>
      <c r="B248" s="254"/>
      <c r="C248" s="62" t="s">
        <v>283</v>
      </c>
      <c r="D248" s="62" t="s">
        <v>65</v>
      </c>
      <c r="E248" s="67" t="s">
        <v>374</v>
      </c>
      <c r="F248" s="81" t="s">
        <v>172</v>
      </c>
      <c r="G248" s="96"/>
      <c r="H248" s="131" t="s">
        <v>649</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54" x14ac:dyDescent="0.2">
      <c r="A249" s="254"/>
      <c r="B249" s="254"/>
      <c r="C249" s="62" t="s">
        <v>292</v>
      </c>
      <c r="D249" s="62" t="s">
        <v>66</v>
      </c>
      <c r="E249" s="87" t="s">
        <v>379</v>
      </c>
      <c r="F249" s="88" t="s">
        <v>533</v>
      </c>
      <c r="G249" s="96"/>
      <c r="H249" s="133" t="s">
        <v>648</v>
      </c>
      <c r="I249" s="9" t="s">
        <v>765</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238" t="s">
        <v>834</v>
      </c>
    </row>
    <row r="250" spans="1:19" s="93" customFormat="1" ht="36" x14ac:dyDescent="0.2">
      <c r="A250" s="254"/>
      <c r="B250" s="254"/>
      <c r="C250" s="195" t="s">
        <v>572</v>
      </c>
      <c r="D250" s="196" t="s">
        <v>65</v>
      </c>
      <c r="E250" s="197" t="s">
        <v>537</v>
      </c>
      <c r="F250" s="88"/>
      <c r="G250" s="96"/>
      <c r="H250" s="133" t="s">
        <v>649</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54"/>
      <c r="B251" s="254"/>
      <c r="C251" s="198" t="s">
        <v>573</v>
      </c>
      <c r="D251" s="199" t="s">
        <v>66</v>
      </c>
      <c r="E251" s="200" t="s">
        <v>538</v>
      </c>
      <c r="F251" s="88"/>
      <c r="G251" s="96"/>
      <c r="H251" s="133" t="s">
        <v>649</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54"/>
      <c r="B252" s="254"/>
      <c r="C252" s="62" t="s">
        <v>479</v>
      </c>
      <c r="D252" s="62" t="s">
        <v>390</v>
      </c>
      <c r="E252" s="87" t="s">
        <v>458</v>
      </c>
      <c r="F252" s="88"/>
      <c r="G252" s="96"/>
      <c r="H252" s="132" t="s">
        <v>649</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NkxT7kfThLBt/p+zVd3aQhytpdLqik6V8IoquXnAn3M+1lHwKlrDPiSjzzr03Rd2DbKIH/K613Eh2BprAmqjAA==" saltValue="xdMISQAi78fFyDR4XRWPDw==" spinCount="100000" sheet="1" objects="1" scenarios="1"/>
  <autoFilter ref="A3:I252" xr:uid="{00000000-0009-0000-0000-000002000000}">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00000000-0002-0000-0200-000000000000}">
      <formula1>"Yes,No,Split"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64"/>
  <sheetViews>
    <sheetView topLeftCell="A33" zoomScale="80" zoomScaleNormal="80" workbookViewId="0">
      <selection activeCell="I48" sqref="I48"/>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 xml:space="preserve">Pharmaceutical product retail </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8" t="s">
        <v>397</v>
      </c>
      <c r="B3" s="268"/>
      <c r="C3" s="268"/>
      <c r="D3" s="268"/>
      <c r="E3" s="268"/>
      <c r="F3" s="268"/>
      <c r="G3" s="268"/>
      <c r="H3" s="268"/>
      <c r="I3" s="268"/>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654</v>
      </c>
      <c r="C5" s="120" t="s">
        <v>652</v>
      </c>
      <c r="D5" s="120" t="s">
        <v>653</v>
      </c>
      <c r="E5" s="120"/>
      <c r="F5" s="120" t="s">
        <v>651</v>
      </c>
      <c r="G5" s="121">
        <v>2015</v>
      </c>
      <c r="H5" s="123">
        <v>44214</v>
      </c>
      <c r="I5" s="122" t="s">
        <v>650</v>
      </c>
    </row>
    <row r="6" spans="1:9" s="116" customFormat="1" ht="51" x14ac:dyDescent="0.2">
      <c r="A6" s="33" t="s">
        <v>403</v>
      </c>
      <c r="B6" s="120" t="s">
        <v>655</v>
      </c>
      <c r="C6" s="120" t="s">
        <v>656</v>
      </c>
      <c r="D6" s="120" t="s">
        <v>657</v>
      </c>
      <c r="E6" s="120" t="s">
        <v>658</v>
      </c>
      <c r="F6" s="120" t="s">
        <v>659</v>
      </c>
      <c r="G6" s="121">
        <v>2019</v>
      </c>
      <c r="H6" s="123">
        <v>44214</v>
      </c>
      <c r="I6" s="124" t="s">
        <v>660</v>
      </c>
    </row>
    <row r="7" spans="1:9" s="116" customFormat="1" ht="51" x14ac:dyDescent="0.2">
      <c r="A7" s="31" t="s">
        <v>404</v>
      </c>
      <c r="B7" s="120" t="s">
        <v>655</v>
      </c>
      <c r="C7" s="120" t="s">
        <v>667</v>
      </c>
      <c r="D7" s="120" t="s">
        <v>668</v>
      </c>
      <c r="E7" s="120" t="s">
        <v>669</v>
      </c>
      <c r="F7" s="120" t="s">
        <v>670</v>
      </c>
      <c r="G7" s="121">
        <v>2017</v>
      </c>
      <c r="H7" s="123">
        <v>44214</v>
      </c>
      <c r="I7" s="122" t="s">
        <v>671</v>
      </c>
    </row>
    <row r="8" spans="1:9" s="116" customFormat="1" ht="51" x14ac:dyDescent="0.2">
      <c r="A8" s="33" t="s">
        <v>405</v>
      </c>
      <c r="B8" s="120" t="s">
        <v>655</v>
      </c>
      <c r="C8" s="120" t="s">
        <v>672</v>
      </c>
      <c r="D8" s="120" t="s">
        <v>673</v>
      </c>
      <c r="E8" s="120" t="s">
        <v>674</v>
      </c>
      <c r="F8" s="120" t="s">
        <v>675</v>
      </c>
      <c r="G8" s="121">
        <v>2018</v>
      </c>
      <c r="H8" s="123">
        <v>44214</v>
      </c>
      <c r="I8" s="122" t="s">
        <v>676</v>
      </c>
    </row>
    <row r="9" spans="1:9" s="116" customFormat="1" ht="51" x14ac:dyDescent="0.2">
      <c r="A9" s="31" t="s">
        <v>406</v>
      </c>
      <c r="B9" s="120" t="s">
        <v>655</v>
      </c>
      <c r="C9" s="120" t="s">
        <v>679</v>
      </c>
      <c r="D9" s="120" t="s">
        <v>681</v>
      </c>
      <c r="E9" s="120" t="s">
        <v>682</v>
      </c>
      <c r="F9" s="120" t="s">
        <v>680</v>
      </c>
      <c r="G9" s="121">
        <v>2018</v>
      </c>
      <c r="H9" s="123">
        <v>44215</v>
      </c>
      <c r="I9" s="122" t="s">
        <v>683</v>
      </c>
    </row>
    <row r="10" spans="1:9" s="116" customFormat="1" ht="51" x14ac:dyDescent="0.2">
      <c r="A10" s="33" t="s">
        <v>407</v>
      </c>
      <c r="B10" s="120" t="s">
        <v>655</v>
      </c>
      <c r="C10" s="120" t="s">
        <v>684</v>
      </c>
      <c r="D10" s="120" t="s">
        <v>685</v>
      </c>
      <c r="E10" s="120" t="s">
        <v>686</v>
      </c>
      <c r="F10" s="120" t="s">
        <v>687</v>
      </c>
      <c r="G10" s="121">
        <v>2019</v>
      </c>
      <c r="H10" s="123">
        <v>44215</v>
      </c>
      <c r="I10" s="122" t="s">
        <v>688</v>
      </c>
    </row>
    <row r="11" spans="1:9" s="116" customFormat="1" ht="68" x14ac:dyDescent="0.2">
      <c r="A11" s="31" t="s">
        <v>408</v>
      </c>
      <c r="B11" s="120" t="s">
        <v>661</v>
      </c>
      <c r="C11" s="120" t="s">
        <v>662</v>
      </c>
      <c r="D11" s="120" t="s">
        <v>663</v>
      </c>
      <c r="E11" s="120"/>
      <c r="F11" s="120" t="s">
        <v>664</v>
      </c>
      <c r="G11" s="121">
        <v>2015</v>
      </c>
      <c r="H11" s="123">
        <v>44216</v>
      </c>
      <c r="I11" s="122" t="s">
        <v>665</v>
      </c>
    </row>
    <row r="12" spans="1:9" s="116" customFormat="1" ht="17" x14ac:dyDescent="0.2">
      <c r="A12" s="33" t="s">
        <v>409</v>
      </c>
      <c r="B12" s="120" t="s">
        <v>661</v>
      </c>
      <c r="C12" s="120" t="s">
        <v>689</v>
      </c>
      <c r="D12" s="120" t="s">
        <v>690</v>
      </c>
      <c r="E12" s="120"/>
      <c r="F12" s="120" t="s">
        <v>690</v>
      </c>
      <c r="G12" s="121">
        <v>2021</v>
      </c>
      <c r="H12" s="123">
        <v>44216</v>
      </c>
      <c r="I12" s="122" t="s">
        <v>666</v>
      </c>
    </row>
    <row r="13" spans="1:9" s="116" customFormat="1" ht="34" x14ac:dyDescent="0.2">
      <c r="A13" s="31" t="s">
        <v>410</v>
      </c>
      <c r="B13" s="120" t="s">
        <v>655</v>
      </c>
      <c r="C13" s="120" t="s">
        <v>693</v>
      </c>
      <c r="D13" s="120" t="s">
        <v>692</v>
      </c>
      <c r="E13" s="120" t="s">
        <v>694</v>
      </c>
      <c r="F13" s="120" t="s">
        <v>695</v>
      </c>
      <c r="G13" s="121">
        <v>2014</v>
      </c>
      <c r="H13" s="123">
        <v>44216</v>
      </c>
      <c r="I13" s="122" t="s">
        <v>696</v>
      </c>
    </row>
    <row r="14" spans="1:9" s="116" customFormat="1" ht="34" x14ac:dyDescent="0.2">
      <c r="A14" s="33" t="s">
        <v>411</v>
      </c>
      <c r="B14" s="120" t="s">
        <v>655</v>
      </c>
      <c r="C14" s="120" t="s">
        <v>698</v>
      </c>
      <c r="D14" s="120" t="s">
        <v>697</v>
      </c>
      <c r="E14" s="120" t="s">
        <v>699</v>
      </c>
      <c r="F14" s="120" t="s">
        <v>700</v>
      </c>
      <c r="G14" s="121">
        <v>2020</v>
      </c>
      <c r="H14" s="123">
        <v>44216</v>
      </c>
      <c r="I14" s="122" t="s">
        <v>701</v>
      </c>
    </row>
    <row r="15" spans="1:9" s="116" customFormat="1" ht="68" x14ac:dyDescent="0.2">
      <c r="A15" s="31" t="s">
        <v>412</v>
      </c>
      <c r="B15" s="120" t="s">
        <v>661</v>
      </c>
      <c r="C15" s="120" t="s">
        <v>702</v>
      </c>
      <c r="D15" s="120" t="s">
        <v>663</v>
      </c>
      <c r="E15" s="120"/>
      <c r="F15" s="120" t="s">
        <v>703</v>
      </c>
      <c r="G15" s="121">
        <v>2010</v>
      </c>
      <c r="H15" s="123">
        <v>44216</v>
      </c>
      <c r="I15" s="122" t="s">
        <v>704</v>
      </c>
    </row>
    <row r="16" spans="1:9" s="116" customFormat="1" ht="17" x14ac:dyDescent="0.2">
      <c r="A16" s="33" t="s">
        <v>413</v>
      </c>
      <c r="B16" s="120" t="s">
        <v>661</v>
      </c>
      <c r="C16" s="120" t="s">
        <v>706</v>
      </c>
      <c r="D16" s="120" t="s">
        <v>705</v>
      </c>
      <c r="E16" s="120"/>
      <c r="F16" s="120" t="s">
        <v>707</v>
      </c>
      <c r="G16" s="121">
        <v>2017</v>
      </c>
      <c r="H16" s="123">
        <v>44216</v>
      </c>
      <c r="I16" s="122" t="s">
        <v>708</v>
      </c>
    </row>
    <row r="17" spans="1:9" s="116" customFormat="1" ht="17" x14ac:dyDescent="0.2">
      <c r="A17" s="31" t="s">
        <v>414</v>
      </c>
      <c r="B17" s="120" t="s">
        <v>661</v>
      </c>
      <c r="C17" s="120" t="s">
        <v>711</v>
      </c>
      <c r="D17" s="120" t="s">
        <v>709</v>
      </c>
      <c r="E17" s="120"/>
      <c r="F17" s="120" t="s">
        <v>712</v>
      </c>
      <c r="G17" s="121">
        <v>2021</v>
      </c>
      <c r="H17" s="123">
        <v>44216</v>
      </c>
      <c r="I17" s="122" t="s">
        <v>710</v>
      </c>
    </row>
    <row r="18" spans="1:9" s="116" customFormat="1" ht="34" x14ac:dyDescent="0.2">
      <c r="A18" s="33" t="s">
        <v>415</v>
      </c>
      <c r="B18" s="120" t="s">
        <v>661</v>
      </c>
      <c r="C18" s="120" t="s">
        <v>714</v>
      </c>
      <c r="D18" s="120" t="s">
        <v>713</v>
      </c>
      <c r="E18" s="120"/>
      <c r="F18" s="120" t="s">
        <v>715</v>
      </c>
      <c r="G18" s="121">
        <v>2018</v>
      </c>
      <c r="H18" s="123">
        <v>44217</v>
      </c>
      <c r="I18" s="122" t="s">
        <v>716</v>
      </c>
    </row>
    <row r="19" spans="1:9" s="116" customFormat="1" ht="34" x14ac:dyDescent="0.2">
      <c r="A19" s="31" t="s">
        <v>416</v>
      </c>
      <c r="B19" s="120" t="s">
        <v>661</v>
      </c>
      <c r="C19" s="120" t="s">
        <v>717</v>
      </c>
      <c r="D19" s="120" t="s">
        <v>718</v>
      </c>
      <c r="E19" s="120"/>
      <c r="F19" s="120" t="s">
        <v>719</v>
      </c>
      <c r="G19" s="121">
        <v>2020</v>
      </c>
      <c r="H19" s="123">
        <v>44217</v>
      </c>
      <c r="I19" s="122" t="s">
        <v>720</v>
      </c>
    </row>
    <row r="20" spans="1:9" s="116" customFormat="1" ht="51" x14ac:dyDescent="0.2">
      <c r="A20" s="33" t="s">
        <v>417</v>
      </c>
      <c r="B20" s="120" t="s">
        <v>655</v>
      </c>
      <c r="C20" s="120" t="s">
        <v>723</v>
      </c>
      <c r="D20" s="120" t="s">
        <v>724</v>
      </c>
      <c r="E20" s="120" t="s">
        <v>725</v>
      </c>
      <c r="F20" s="120" t="s">
        <v>726</v>
      </c>
      <c r="G20" s="121">
        <v>2014</v>
      </c>
      <c r="H20" s="123">
        <v>44218</v>
      </c>
      <c r="I20" s="122" t="s">
        <v>727</v>
      </c>
    </row>
    <row r="21" spans="1:9" s="116" customFormat="1" ht="51" x14ac:dyDescent="0.2">
      <c r="A21" s="31" t="s">
        <v>418</v>
      </c>
      <c r="B21" s="120" t="s">
        <v>655</v>
      </c>
      <c r="C21" s="120" t="s">
        <v>733</v>
      </c>
      <c r="D21" s="120" t="s">
        <v>734</v>
      </c>
      <c r="E21" s="120" t="s">
        <v>735</v>
      </c>
      <c r="F21" s="120" t="s">
        <v>736</v>
      </c>
      <c r="G21" s="121">
        <v>2012</v>
      </c>
      <c r="H21" s="123">
        <v>44218</v>
      </c>
      <c r="I21" s="122" t="s">
        <v>737</v>
      </c>
    </row>
    <row r="22" spans="1:9" s="116" customFormat="1" ht="51" x14ac:dyDescent="0.2">
      <c r="A22" s="33" t="s">
        <v>419</v>
      </c>
      <c r="B22" s="120" t="s">
        <v>655</v>
      </c>
      <c r="C22" s="120" t="s">
        <v>728</v>
      </c>
      <c r="D22" s="120" t="s">
        <v>729</v>
      </c>
      <c r="E22" s="120" t="s">
        <v>731</v>
      </c>
      <c r="F22" s="120" t="s">
        <v>730</v>
      </c>
      <c r="G22" s="121">
        <v>2020</v>
      </c>
      <c r="H22" s="123">
        <v>44218</v>
      </c>
      <c r="I22" s="122" t="s">
        <v>732</v>
      </c>
    </row>
    <row r="23" spans="1:9" s="116" customFormat="1" ht="17" x14ac:dyDescent="0.2">
      <c r="A23" s="31" t="s">
        <v>420</v>
      </c>
      <c r="B23" s="120" t="s">
        <v>655</v>
      </c>
      <c r="C23" s="120" t="s">
        <v>744</v>
      </c>
      <c r="D23" s="120" t="s">
        <v>743</v>
      </c>
      <c r="E23" s="120"/>
      <c r="F23" s="120" t="s">
        <v>745</v>
      </c>
      <c r="G23" s="121">
        <v>2018</v>
      </c>
      <c r="H23" s="123">
        <v>44218</v>
      </c>
      <c r="I23" s="122" t="s">
        <v>742</v>
      </c>
    </row>
    <row r="24" spans="1:9" s="116" customFormat="1" ht="17" x14ac:dyDescent="0.2">
      <c r="A24" s="33" t="s">
        <v>421</v>
      </c>
      <c r="B24" s="120" t="s">
        <v>747</v>
      </c>
      <c r="C24" s="120" t="s">
        <v>748</v>
      </c>
      <c r="D24" s="120" t="s">
        <v>749</v>
      </c>
      <c r="E24" s="120"/>
      <c r="F24" s="120" t="s">
        <v>750</v>
      </c>
      <c r="G24" s="121">
        <v>2019</v>
      </c>
      <c r="H24" s="123">
        <v>44218</v>
      </c>
      <c r="I24" s="120" t="s">
        <v>746</v>
      </c>
    </row>
    <row r="25" spans="1:9" s="116" customFormat="1" ht="34" x14ac:dyDescent="0.2">
      <c r="A25" s="31" t="s">
        <v>422</v>
      </c>
      <c r="B25" s="120" t="s">
        <v>661</v>
      </c>
      <c r="C25" s="120" t="s">
        <v>738</v>
      </c>
      <c r="D25" s="120" t="s">
        <v>739</v>
      </c>
      <c r="E25" s="120"/>
      <c r="F25" s="120" t="s">
        <v>740</v>
      </c>
      <c r="G25" s="121">
        <v>2021</v>
      </c>
      <c r="H25" s="123">
        <v>44218</v>
      </c>
      <c r="I25" s="122" t="s">
        <v>741</v>
      </c>
    </row>
    <row r="26" spans="1:9" s="116" customFormat="1" ht="51" x14ac:dyDescent="0.2">
      <c r="A26" s="33" t="s">
        <v>423</v>
      </c>
      <c r="B26" s="120" t="s">
        <v>654</v>
      </c>
      <c r="C26" s="120" t="s">
        <v>751</v>
      </c>
      <c r="D26" s="120" t="s">
        <v>752</v>
      </c>
      <c r="E26" s="120"/>
      <c r="F26" s="120" t="s">
        <v>753</v>
      </c>
      <c r="G26" s="121">
        <v>2019</v>
      </c>
      <c r="H26" s="123">
        <v>44218</v>
      </c>
      <c r="I26" s="122" t="s">
        <v>754</v>
      </c>
    </row>
    <row r="27" spans="1:9" s="116" customFormat="1" ht="51" x14ac:dyDescent="0.2">
      <c r="A27" s="31" t="s">
        <v>424</v>
      </c>
      <c r="B27" s="120" t="s">
        <v>661</v>
      </c>
      <c r="C27" s="120" t="s">
        <v>663</v>
      </c>
      <c r="D27" s="120" t="s">
        <v>756</v>
      </c>
      <c r="E27" s="120"/>
      <c r="F27" s="120" t="s">
        <v>663</v>
      </c>
      <c r="G27" s="121">
        <v>2012</v>
      </c>
      <c r="H27" s="123">
        <v>44218</v>
      </c>
      <c r="I27" s="122" t="s">
        <v>757</v>
      </c>
    </row>
    <row r="28" spans="1:9" s="116" customFormat="1" ht="51" x14ac:dyDescent="0.2">
      <c r="A28" s="33" t="s">
        <v>425</v>
      </c>
      <c r="B28" s="120" t="s">
        <v>654</v>
      </c>
      <c r="C28" s="120" t="s">
        <v>766</v>
      </c>
      <c r="D28" s="120"/>
      <c r="E28" s="120"/>
      <c r="F28" s="120" t="s">
        <v>767</v>
      </c>
      <c r="G28" s="121">
        <v>2019</v>
      </c>
      <c r="H28" s="123">
        <v>44221</v>
      </c>
      <c r="I28" s="122" t="s">
        <v>768</v>
      </c>
    </row>
    <row r="29" spans="1:9" s="116" customFormat="1" ht="51" x14ac:dyDescent="0.2">
      <c r="A29" s="31" t="s">
        <v>426</v>
      </c>
      <c r="B29" s="120" t="s">
        <v>778</v>
      </c>
      <c r="C29" s="120" t="s">
        <v>774</v>
      </c>
      <c r="D29" s="120" t="s">
        <v>775</v>
      </c>
      <c r="E29" s="120" t="s">
        <v>777</v>
      </c>
      <c r="F29" s="120" t="s">
        <v>776</v>
      </c>
      <c r="G29" s="121">
        <v>2016</v>
      </c>
      <c r="H29" s="123">
        <v>44223</v>
      </c>
      <c r="I29" s="122" t="s">
        <v>779</v>
      </c>
    </row>
    <row r="30" spans="1:9" s="116" customFormat="1" ht="34" x14ac:dyDescent="0.2">
      <c r="A30" s="33" t="s">
        <v>427</v>
      </c>
      <c r="B30" s="120" t="s">
        <v>661</v>
      </c>
      <c r="C30" s="120" t="s">
        <v>780</v>
      </c>
      <c r="D30" s="120"/>
      <c r="E30" s="120"/>
      <c r="F30" s="120" t="s">
        <v>781</v>
      </c>
      <c r="G30" s="121">
        <v>2019</v>
      </c>
      <c r="H30" s="123">
        <v>44223</v>
      </c>
      <c r="I30" s="122" t="s">
        <v>782</v>
      </c>
    </row>
    <row r="31" spans="1:9" s="116" customFormat="1" ht="34" x14ac:dyDescent="0.2">
      <c r="A31" s="31" t="s">
        <v>428</v>
      </c>
      <c r="B31" s="120" t="s">
        <v>661</v>
      </c>
      <c r="C31" s="120" t="s">
        <v>784</v>
      </c>
      <c r="D31" s="120"/>
      <c r="E31" s="120"/>
      <c r="F31" s="120" t="s">
        <v>785</v>
      </c>
      <c r="G31" s="121">
        <v>2020</v>
      </c>
      <c r="H31" s="123">
        <v>44226</v>
      </c>
      <c r="I31" s="122" t="s">
        <v>783</v>
      </c>
    </row>
    <row r="32" spans="1:9" s="116" customFormat="1" ht="34" x14ac:dyDescent="0.2">
      <c r="A32" s="33" t="s">
        <v>429</v>
      </c>
      <c r="B32" s="120" t="s">
        <v>661</v>
      </c>
      <c r="C32" s="120" t="s">
        <v>786</v>
      </c>
      <c r="D32" s="120"/>
      <c r="E32" s="120"/>
      <c r="F32" s="120" t="s">
        <v>785</v>
      </c>
      <c r="G32" s="121">
        <v>2020</v>
      </c>
      <c r="H32" s="123">
        <v>44226</v>
      </c>
      <c r="I32" s="122" t="s">
        <v>787</v>
      </c>
    </row>
    <row r="33" spans="1:9" s="116" customFormat="1" ht="34" x14ac:dyDescent="0.2">
      <c r="A33" s="31" t="s">
        <v>430</v>
      </c>
      <c r="B33" s="120" t="s">
        <v>661</v>
      </c>
      <c r="C33" s="120" t="s">
        <v>788</v>
      </c>
      <c r="D33" s="120"/>
      <c r="E33" s="120"/>
      <c r="F33" s="120" t="s">
        <v>789</v>
      </c>
      <c r="G33" s="121">
        <v>2021</v>
      </c>
      <c r="H33" s="123">
        <v>44226</v>
      </c>
      <c r="I33" s="122" t="s">
        <v>790</v>
      </c>
    </row>
    <row r="34" spans="1:9" s="116" customFormat="1" ht="34" x14ac:dyDescent="0.2">
      <c r="A34" s="33" t="s">
        <v>431</v>
      </c>
      <c r="B34" s="120" t="s">
        <v>661</v>
      </c>
      <c r="C34" s="120" t="s">
        <v>794</v>
      </c>
      <c r="D34" s="120"/>
      <c r="E34" s="120"/>
      <c r="F34" s="120" t="s">
        <v>795</v>
      </c>
      <c r="G34" s="121">
        <v>2016</v>
      </c>
      <c r="H34" s="123">
        <v>44226</v>
      </c>
      <c r="I34" s="120" t="s">
        <v>793</v>
      </c>
    </row>
    <row r="35" spans="1:9" ht="17" x14ac:dyDescent="0.2">
      <c r="A35" s="17" t="s">
        <v>432</v>
      </c>
      <c r="B35" s="120" t="s">
        <v>655</v>
      </c>
      <c r="C35" s="122" t="s">
        <v>798</v>
      </c>
      <c r="D35" s="122" t="s">
        <v>799</v>
      </c>
      <c r="E35" s="122" t="s">
        <v>801</v>
      </c>
      <c r="F35" s="122" t="s">
        <v>800</v>
      </c>
      <c r="G35" s="125">
        <v>2020</v>
      </c>
      <c r="H35" s="123">
        <v>44226</v>
      </c>
      <c r="I35" s="122" t="s">
        <v>802</v>
      </c>
    </row>
    <row r="36" spans="1:9" ht="17" x14ac:dyDescent="0.2">
      <c r="A36" s="20" t="s">
        <v>433</v>
      </c>
      <c r="B36" s="120" t="s">
        <v>655</v>
      </c>
      <c r="C36" s="122" t="s">
        <v>805</v>
      </c>
      <c r="D36" s="122"/>
      <c r="E36" s="122"/>
      <c r="F36" s="122" t="s">
        <v>804</v>
      </c>
      <c r="G36" s="125">
        <v>2008</v>
      </c>
      <c r="H36" s="125"/>
      <c r="I36" s="122" t="s">
        <v>806</v>
      </c>
    </row>
    <row r="37" spans="1:9" ht="17" x14ac:dyDescent="0.2">
      <c r="A37" s="17" t="s">
        <v>434</v>
      </c>
      <c r="B37" s="120" t="s">
        <v>661</v>
      </c>
      <c r="C37" s="122" t="s">
        <v>807</v>
      </c>
      <c r="D37" s="122"/>
      <c r="E37" s="122"/>
      <c r="F37" s="122" t="s">
        <v>690</v>
      </c>
      <c r="G37" s="125">
        <v>2002</v>
      </c>
      <c r="H37" s="125" t="s">
        <v>811</v>
      </c>
      <c r="I37" s="122" t="s">
        <v>808</v>
      </c>
    </row>
    <row r="38" spans="1:9" ht="17" x14ac:dyDescent="0.2">
      <c r="A38" s="20" t="s">
        <v>435</v>
      </c>
      <c r="B38" s="120" t="s">
        <v>661</v>
      </c>
      <c r="C38" s="122" t="s">
        <v>809</v>
      </c>
      <c r="D38" s="122"/>
      <c r="E38" s="122"/>
      <c r="F38" s="122" t="s">
        <v>810</v>
      </c>
      <c r="G38" s="125">
        <v>2020</v>
      </c>
      <c r="H38" s="125" t="s">
        <v>811</v>
      </c>
      <c r="I38" s="122" t="s">
        <v>812</v>
      </c>
    </row>
    <row r="39" spans="1:9" ht="17" x14ac:dyDescent="0.2">
      <c r="A39" s="17" t="s">
        <v>436</v>
      </c>
      <c r="B39" s="120" t="s">
        <v>661</v>
      </c>
      <c r="C39" s="122" t="s">
        <v>813</v>
      </c>
      <c r="D39" s="122"/>
      <c r="E39" s="122"/>
      <c r="F39" s="122" t="s">
        <v>814</v>
      </c>
      <c r="G39" s="125">
        <v>2020</v>
      </c>
      <c r="H39" s="125" t="s">
        <v>811</v>
      </c>
      <c r="I39" s="122" t="s">
        <v>815</v>
      </c>
    </row>
    <row r="40" spans="1:9" ht="17" x14ac:dyDescent="0.2">
      <c r="A40" s="20" t="s">
        <v>437</v>
      </c>
      <c r="B40" s="120" t="s">
        <v>654</v>
      </c>
      <c r="C40" s="122" t="s">
        <v>829</v>
      </c>
      <c r="D40" s="122"/>
      <c r="E40" s="122"/>
      <c r="F40" s="122" t="s">
        <v>830</v>
      </c>
      <c r="G40" s="125">
        <v>2008</v>
      </c>
      <c r="H40" s="240">
        <v>44251</v>
      </c>
      <c r="I40" s="122" t="s">
        <v>831</v>
      </c>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25:B44 B5:B23" xr:uid="{00000000-0002-0000-0100-000000000000}">
      <formula1>"Book,Journal article,Website,Document from website,Other"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253"/>
  <sheetViews>
    <sheetView zoomScaleNormal="100" workbookViewId="0">
      <pane xSplit="1" ySplit="4" topLeftCell="B11" activePane="bottomRight" state="frozenSplit"/>
      <selection activeCell="I2" sqref="I1:O1048576"/>
      <selection pane="topRight" activeCell="I2" sqref="I1:O1048576"/>
      <selection pane="bottomLeft" activeCell="I2" sqref="I1:O1048576"/>
      <selection pane="bottomRight" activeCell="J29" sqref="J29"/>
    </sheetView>
  </sheetViews>
  <sheetFormatPr baseColWidth="10" defaultColWidth="10.83203125"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 xml:space="preserve">Pharmaceutical product retail </v>
      </c>
    </row>
    <row r="3" spans="1:10" s="148" customFormat="1" ht="31" customHeight="1" x14ac:dyDescent="0.2">
      <c r="A3" s="272" t="s">
        <v>87</v>
      </c>
      <c r="B3" s="273"/>
      <c r="C3" s="273"/>
      <c r="D3" s="273"/>
      <c r="E3" s="273"/>
      <c r="F3" s="273"/>
      <c r="G3" s="273"/>
      <c r="H3" s="273"/>
      <c r="I3" s="273"/>
      <c r="J3" s="273"/>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0</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5" t="s">
        <v>60</v>
      </c>
      <c r="C6" s="233">
        <f>SUMIF('Goal Risk Assessment'!$J$5:$J$252,$A6,'Goal Risk Assessment'!K$5:K$252)</f>
        <v>0</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3</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0</v>
      </c>
      <c r="D9" s="154">
        <f>SUMIF('Goal Risk Assessment'!$J$5:$J$252,$A9,'Goal Risk Assessment'!L$5:L$252)</f>
        <v>2</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Low</v>
      </c>
    </row>
    <row r="10" spans="1:10" ht="22" customHeight="1" x14ac:dyDescent="0.2">
      <c r="A10" s="57" t="s">
        <v>6</v>
      </c>
      <c r="B10" s="155" t="s">
        <v>7</v>
      </c>
      <c r="C10" s="234">
        <f>SUMIF('Goal Risk Assessment'!$J$5:$J$252,$A10,'Goal Risk Assessment'!K$5:K$252)</f>
        <v>0</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Moderate</v>
      </c>
    </row>
    <row r="11" spans="1:10" ht="22" customHeight="1" x14ac:dyDescent="0.2">
      <c r="A11" s="62" t="s">
        <v>8</v>
      </c>
      <c r="B11" s="153" t="s">
        <v>77</v>
      </c>
      <c r="C11" s="154">
        <f>SUMIF('Goal Risk Assessment'!$J$5:$J$252,$A11,'Goal Risk Assessment'!K$5:K$252)</f>
        <v>1</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High</v>
      </c>
    </row>
    <row r="12" spans="1:10" ht="22" customHeight="1" x14ac:dyDescent="0.2">
      <c r="A12" s="57" t="s">
        <v>9</v>
      </c>
      <c r="B12" s="155" t="s">
        <v>78</v>
      </c>
      <c r="C12" s="234">
        <f>SUMIF('Goal Risk Assessment'!$J$5:$J$252,$A12,'Goal Risk Assessment'!K$5:K$252)</f>
        <v>0</v>
      </c>
      <c r="D12" s="234">
        <f>SUMIF('Goal Risk Assessment'!$J$5:$J$252,$A12,'Goal Risk Assessment'!L$5:L$252)</f>
        <v>1</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Low</v>
      </c>
    </row>
    <row r="13" spans="1:10" ht="22" customHeight="1" x14ac:dyDescent="0.2">
      <c r="A13" s="62" t="s">
        <v>10</v>
      </c>
      <c r="B13" s="153" t="s">
        <v>75</v>
      </c>
      <c r="C13" s="154">
        <f>SUMIF('Goal Risk Assessment'!$J$5:$J$252,$A13,'Goal Risk Assessment'!K$5:K$252)</f>
        <v>0</v>
      </c>
      <c r="D13" s="154">
        <f>SUMIF('Goal Risk Assessment'!$J$5:$J$252,$A13,'Goal Risk Assessment'!L$5:L$252)</f>
        <v>2</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Low</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0</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Moderate</v>
      </c>
    </row>
    <row r="16" spans="1:10" ht="22" customHeight="1" x14ac:dyDescent="0.2">
      <c r="A16" s="57" t="s">
        <v>13</v>
      </c>
      <c r="B16" s="155" t="s">
        <v>73</v>
      </c>
      <c r="C16" s="234">
        <f>SUMIF('Goal Risk Assessment'!$J$5:$J$252,$A16,'Goal Risk Assessment'!K$5:K$252)</f>
        <v>0</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Moderate</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0</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Moderate</v>
      </c>
    </row>
    <row r="19" spans="1:10" ht="22" customHeight="1" x14ac:dyDescent="0.2">
      <c r="A19" s="62" t="s">
        <v>16</v>
      </c>
      <c r="B19" s="153" t="s">
        <v>47</v>
      </c>
      <c r="C19" s="154">
        <f>SUMIF('Goal Risk Assessment'!$J$5:$J$252,$A19,'Goal Risk Assessment'!K$5:K$252)</f>
        <v>8</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High</v>
      </c>
    </row>
    <row r="20" spans="1:10" ht="22" customHeight="1" x14ac:dyDescent="0.2">
      <c r="A20" s="57" t="s">
        <v>17</v>
      </c>
      <c r="B20" s="155" t="s">
        <v>81</v>
      </c>
      <c r="C20" s="234">
        <f>SUMIF('Goal Risk Assessment'!$J$5:$J$252,$A20,'Goal Risk Assessment'!K$5:K$252)</f>
        <v>11</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High</v>
      </c>
    </row>
    <row r="21" spans="1:10" ht="22" customHeight="1" x14ac:dyDescent="0.2">
      <c r="A21" s="62" t="s">
        <v>18</v>
      </c>
      <c r="B21" s="153" t="s">
        <v>82</v>
      </c>
      <c r="C21" s="154">
        <f>SUMIF('Goal Risk Assessment'!$J$5:$J$252,$A21,'Goal Risk Assessment'!K$5:K$252)</f>
        <v>4</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High</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1</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Unlikely</v>
      </c>
    </row>
    <row r="23" spans="1:10" ht="22" customHeight="1" x14ac:dyDescent="0.2">
      <c r="A23" s="62" t="s">
        <v>20</v>
      </c>
      <c r="B23" s="153" t="s">
        <v>51</v>
      </c>
      <c r="C23" s="154">
        <f>SUMIF('Goal Risk Assessment'!$J$5:$J$252,$A23,'Goal Risk Assessment'!K$5:K$252)</f>
        <v>1</v>
      </c>
      <c r="D23" s="154">
        <f>SUMIF('Goal Risk Assessment'!$J$5:$J$252,$A23,'Goal Risk Assessment'!L$5:L$252)</f>
        <v>0</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High</v>
      </c>
    </row>
    <row r="24" spans="1:10" ht="22" customHeight="1" x14ac:dyDescent="0.2">
      <c r="A24" s="57" t="s">
        <v>21</v>
      </c>
      <c r="B24" s="155" t="s">
        <v>52</v>
      </c>
      <c r="C24" s="234">
        <f>SUMIF('Goal Risk Assessment'!$J$5:$J$252,$A24,'Goal Risk Assessment'!K$5:K$252)</f>
        <v>3</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VL722DJqojWD5Eygq1dNqKduF+9KAcZXpfJuwGhVeXitWgttNWIb1AP1Es3ZCynn6W5COUVLZN0ewg48vgpwsw==" saltValue="if5gqfMgTQObP9a+pOrDe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F20B09457642A4EBEC61120D421558C" ma:contentTypeVersion="12" ma:contentTypeDescription="Create a new document." ma:contentTypeScope="" ma:versionID="b134875c7f2d9e43548e6386d597a196">
  <xsd:schema xmlns:xsd="http://www.w3.org/2001/XMLSchema" xmlns:xs="http://www.w3.org/2001/XMLSchema" xmlns:p="http://schemas.microsoft.com/office/2006/metadata/properties" xmlns:ns3="19d44154-c535-41c4-9758-9bea26b66978" xmlns:ns4="10a271d3-983a-4a6c-9fed-712f38b10523" targetNamespace="http://schemas.microsoft.com/office/2006/metadata/properties" ma:root="true" ma:fieldsID="3562662f3e59b15d882f267348a6fdeb" ns3:_="" ns4:_="">
    <xsd:import namespace="19d44154-c535-41c4-9758-9bea26b66978"/>
    <xsd:import namespace="10a271d3-983a-4a6c-9fed-712f38b1052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AutoKeyPoints" minOccurs="0"/>
                <xsd:element ref="ns3:MediaServiceKeyPoints"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44154-c535-41c4-9758-9bea26b669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0a271d3-983a-4a6c-9fed-712f38b10523"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96ECA3-6333-4174-9721-D0F75AAE60E3}">
  <ds:schemaRefs>
    <ds:schemaRef ds:uri="http://purl.org/dc/elements/1.1/"/>
    <ds:schemaRef ds:uri="10a271d3-983a-4a6c-9fed-712f38b10523"/>
    <ds:schemaRef ds:uri="19d44154-c535-41c4-9758-9bea26b66978"/>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47576A5F-5F8E-4862-826F-913FDB05A3C1}">
  <ds:schemaRefs>
    <ds:schemaRef ds:uri="http://schemas.microsoft.com/sharepoint/v3/contenttype/forms"/>
  </ds:schemaRefs>
</ds:datastoreItem>
</file>

<file path=customXml/itemProps3.xml><?xml version="1.0" encoding="utf-8"?>
<ds:datastoreItem xmlns:ds="http://schemas.openxmlformats.org/officeDocument/2006/customXml" ds:itemID="{67D6AE88-E4C0-4CBB-8102-9B9C61C057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44154-c535-41c4-9758-9bea26b66978"/>
    <ds:schemaRef ds:uri="10a271d3-983a-4a6c-9fed-712f38b105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0x0101003F20B09457642A4EBEC61120D421558C</vt:lpwstr>
  </property>
</Properties>
</file>