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2C8CD296-5471-BC4C-B8CA-9E2896929A6D}" xr6:coauthVersionLast="46" xr6:coauthVersionMax="46" xr10:uidLastSave="{00000000-0000-0000-0000-000000000000}"/>
  <bookViews>
    <workbookView xWindow="0" yWindow="500" windowWidth="27840" windowHeight="158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8" i="9" l="1"/>
  <c r="Q78" i="9"/>
  <c r="P78" i="9"/>
  <c r="O78" i="9"/>
  <c r="N78" i="9"/>
  <c r="M78" i="9"/>
  <c r="L78" i="9"/>
  <c r="K78" i="9"/>
  <c r="R63" i="9"/>
  <c r="Q63" i="9"/>
  <c r="P63" i="9"/>
  <c r="O63" i="9"/>
  <c r="N63" i="9"/>
  <c r="M63" i="9"/>
  <c r="L63" i="9"/>
  <c r="K63" i="9"/>
  <c r="R52" i="9"/>
  <c r="Q52" i="9"/>
  <c r="P52" i="9"/>
  <c r="O52" i="9"/>
  <c r="N52" i="9"/>
  <c r="M52" i="9"/>
  <c r="L52" i="9"/>
  <c r="K52" i="9"/>
  <c r="R39" i="9"/>
  <c r="Q39" i="9"/>
  <c r="P39" i="9"/>
  <c r="O39" i="9"/>
  <c r="N39" i="9"/>
  <c r="M39" i="9"/>
  <c r="L39" i="9"/>
  <c r="K39" i="9"/>
  <c r="R22" i="9"/>
  <c r="Q22" i="9"/>
  <c r="P22" i="9"/>
  <c r="O22" i="9"/>
  <c r="N22" i="9"/>
  <c r="M22" i="9"/>
  <c r="L22" i="9"/>
  <c r="K22" i="9"/>
  <c r="R13" i="9"/>
  <c r="Q13" i="9"/>
  <c r="P13" i="9"/>
  <c r="O13" i="9"/>
  <c r="N13" i="9"/>
  <c r="M13" i="9"/>
  <c r="L13" i="9"/>
  <c r="K13" i="9"/>
  <c r="B1" i="9" l="1"/>
  <c r="H163" i="9"/>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8" i="9"/>
  <c r="P58" i="9"/>
  <c r="Q58" i="9"/>
  <c r="R58" i="9"/>
  <c r="O60" i="9"/>
  <c r="P60" i="9"/>
  <c r="Q60" i="9"/>
  <c r="R60" i="9"/>
  <c r="O61" i="9"/>
  <c r="P61" i="9"/>
  <c r="Q61" i="9"/>
  <c r="R61" i="9"/>
  <c r="O62" i="9"/>
  <c r="P62" i="9"/>
  <c r="Q62" i="9"/>
  <c r="R62"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3" i="9"/>
  <c r="P163" i="9"/>
  <c r="Q163" i="9"/>
  <c r="R163"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F27" i="6" s="1"/>
  <c r="P252" i="9"/>
  <c r="G27" i="6" s="1"/>
  <c r="Q252" i="9"/>
  <c r="H27" i="6" s="1"/>
  <c r="R252" i="9"/>
  <c r="I27" i="6" s="1"/>
  <c r="R14" i="9"/>
  <c r="Q14" i="9"/>
  <c r="P14" i="9"/>
  <c r="G6" i="6" s="1"/>
  <c r="O14" i="9"/>
  <c r="F6" i="6" s="1"/>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25" i="6" l="1"/>
  <c r="G25" i="6"/>
  <c r="F25" i="6"/>
  <c r="I25" i="6"/>
  <c r="H23" i="6"/>
  <c r="I23" i="6"/>
  <c r="G23" i="6"/>
  <c r="F23" i="6"/>
  <c r="H22" i="6"/>
  <c r="G22" i="6"/>
  <c r="F22" i="6"/>
  <c r="I22" i="6"/>
  <c r="I21" i="6"/>
  <c r="H21" i="6"/>
  <c r="G21" i="6"/>
  <c r="F21" i="6"/>
  <c r="R175" i="9"/>
  <c r="P175" i="9"/>
  <c r="Q175" i="9"/>
  <c r="O175" i="9"/>
  <c r="I15" i="6"/>
  <c r="G15" i="6"/>
  <c r="F15" i="6"/>
  <c r="H15" i="6"/>
  <c r="H8" i="6"/>
  <c r="F8" i="6"/>
  <c r="I8" i="6"/>
  <c r="H14" i="6"/>
  <c r="G14" i="6"/>
  <c r="F14" i="6"/>
  <c r="I14" i="6"/>
  <c r="H11" i="6"/>
  <c r="G11" i="6"/>
  <c r="F11" i="6"/>
  <c r="I11" i="6"/>
  <c r="G8" i="6"/>
  <c r="I6"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K163" i="9"/>
  <c r="N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2" i="9"/>
  <c r="M62" i="9"/>
  <c r="L62" i="9"/>
  <c r="K62" i="9"/>
  <c r="N61" i="9"/>
  <c r="M61" i="9"/>
  <c r="L61" i="9"/>
  <c r="K61" i="9"/>
  <c r="N60" i="9"/>
  <c r="M60" i="9"/>
  <c r="L60" i="9"/>
  <c r="K60" i="9"/>
  <c r="H59" i="9"/>
  <c r="N58" i="9"/>
  <c r="M58" i="9"/>
  <c r="L58" i="9"/>
  <c r="K58" i="9"/>
  <c r="H57" i="9"/>
  <c r="H56" i="9"/>
  <c r="H55" i="9"/>
  <c r="H54" i="9"/>
  <c r="H53"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E6" i="6" l="1"/>
  <c r="N223" i="9"/>
  <c r="O223" i="9"/>
  <c r="P223" i="9"/>
  <c r="Q223" i="9"/>
  <c r="R223" i="9"/>
  <c r="N224" i="9"/>
  <c r="O224" i="9"/>
  <c r="P224" i="9"/>
  <c r="Q224" i="9"/>
  <c r="R224" i="9"/>
  <c r="D27" i="6"/>
  <c r="E27" i="6"/>
  <c r="C27" i="6"/>
  <c r="J25" i="6"/>
  <c r="L242" i="9"/>
  <c r="O242" i="9"/>
  <c r="Q242" i="9"/>
  <c r="P242" i="9"/>
  <c r="R242" i="9"/>
  <c r="J23" i="6"/>
  <c r="J22" i="6"/>
  <c r="M184" i="9"/>
  <c r="O184" i="9"/>
  <c r="P184" i="9"/>
  <c r="Q184" i="9"/>
  <c r="R184" i="9"/>
  <c r="O164" i="9"/>
  <c r="F19" i="6" s="1"/>
  <c r="P164" i="9"/>
  <c r="G19" i="6" s="1"/>
  <c r="Q164" i="9"/>
  <c r="H19" i="6" s="1"/>
  <c r="R164" i="9"/>
  <c r="I19" i="6" s="1"/>
  <c r="O183" i="9"/>
  <c r="P183" i="9"/>
  <c r="Q183" i="9"/>
  <c r="R183" i="9"/>
  <c r="N227" i="9"/>
  <c r="O227" i="9"/>
  <c r="P227" i="9"/>
  <c r="Q227" i="9"/>
  <c r="R227" i="9"/>
  <c r="M182" i="9"/>
  <c r="O182" i="9"/>
  <c r="P182" i="9"/>
  <c r="Q182" i="9"/>
  <c r="R182" i="9"/>
  <c r="O181" i="9"/>
  <c r="P181" i="9"/>
  <c r="Q181" i="9"/>
  <c r="R181" i="9"/>
  <c r="M180" i="9"/>
  <c r="O180" i="9"/>
  <c r="P180" i="9"/>
  <c r="Q180" i="9"/>
  <c r="R180" i="9"/>
  <c r="O179" i="9"/>
  <c r="P179" i="9"/>
  <c r="Q179" i="9"/>
  <c r="R179" i="9"/>
  <c r="M178" i="9"/>
  <c r="O178" i="9"/>
  <c r="P178" i="9"/>
  <c r="Q178" i="9"/>
  <c r="R178" i="9"/>
  <c r="O177" i="9"/>
  <c r="P177" i="9"/>
  <c r="Q177" i="9"/>
  <c r="R177" i="9"/>
  <c r="J21" i="6"/>
  <c r="M176" i="9"/>
  <c r="R176" i="9"/>
  <c r="O176" i="9"/>
  <c r="P176" i="9"/>
  <c r="Q176" i="9"/>
  <c r="R174" i="9"/>
  <c r="O174" i="9"/>
  <c r="P174" i="9"/>
  <c r="Q174" i="9"/>
  <c r="M173" i="9"/>
  <c r="R173" i="9"/>
  <c r="O173" i="9"/>
  <c r="P173" i="9"/>
  <c r="Q173" i="9"/>
  <c r="R172" i="9"/>
  <c r="O172" i="9"/>
  <c r="Q172" i="9"/>
  <c r="P172" i="9"/>
  <c r="N171" i="9"/>
  <c r="R171" i="9"/>
  <c r="O171" i="9"/>
  <c r="P171" i="9"/>
  <c r="Q171" i="9"/>
  <c r="O170" i="9"/>
  <c r="Q170" i="9"/>
  <c r="R170" i="9"/>
  <c r="P170" i="9"/>
  <c r="N169" i="9"/>
  <c r="P169" i="9"/>
  <c r="R169" i="9"/>
  <c r="O169" i="9"/>
  <c r="Q169" i="9"/>
  <c r="N151" i="9"/>
  <c r="P151" i="9"/>
  <c r="Q151" i="9"/>
  <c r="R151" i="9"/>
  <c r="O151" i="9"/>
  <c r="L151" i="9"/>
  <c r="N147" i="9"/>
  <c r="P147" i="9"/>
  <c r="Q147" i="9"/>
  <c r="R147" i="9"/>
  <c r="O147" i="9"/>
  <c r="N124" i="9"/>
  <c r="P124" i="9"/>
  <c r="Q124" i="9"/>
  <c r="R124" i="9"/>
  <c r="O124" i="9"/>
  <c r="N122" i="9"/>
  <c r="P122" i="9"/>
  <c r="Q122" i="9"/>
  <c r="R122" i="9"/>
  <c r="O122" i="9"/>
  <c r="M146" i="9"/>
  <c r="P146" i="9"/>
  <c r="Q146" i="9"/>
  <c r="R146" i="9"/>
  <c r="O146" i="9"/>
  <c r="N126" i="9"/>
  <c r="P126" i="9"/>
  <c r="R126" i="9"/>
  <c r="O126" i="9"/>
  <c r="Q126" i="9"/>
  <c r="Q125" i="9"/>
  <c r="O125" i="9"/>
  <c r="P125" i="9"/>
  <c r="R125" i="9"/>
  <c r="M143" i="9"/>
  <c r="R143" i="9"/>
  <c r="O143" i="9"/>
  <c r="P143" i="9"/>
  <c r="Q143" i="9"/>
  <c r="C15" i="6"/>
  <c r="J15" i="6" s="1"/>
  <c r="N120" i="9"/>
  <c r="R120" i="9"/>
  <c r="O120" i="9"/>
  <c r="P120" i="9"/>
  <c r="Q120" i="9"/>
  <c r="M144" i="9"/>
  <c r="R144" i="9"/>
  <c r="O144" i="9"/>
  <c r="P144" i="9"/>
  <c r="Q144" i="9"/>
  <c r="D15" i="6"/>
  <c r="E15" i="6"/>
  <c r="N132" i="9"/>
  <c r="R132" i="9"/>
  <c r="I17" i="6" s="1"/>
  <c r="O132" i="9"/>
  <c r="F17" i="6" s="1"/>
  <c r="P132" i="9"/>
  <c r="G17" i="6" s="1"/>
  <c r="Q132" i="9"/>
  <c r="H17" i="6" s="1"/>
  <c r="N145" i="9"/>
  <c r="R145" i="9"/>
  <c r="O145" i="9"/>
  <c r="P145" i="9"/>
  <c r="Q145" i="9"/>
  <c r="N121" i="9"/>
  <c r="R121" i="9"/>
  <c r="O121" i="9"/>
  <c r="P121" i="9"/>
  <c r="Q121" i="9"/>
  <c r="D14" i="6"/>
  <c r="M139" i="9"/>
  <c r="O139" i="9"/>
  <c r="R139" i="9"/>
  <c r="P139" i="9"/>
  <c r="Q139" i="9"/>
  <c r="E14" i="6"/>
  <c r="N142" i="9"/>
  <c r="R142" i="9"/>
  <c r="O142" i="9"/>
  <c r="Q142" i="9"/>
  <c r="P142" i="9"/>
  <c r="M141" i="9"/>
  <c r="Q141" i="9"/>
  <c r="O141" i="9"/>
  <c r="R141" i="9"/>
  <c r="P141" i="9"/>
  <c r="Q127" i="9"/>
  <c r="O127" i="9"/>
  <c r="R127" i="9"/>
  <c r="P127" i="9"/>
  <c r="N140" i="9"/>
  <c r="R140" i="9"/>
  <c r="O140" i="9"/>
  <c r="P140" i="9"/>
  <c r="Q140" i="9"/>
  <c r="N138" i="9"/>
  <c r="Q138" i="9"/>
  <c r="R138" i="9"/>
  <c r="P138" i="9"/>
  <c r="O138" i="9"/>
  <c r="M137" i="9"/>
  <c r="R137" i="9"/>
  <c r="O137" i="9"/>
  <c r="P137" i="9"/>
  <c r="Q137" i="9"/>
  <c r="J14" i="6"/>
  <c r="N136" i="9"/>
  <c r="O136" i="9"/>
  <c r="Q136" i="9"/>
  <c r="P136" i="9"/>
  <c r="R136" i="9"/>
  <c r="L239" i="9"/>
  <c r="D26" i="6" s="1"/>
  <c r="O239" i="9"/>
  <c r="F26" i="6" s="1"/>
  <c r="R239" i="9"/>
  <c r="I26" i="6" s="1"/>
  <c r="P239" i="9"/>
  <c r="Q239" i="9"/>
  <c r="H26" i="6" s="1"/>
  <c r="N88" i="9"/>
  <c r="O88" i="9"/>
  <c r="R88" i="9"/>
  <c r="P88" i="9"/>
  <c r="Q88" i="9"/>
  <c r="J11" i="6"/>
  <c r="N93" i="9"/>
  <c r="Q93" i="9"/>
  <c r="R93" i="9"/>
  <c r="O93" i="9"/>
  <c r="P93" i="9"/>
  <c r="Q94" i="9"/>
  <c r="R94" i="9"/>
  <c r="O94" i="9"/>
  <c r="P94" i="9"/>
  <c r="M90" i="9"/>
  <c r="R90" i="9"/>
  <c r="N90" i="9"/>
  <c r="O90" i="9"/>
  <c r="K90" i="9"/>
  <c r="P90" i="9"/>
  <c r="L90" i="9"/>
  <c r="Q90" i="9"/>
  <c r="N77" i="9"/>
  <c r="P77" i="9"/>
  <c r="Q77" i="9"/>
  <c r="R77" i="9"/>
  <c r="O77" i="9"/>
  <c r="N86" i="9"/>
  <c r="P86" i="9"/>
  <c r="Q86" i="9"/>
  <c r="R86" i="9"/>
  <c r="O86" i="9"/>
  <c r="F24" i="6"/>
  <c r="I24" i="6"/>
  <c r="C8" i="6"/>
  <c r="D8" i="6"/>
  <c r="E8" i="6"/>
  <c r="N76" i="9"/>
  <c r="O76" i="9"/>
  <c r="P76" i="9"/>
  <c r="Q76" i="9"/>
  <c r="R76" i="9"/>
  <c r="N75" i="9"/>
  <c r="O75" i="9"/>
  <c r="R75" i="9"/>
  <c r="P75" i="9"/>
  <c r="Q75" i="9"/>
  <c r="N74" i="9"/>
  <c r="O74" i="9"/>
  <c r="P74" i="9"/>
  <c r="Q74" i="9"/>
  <c r="R74" i="9"/>
  <c r="N73" i="9"/>
  <c r="R73" i="9"/>
  <c r="O73" i="9"/>
  <c r="Q73" i="9"/>
  <c r="P73" i="9"/>
  <c r="D7" i="6"/>
  <c r="C7" i="6"/>
  <c r="E7" i="6"/>
  <c r="C6" i="6"/>
  <c r="J6" i="6" s="1"/>
  <c r="E5" i="6"/>
  <c r="N56" i="9"/>
  <c r="R56" i="9"/>
  <c r="O56" i="9"/>
  <c r="P56" i="9"/>
  <c r="Q56" i="9"/>
  <c r="N57" i="9"/>
  <c r="R57" i="9"/>
  <c r="O57" i="9"/>
  <c r="P57" i="9"/>
  <c r="Q57" i="9"/>
  <c r="L57" i="9"/>
  <c r="M40" i="9"/>
  <c r="R40" i="9"/>
  <c r="O40" i="9"/>
  <c r="P40" i="9"/>
  <c r="Q40" i="9"/>
  <c r="N55" i="9"/>
  <c r="R55" i="9"/>
  <c r="O55" i="9"/>
  <c r="P55" i="9"/>
  <c r="Q55" i="9"/>
  <c r="D5" i="6"/>
  <c r="N53" i="9"/>
  <c r="R53" i="9"/>
  <c r="O53" i="9"/>
  <c r="P53" i="9"/>
  <c r="Q53" i="9"/>
  <c r="L54" i="9"/>
  <c r="R54" i="9"/>
  <c r="O54" i="9"/>
  <c r="P54" i="9"/>
  <c r="Q54" i="9"/>
  <c r="C5" i="6"/>
  <c r="L44" i="9"/>
  <c r="P44" i="9"/>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E24" i="6" s="1"/>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C26" i="6" s="1"/>
  <c r="K242" i="9"/>
  <c r="K164" i="9"/>
  <c r="C19" i="6" s="1"/>
  <c r="K170" i="9"/>
  <c r="K172" i="9"/>
  <c r="K174" i="9"/>
  <c r="K177" i="9"/>
  <c r="K179" i="9"/>
  <c r="K181" i="9"/>
  <c r="K183" i="9"/>
  <c r="E26" i="6" l="1"/>
  <c r="F9" i="6"/>
  <c r="H13" i="6"/>
  <c r="F12" i="6"/>
  <c r="C24" i="6"/>
  <c r="H24" i="6"/>
  <c r="G24" i="6"/>
  <c r="J27" i="6"/>
  <c r="G26" i="6"/>
  <c r="J26" i="6" s="1"/>
  <c r="E19" i="6"/>
  <c r="D19" i="6"/>
  <c r="D24" i="6"/>
  <c r="I20" i="6"/>
  <c r="D20" i="6"/>
  <c r="F20" i="6"/>
  <c r="E20" i="6"/>
  <c r="G20" i="6"/>
  <c r="C20" i="6"/>
  <c r="H20" i="6"/>
  <c r="M148" i="9"/>
  <c r="P148" i="9"/>
  <c r="Q148" i="9"/>
  <c r="O148" i="9"/>
  <c r="F18" i="6" s="1"/>
  <c r="R148" i="9"/>
  <c r="N150" i="9"/>
  <c r="K150" i="9"/>
  <c r="P150" i="9"/>
  <c r="R150" i="9"/>
  <c r="O150" i="9"/>
  <c r="Q150" i="9"/>
  <c r="G16" i="6"/>
  <c r="I16" i="6"/>
  <c r="Q149" i="9"/>
  <c r="O149" i="9"/>
  <c r="P149" i="9"/>
  <c r="R149" i="9"/>
  <c r="I18" i="6" s="1"/>
  <c r="J17" i="6"/>
  <c r="D16" i="6"/>
  <c r="H16" i="6"/>
  <c r="C16" i="6"/>
  <c r="J16" i="6" s="1"/>
  <c r="E16" i="6"/>
  <c r="F16" i="6"/>
  <c r="G18" i="6"/>
  <c r="H18" i="6"/>
  <c r="D13" i="6"/>
  <c r="I13" i="6"/>
  <c r="C13" i="6"/>
  <c r="E13" i="6"/>
  <c r="F13" i="6"/>
  <c r="G13" i="6"/>
  <c r="I12" i="6"/>
  <c r="J8" i="6"/>
  <c r="H12" i="6"/>
  <c r="J7" i="6"/>
  <c r="D12" i="6"/>
  <c r="C12" i="6"/>
  <c r="E12" i="6"/>
  <c r="G12" i="6"/>
  <c r="D9" i="6"/>
  <c r="G9" i="6"/>
  <c r="J5" i="6"/>
  <c r="H10" i="6"/>
  <c r="D10" i="6"/>
  <c r="F10" i="6"/>
  <c r="G10" i="6"/>
  <c r="C10" i="6"/>
  <c r="E10" i="6"/>
  <c r="I10" i="6"/>
  <c r="L148" i="9"/>
  <c r="M150" i="9"/>
  <c r="M149" i="9"/>
  <c r="E18" i="6" s="1"/>
  <c r="N149" i="9"/>
  <c r="K149" i="9"/>
  <c r="C18" i="6" s="1"/>
  <c r="L149" i="9"/>
  <c r="J24" i="6" l="1"/>
  <c r="J19" i="6"/>
  <c r="J20" i="6"/>
  <c r="D18" i="6"/>
  <c r="J18" i="6"/>
  <c r="J13" i="6"/>
  <c r="J12" i="6"/>
  <c r="J9" i="6"/>
  <c r="J10" i="6"/>
  <c r="F23" i="7" l="1"/>
  <c r="F24" i="7"/>
  <c r="F22" i="7"/>
  <c r="B1" i="6" l="1"/>
  <c r="B1" i="8"/>
  <c r="R6" i="7"/>
</calcChain>
</file>

<file path=xl/sharedStrings.xml><?xml version="1.0" encoding="utf-8"?>
<sst xmlns="http://schemas.openxmlformats.org/spreadsheetml/2006/main" count="1922" uniqueCount="881">
  <si>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</si>
  <si>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</si>
  <si>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</si>
  <si>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</si>
  <si>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</si>
  <si>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</si>
  <si>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</si>
  <si>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</si>
  <si>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</si>
  <si>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</si>
  <si>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</si>
  <si>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</si>
  <si>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</si>
  <si>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</si>
  <si>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</si>
  <si>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</si>
  <si>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</si>
  <si>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</si>
  <si>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</si>
  <si>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</si>
  <si>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</si>
  <si>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</si>
  <si>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</si>
  <si>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</si>
  <si>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</si>
  <si>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</si>
  <si>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</si>
  <si>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</si>
  <si>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</si>
  <si>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</si>
  <si>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</si>
  <si>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</si>
  <si>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</si>
  <si>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</si>
  <si>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</si>
  <si>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</si>
  <si>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</si>
  <si>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</si>
  <si>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</si>
  <si>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</si>
  <si>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</si>
  <si>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</si>
  <si>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</si>
  <si>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</si>
  <si>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</si>
  <si>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</si>
  <si>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</si>
  <si>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</si>
  <si>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</si>
  <si>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</si>
  <si>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</si>
  <si>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</si>
  <si>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</si>
  <si>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</si>
  <si>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</si>
  <si>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</si>
  <si>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</si>
  <si>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</si>
  <si>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</si>
  <si>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</si>
  <si>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</si>
  <si>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</si>
  <si>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</si>
  <si>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</si>
  <si>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</si>
  <si>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</si>
  <si>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</si>
  <si>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</si>
  <si>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</si>
  <si>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</si>
  <si>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</si>
  <si>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</si>
  <si>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</si>
  <si>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</si>
  <si>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</si>
  <si>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</si>
  <si>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</si>
  <si>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</si>
  <si>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</si>
  <si>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</si>
  <si>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</si>
  <si>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</si>
  <si>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</si>
  <si>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</si>
  <si>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</si>
  <si>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</si>
  <si>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</si>
  <si>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</si>
  <si>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</si>
  <si>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</si>
  <si>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</si>
  <si>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</si>
  <si>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</si>
  <si>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</si>
  <si>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</si>
  <si>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</si>
  <si>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</si>
  <si>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</si>
  <si>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</si>
  <si>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</si>
  <si>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</si>
  <si>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</si>
  <si>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</si>
  <si>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</si>
  <si>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</si>
  <si>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</si>
  <si>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</si>
  <si>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</si>
  <si>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</si>
  <si>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</si>
  <si>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</si>
  <si>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</si>
  <si>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</si>
  <si>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</si>
  <si>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</si>
  <si>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</si>
  <si>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</si>
  <si>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</si>
  <si>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</si>
  <si>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</si>
  <si>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</si>
  <si>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</si>
  <si>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</si>
  <si>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</si>
  <si>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</si>
  <si>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</si>
  <si>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</si>
  <si>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</si>
  <si>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</si>
  <si>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</si>
  <si>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</si>
  <si>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</si>
  <si>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</si>
  <si>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</si>
  <si>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</si>
  <si>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</si>
  <si>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</si>
  <si>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</si>
  <si>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</si>
  <si>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</si>
  <si>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</si>
  <si>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</si>
  <si>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</si>
  <si>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</si>
  <si>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</si>
  <si>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</si>
  <si>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</si>
  <si>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</si>
  <si>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</si>
  <si>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</si>
  <si>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</si>
  <si>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</si>
  <si>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</si>
  <si>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</si>
  <si>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</si>
  <si>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</si>
  <si>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</si>
  <si>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</si>
  <si>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</si>
  <si>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</si>
  <si>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</si>
  <si>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</si>
  <si>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</si>
  <si>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</si>
  <si>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</si>
  <si>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</si>
  <si>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</si>
  <si>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</si>
  <si>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</si>
  <si>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</si>
  <si>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</si>
  <si>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</si>
  <si>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</si>
  <si>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</si>
  <si>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</si>
  <si>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</si>
  <si>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</si>
  <si>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</si>
  <si>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</si>
  <si>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</si>
  <si>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</si>
  <si>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</si>
  <si>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</si>
  <si>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</si>
  <si>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</si>
  <si>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</si>
  <si>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</si>
  <si>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</si>
  <si>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</si>
  <si>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</si>
  <si>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</si>
  <si>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</si>
  <si>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</si>
  <si>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</si>
  <si>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</si>
  <si>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</si>
  <si>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</si>
  <si>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</si>
  <si>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</si>
  <si>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</si>
  <si>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</si>
  <si>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</si>
  <si>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</si>
  <si>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</si>
  <si>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</si>
  <si>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</si>
  <si>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</si>
  <si>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</si>
  <si>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</si>
  <si>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</si>
  <si>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</si>
  <si>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</si>
  <si>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</si>
  <si>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</si>
  <si>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</si>
  <si>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</si>
  <si>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</si>
  <si>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</si>
  <si>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</si>
  <si>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</si>
  <si>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</si>
  <si>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</si>
  <si>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</si>
  <si>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</si>
  <si>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</si>
  <si>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</si>
  <si>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</si>
  <si>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</si>
  <si>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</si>
  <si>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</si>
  <si>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</si>
  <si>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</si>
  <si>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</si>
  <si>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</si>
  <si>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</si>
  <si>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</si>
  <si>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</si>
  <si>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</si>
  <si>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</si>
  <si>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</si>
  <si>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</si>
  <si>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</si>
  <si>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</si>
  <si>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</si>
  <si>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</si>
  <si>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</si>
  <si>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</si>
  <si>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</si>
  <si>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</si>
  <si>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</si>
  <si>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</si>
  <si>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</si>
  <si>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</si>
  <si>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</si>
  <si>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</si>
  <si>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</si>
  <si>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</si>
  <si>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</si>
  <si>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</si>
  <si>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</si>
  <si>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</si>
  <si>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</si>
  <si>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</si>
  <si>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</si>
  <si>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</si>
  <si>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</si>
  <si>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</si>
  <si>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</si>
  <si>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</si>
  <si>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</si>
  <si>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</si>
  <si>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</si>
  <si>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</si>
  <si>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</si>
  <si>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</si>
  <si>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</si>
  <si>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</si>
  <si>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</si>
  <si>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</si>
  <si>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</si>
  <si>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</si>
  <si>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</si>
  <si>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</si>
  <si>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</si>
  <si>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</si>
  <si>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</si>
  <si>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</si>
  <si>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</si>
  <si>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</si>
  <si>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</si>
  <si>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</si>
  <si>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</si>
  <si>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</si>
  <si>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</si>
  <si>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</si>
  <si>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</si>
  <si>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</si>
  <si>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</si>
  <si>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</si>
  <si>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</si>
  <si>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</si>
  <si>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</si>
  <si>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</si>
  <si>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</si>
  <si>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</si>
  <si>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</si>
  <si>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</si>
  <si>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</si>
  <si>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</si>
  <si>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</si>
  <si>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</si>
  <si>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</si>
  <si>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</si>
  <si>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</si>
  <si>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</si>
  <si>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</si>
  <si>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</si>
  <si>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</si>
  <si>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</si>
  <si>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</si>
  <si>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</si>
  <si>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</si>
  <si>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</si>
  <si>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</si>
  <si>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</si>
  <si>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</si>
  <si>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</si>
  <si>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</si>
  <si>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</si>
  <si>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</si>
  <si>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</si>
  <si>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</si>
  <si>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</si>
  <si>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</si>
  <si>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</si>
  <si>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</si>
  <si>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</si>
  <si>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</si>
  <si>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</si>
  <si>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</si>
  <si>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</si>
  <si>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</si>
  <si>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</si>
  <si>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</si>
  <si>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</si>
  <si>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</si>
  <si>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</si>
  <si>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</si>
  <si>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</si>
  <si>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</si>
  <si>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</si>
  <si>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</si>
  <si>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</si>
  <si>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</si>
  <si>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</si>
  <si>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</si>
  <si>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</si>
  <si>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</si>
  <si>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</si>
  <si>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</si>
  <si>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</si>
  <si>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</si>
  <si>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</si>
  <si>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</si>
  <si>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</si>
  <si>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</si>
  <si>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</si>
  <si>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</si>
  <si>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</si>
  <si>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</si>
  <si>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</si>
  <si>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</si>
  <si>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</si>
  <si>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</si>
  <si>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</si>
  <si>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</si>
  <si>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</si>
  <si>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</si>
  <si>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</si>
  <si>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</si>
  <si>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</si>
  <si>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</si>
  <si>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</si>
  <si>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</si>
  <si>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</si>
  <si>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</si>
  <si>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</si>
  <si>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</si>
  <si>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</si>
  <si>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</si>
  <si>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</si>
  <si>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</si>
  <si>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</si>
  <si>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</si>
  <si>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</si>
  <si>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</si>
  <si>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</si>
  <si>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</si>
  <si>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</si>
  <si>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</si>
  <si>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</si>
  <si>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</si>
  <si>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</si>
  <si>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</si>
  <si>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</si>
  <si>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</si>
  <si>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</si>
  <si>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</si>
  <si>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</si>
  <si>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</si>
  <si>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</si>
  <si>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</si>
  <si>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</si>
  <si>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</si>
  <si>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</si>
  <si>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</si>
  <si>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</si>
  <si>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</si>
  <si>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</si>
  <si>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</si>
  <si>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</si>
  <si>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</si>
  <si>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</si>
  <si>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</si>
  <si>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</si>
  <si>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</si>
  <si>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</si>
  <si>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</si>
  <si>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</si>
  <si>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</si>
  <si>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</si>
  <si>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</si>
  <si>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</si>
  <si>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</si>
  <si>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</si>
  <si>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</si>
  <si>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</si>
  <si>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</si>
  <si>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</si>
  <si>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</si>
  <si>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</si>
  <si>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</si>
  <si>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</si>
  <si>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</si>
  <si>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</si>
  <si>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</si>
  <si>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</si>
  <si>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</si>
  <si>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</si>
  <si>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</si>
  <si>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</si>
  <si>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</si>
  <si>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</si>
  <si>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</si>
  <si>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</si>
  <si>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</si>
  <si>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</si>
  <si>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</si>
  <si>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</si>
  <si>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</si>
  <si>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</si>
  <si>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</si>
  <si>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</si>
  <si>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</si>
  <si>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</si>
  <si>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</si>
  <si>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</si>
  <si>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</si>
  <si>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</si>
  <si>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</si>
  <si>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</si>
  <si>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</si>
  <si>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</si>
  <si>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</si>
  <si>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</si>
  <si>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</si>
  <si>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</si>
  <si>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</si>
  <si>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</si>
  <si>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</si>
  <si>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</si>
  <si>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</si>
  <si>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</si>
  <si>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</si>
  <si>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</si>
  <si>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</si>
  <si>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</si>
  <si>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</si>
  <si>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</si>
  <si>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</si>
  <si>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</si>
  <si>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</si>
  <si>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</si>
  <si>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</si>
  <si>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</si>
  <si>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</si>
  <si>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</si>
  <si>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</si>
  <si>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</si>
  <si>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</si>
  <si>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</si>
  <si>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</si>
  <si>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</si>
  <si>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</si>
  <si>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</si>
  <si>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</si>
  <si>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</si>
  <si>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</si>
  <si>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</si>
  <si>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</si>
  <si>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</si>
  <si>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</si>
  <si>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</si>
  <si>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</si>
  <si>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</si>
  <si>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</si>
  <si>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</si>
  <si>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</si>
  <si>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</si>
  <si>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</si>
  <si>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</si>
  <si>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</si>
  <si>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</si>
  <si>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</si>
  <si>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</si>
  <si>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</si>
  <si>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</si>
  <si>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</si>
  <si>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</si>
  <si>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</si>
  <si>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</si>
  <si>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</si>
  <si>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</si>
  <si>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</si>
  <si>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</si>
  <si>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</si>
  <si>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</si>
  <si>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</si>
  <si>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</si>
  <si>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</si>
  <si>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</si>
  <si>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</si>
  <si>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</si>
  <si>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</si>
  <si>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</si>
  <si>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</si>
  <si>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</si>
  <si>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</si>
  <si>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</si>
  <si>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</si>
  <si>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</si>
  <si>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</si>
  <si>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</si>
  <si>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</si>
  <si>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</si>
  <si>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</si>
  <si>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</si>
  <si>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</si>
  <si>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</si>
  <si>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</si>
  <si>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</si>
  <si>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</si>
  <si>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</si>
  <si>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</si>
  <si>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</si>
  <si>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</si>
  <si>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</si>
  <si>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</si>
  <si>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</si>
  <si>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</si>
  <si>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</si>
  <si>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</si>
  <si>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</si>
  <si>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</si>
  <si>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</si>
  <si>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</si>
  <si>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</si>
  <si>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</si>
  <si>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</si>
  <si>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</si>
  <si>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</si>
  <si>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</si>
  <si>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</si>
  <si>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</si>
  <si>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</si>
  <si>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</si>
  <si>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</si>
  <si>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</si>
  <si>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</si>
  <si>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</si>
  <si>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</si>
  <si>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</si>
  <si>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</si>
  <si>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</si>
  <si>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</si>
  <si>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</si>
  <si>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</si>
  <si>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</si>
  <si>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</si>
  <si>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</si>
  <si>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</si>
  <si>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</si>
  <si>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</si>
  <si>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</si>
  <si>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</si>
  <si>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</si>
  <si>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</si>
  <si>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</si>
  <si>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</si>
  <si>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</si>
  <si>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</si>
  <si>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</si>
  <si>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</si>
  <si>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</si>
  <si>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</si>
  <si>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</si>
  <si>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</si>
  <si>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</si>
  <si>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</si>
  <si>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</si>
  <si>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</si>
  <si>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</si>
  <si>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</si>
  <si>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</si>
  <si>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</si>
  <si>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</si>
  <si>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</si>
  <si>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</si>
  <si>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</si>
  <si>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</si>
  <si>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</si>
  <si>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Botanical and zoological gardens and nature reserves activities</t>
  </si>
  <si>
    <t>9103</t>
  </si>
  <si>
    <t>Landscape care and maintenance service activities</t>
  </si>
  <si>
    <t>8130</t>
  </si>
  <si>
    <t>Operation of sport fishing and hunting preserves</t>
  </si>
  <si>
    <t>Only</t>
  </si>
  <si>
    <t>Other sports activities</t>
  </si>
  <si>
    <t>9319</t>
  </si>
  <si>
    <t>N/A</t>
  </si>
  <si>
    <t>Sports, amusement and recreation activities</t>
  </si>
  <si>
    <t>Operation of historical sites and buildings</t>
  </si>
  <si>
    <t>Arts, culture and entertainment activities</t>
  </si>
  <si>
    <t>Activities of amusement parks and theme parks</t>
  </si>
  <si>
    <t>Animal rearing</t>
  </si>
  <si>
    <t>Breeding of animals in other contexts, such as horses for racing</t>
  </si>
  <si>
    <t>All</t>
  </si>
  <si>
    <t>Journal article</t>
  </si>
  <si>
    <t>The role of botanical gardens in scientific research, conservation, and citizen science</t>
  </si>
  <si>
    <t>Plant diversity</t>
  </si>
  <si>
    <t>Volume 40, issue 4, pp. 181-188</t>
  </si>
  <si>
    <t>Gao Chen and Weibang Sun</t>
  </si>
  <si>
    <t>https://www.sciencedirect.com/science/article/pii/S2468265918300787</t>
  </si>
  <si>
    <t>https://www.zsl.org/sites/default/files/document/2014-02/role-of-a-modern-zoo-activity-ks3-and-4-during-and-after-visit-2114.PDF</t>
  </si>
  <si>
    <t>ZSL Whipsnade zoo</t>
  </si>
  <si>
    <t>Themed notes: role of a modern zoo KS 3 and 4</t>
  </si>
  <si>
    <t>Document from website</t>
  </si>
  <si>
    <t>Website</t>
  </si>
  <si>
    <t>Zoo</t>
  </si>
  <si>
    <t>Britannica</t>
  </si>
  <si>
    <t xml:space="preserve">John P Rafferty </t>
  </si>
  <si>
    <t>https://www.britannica.com/science/zoo</t>
  </si>
  <si>
    <t>https://www.britannica.com/science/nature-reserve</t>
  </si>
  <si>
    <t>Amy Tikkanen</t>
  </si>
  <si>
    <t>Nature reserve</t>
  </si>
  <si>
    <t>National park</t>
  </si>
  <si>
    <t>https://www.britannica.com/science/national-park</t>
  </si>
  <si>
    <t>Adam Augustyn</t>
  </si>
  <si>
    <t>No</t>
  </si>
  <si>
    <t>https://www.nationalparks.uk/who-looks-after-national-parks/</t>
  </si>
  <si>
    <t>Who looks after national parks</t>
  </si>
  <si>
    <t>National parks UK</t>
  </si>
  <si>
    <t>Yes</t>
  </si>
  <si>
    <t>https://www.nps.gov/zion/planyourvisit/zion-canyon-shuttle-system.htm</t>
  </si>
  <si>
    <t>Zion canyon shuttle system</t>
  </si>
  <si>
    <t>National park service</t>
  </si>
  <si>
    <t>Mount teide cable car-discover Tenerife</t>
  </si>
  <si>
    <t>Volcano Teide experience</t>
  </si>
  <si>
    <t>https://www.volcanoteide.com/en/teide_cable_car</t>
  </si>
  <si>
    <t>Sustainability at ZSL</t>
  </si>
  <si>
    <t>ZSL let's work for wildlife</t>
  </si>
  <si>
    <t>https://www.zsl.org/about-us/sustainability-at-zsl</t>
  </si>
  <si>
    <t>https://www.nps.gov/yell/getinvolved/fleet.htm</t>
  </si>
  <si>
    <t>Fleet and transportation</t>
  </si>
  <si>
    <t>Yellowstone</t>
  </si>
  <si>
    <t>https://www.zoovincennes.com/en/catering/</t>
  </si>
  <si>
    <t>Where to eat at Paris zoo?</t>
  </si>
  <si>
    <t xml:space="preserve">Zoo vincennes </t>
  </si>
  <si>
    <t>https://www.britannica.com/science/zoo/Design-and-architecture</t>
  </si>
  <si>
    <t xml:space="preserve">Zoo design and architecture </t>
  </si>
  <si>
    <t>Albright visitor centre</t>
  </si>
  <si>
    <t>https://www.nps.gov/yell/planyourvisit/albright-visitor-center.htm</t>
  </si>
  <si>
    <t>https://www.rbg.vic.gov.au/sustainable-landscapes/sustainability</t>
  </si>
  <si>
    <t>Water conservation</t>
  </si>
  <si>
    <t xml:space="preserve">Melbourne and cranbourne gardens </t>
  </si>
  <si>
    <t>https://www.ici.net.au/blog/a-typical-day-in-the-life-of-a-zookeeper/</t>
  </si>
  <si>
    <t>A typical day in the life of a zookeeper</t>
  </si>
  <si>
    <t>International career institute</t>
  </si>
  <si>
    <t>The wildlife trusts</t>
  </si>
  <si>
    <t>https://www.wildlifetrusts.org/water</t>
  </si>
  <si>
    <t>https://www.iucn.org/news/secretariat/201609/world-now-protects-15-its-land-crucial-biodiversity-zones-left-out</t>
  </si>
  <si>
    <t>The world now protects 15% of its land, but crucial biodiversity zones left out</t>
  </si>
  <si>
    <t>IUCN</t>
  </si>
  <si>
    <t>http://www.completeecology.com/nature-reserve-management/ponds</t>
  </si>
  <si>
    <t>Complete ecology ltd</t>
  </si>
  <si>
    <t xml:space="preserve">Ponds </t>
  </si>
  <si>
    <t xml:space="preserve">ZSL </t>
  </si>
  <si>
    <t>https://www.zsl.org/about-us/procurement</t>
  </si>
  <si>
    <t>https://www.britannica.com/science/zoo/Procurement-and-care-of-animals</t>
  </si>
  <si>
    <t>Procuring  and care of animals</t>
  </si>
  <si>
    <t>https://www.npr.org/2018/03/20/593001800/decline-in-hunters-threatens-how-u-s-pays-for-conservation?t=1610448810345</t>
  </si>
  <si>
    <t>NPR</t>
  </si>
  <si>
    <t>Decline in hunters threatens how US pays fo conservatio</t>
  </si>
  <si>
    <t>Nathan Rott</t>
  </si>
  <si>
    <t>https://www.iucn.org/commissions/commission-environmental-economic-and-social-policy/our-work/sustainable-use-and-livelihoods/resources-and-publications/iucn-briefing-paper-informing-decisions-trophy-hunting</t>
  </si>
  <si>
    <t xml:space="preserve">IUCN (international union for conservation of nature) </t>
  </si>
  <si>
    <t xml:space="preserve">Informing decisions on trophy hunting </t>
  </si>
  <si>
    <t>The equipment used by modern tree surgeons</t>
  </si>
  <si>
    <t>Alpine tree surgeons</t>
  </si>
  <si>
    <t>David Boorer</t>
  </si>
  <si>
    <t>https://www.alpinetreesurgeons.co.uk/the-equipment-used-by-modern-tree-surgeons/</t>
  </si>
  <si>
    <t>15% of the Earth is covered by national parks and protected areas. [17] A typical business will both own and manage a substantial amount of land as having enough space to conserve and display its flora and fauna is crucial to the business's operation.</t>
  </si>
  <si>
    <t>https://www.nytimes.com/2019/02/20/opinion/africa-national-parks.html</t>
  </si>
  <si>
    <t xml:space="preserve">NY Times </t>
  </si>
  <si>
    <t xml:space="preserve">A comeback for African national parks </t>
  </si>
  <si>
    <t>Patrick Adams</t>
  </si>
  <si>
    <t>https://www.nps.gov/aboutus/organizational-structure.htm</t>
  </si>
  <si>
    <t>https://www.theguardian.com/travel/2015/nov/02/parque-patagonia-chile-new-national-park</t>
  </si>
  <si>
    <t xml:space="preserve">Graeme Green </t>
  </si>
  <si>
    <t>The Guardian</t>
  </si>
  <si>
    <t>patagonia's controversial new national park</t>
  </si>
  <si>
    <t>https://www.dal.ca/faculty/management/sres/news-events/news/2020/01/27/canada_working_towards_new_future_for_indigenous_led_conservation.html</t>
  </si>
  <si>
    <t>james Dinneen</t>
  </si>
  <si>
    <t>The fuiture of indigenous led conservation</t>
  </si>
  <si>
    <t>dalehousie university</t>
  </si>
  <si>
    <t>https://www.sciencedirect.com/science/article/pii/S1296207417302704?casa_token=tQnk2uHxl8MAAAAA:mX2Al1nWi_nRCETt6V6T7XHzpwpJ0SvIrtigPg7jY375gkEHgk5O56owbTFQDtQXE52onYUgsYjd</t>
  </si>
  <si>
    <t>Eva Parga Dans, Pablo Alonso Gonzalez</t>
  </si>
  <si>
    <t>Volume 30, pp. 180-189</t>
  </si>
  <si>
    <t>The Altamira controversy: assessing the economic impact of a world heritage site for planning and tourism</t>
  </si>
  <si>
    <t>Journal of cultural heritage</t>
  </si>
  <si>
    <t>Corporate social responsibility and the reproduction of (neo) colonialism in the Ecuadorian Amazon</t>
  </si>
  <si>
    <t>Zoe Pearson, Sara Ellingrod, Emily Billo, Kendra McSweeney</t>
  </si>
  <si>
    <t>Volume 6, issue 3, pp. 881-888</t>
  </si>
  <si>
    <t>The extractive industries and society</t>
  </si>
  <si>
    <t>https://www.sciencedirect.com/science/article/pii/S2214790X18302338?casa_token=45mSFE4KCWwAAAAA:wOc2C75mzxwSnYRhpDKXGopuGehjmMja9yXMR6gJgDpx5b0WIf53VO3PPT1aKtubHvIfa8J6-sbW</t>
  </si>
  <si>
    <t>https://www.tandfonline.com/doi/full/10.1080/0376835X.2010.522829?casa_token=M22tAvgV6c4AAAAA%3AUobKDZ85Yr4MyU9oC1a5g0AgC815a2Mkp7h7MYmQdTl53GZp3o8Uvi_7l9RqSNSwk3qzSWNu6Ydq5Tw</t>
  </si>
  <si>
    <t>The impacts of tourism on two communities adjacent to the Kruger National Park, South Africa</t>
  </si>
  <si>
    <t>Development Southern Africa</t>
  </si>
  <si>
    <t>Volume 27, Issue 5, pp. 663-678</t>
  </si>
  <si>
    <t>Jennifer K Strickland-Munro, Susan A Moore, Stefanie Freitag-Ronaldson</t>
  </si>
  <si>
    <t>https://e360.yale.edu/features/people_or_parks_the_human_factor_in_protecting_wildlife</t>
  </si>
  <si>
    <t>Richard Conniff</t>
  </si>
  <si>
    <t>Yale environment 360</t>
  </si>
  <si>
    <t>People or parks: the human factor in protecting wildlife</t>
  </si>
  <si>
    <t>https://assets.speakcdn.com/assets/2332/safety-example-practices-for-aquariums-zoos-2015-.pdf</t>
  </si>
  <si>
    <t>AZA Special committee</t>
  </si>
  <si>
    <t xml:space="preserve">Zoo and aquarium safety: example practices </t>
  </si>
  <si>
    <t>Health and safety guide for gamekeepers</t>
  </si>
  <si>
    <t>Health and Safety Executive</t>
  </si>
  <si>
    <t>http://adlib.everysite.co.uk/resources/000/099/748/indg177.pdf</t>
  </si>
  <si>
    <t>https://www.rbgsyd.nsw.gov.au/Plants/Gardening/Using-pesticides-safely</t>
  </si>
  <si>
    <t>Using pesticides safely</t>
  </si>
  <si>
    <t>Royal botanic gardens Sydney</t>
  </si>
  <si>
    <t>https://www.nybg.org/about/sustainability/alternative-treatments/</t>
  </si>
  <si>
    <t>Alternative treatments</t>
  </si>
  <si>
    <t>Ney york botanical gardens</t>
  </si>
  <si>
    <t>A significant proportion of employees across this Business Activity will use heavy machinery. Managing landscapes requires the use of heavy machinery such as chainsaws for felling trees, trimmers for tidying hedges, snow ploughs for clearing roads and earth moving equipment for dredging ponds. [23] [8] [18] [10]</t>
  </si>
  <si>
    <t>https://www.researchgate.net/profile/Evren_Yapar/publication/337327862_An_Overview_on_Currrent_Regulation_and_Evaluation_of_Biocidal_Products/links/5eb209a4299bf18b9599972f/An-Overview-on-Currrent-Regulation-and-Evaluation-of-Biocidal-Products.pdf</t>
  </si>
  <si>
    <t>Ash Sahiner, Evren Algin Yapar</t>
  </si>
  <si>
    <t>Volume 4, issue 5</t>
  </si>
  <si>
    <t>Universal journal of pharmaceutical research</t>
  </si>
  <si>
    <t>An overview on current regulation and evaluation of biocidal products</t>
  </si>
  <si>
    <t>Parks, people and nature</t>
  </si>
  <si>
    <t>Mayor of London and Natural England</t>
  </si>
  <si>
    <t>http://downloads.gigl.org.uk/website/parks_people_and_nature1.pdf</t>
  </si>
  <si>
    <t>https://www.nps.gov/articles/firearms-in-national-parks.htm</t>
  </si>
  <si>
    <t>Firearms in national parks</t>
  </si>
  <si>
    <t>https://www.theguardian.com/environment/2017/aug/17/all-work-no-pay-the-plight-of-young-conservationists</t>
  </si>
  <si>
    <t>All work no pay</t>
  </si>
  <si>
    <t>Guardian</t>
  </si>
  <si>
    <t>Jeremy Hance</t>
  </si>
  <si>
    <t>http://becomeazookeeper.com/zoo-volunteer-work/</t>
  </si>
  <si>
    <t>Become a zookeeper</t>
  </si>
  <si>
    <t xml:space="preserve">Zoo volunteer work </t>
  </si>
  <si>
    <t>https://coppice-products.co.uk/about-us/volunteering-apprenticeships-employment/</t>
  </si>
  <si>
    <t>https://careersinforestry.org.uk/careers/traditional-crafts/</t>
  </si>
  <si>
    <t>https://www.rspb.org.uk/globalassets/downloads/documents/positions/economics/natural-foundations---conservation-and-local-employment-in-the-uk.pdf</t>
  </si>
  <si>
    <t>All sub activities included in this Business Activity rely on a significant number of volunteers, low paid interns and apprentices to carry out their work. [39] [40] [43] Even specialist land management work, such as coppicing entails the use of volunteers or apprentices and some fully qualified specialists, such as arborists, receive low wages. [41] [42]</t>
  </si>
  <si>
    <t>https://www.fauna-flora.org/news/closing-the-gender-gap-in-conservation</t>
  </si>
  <si>
    <t>Closing the gender gap in conservation</t>
  </si>
  <si>
    <t xml:space="preserve">Flora and fauna </t>
  </si>
  <si>
    <t>Marianne Carter</t>
  </si>
  <si>
    <t>https://conbio.onlinelibrary.wiley.com/doi/full/10.1111/csp2.36</t>
  </si>
  <si>
    <t>Megan S. Jones, Jennifer Solomon</t>
  </si>
  <si>
    <t>Volume 1, issue 6</t>
  </si>
  <si>
    <t>Conservation science and practice</t>
  </si>
  <si>
    <t>Challenges and supports for women conservation leaders</t>
  </si>
  <si>
    <t>This Business Activity does not have any characteristics that would make it more susceptible to breaching the 'spirit or the letter' of tax regulation.</t>
  </si>
  <si>
    <t xml:space="preserve">The business model for this Business Activity does not rely on the ownership or management of financial assets except to support day to day operations. </t>
  </si>
  <si>
    <t>Organisational structure of NPS</t>
  </si>
  <si>
    <t>National nature reserves in England</t>
  </si>
  <si>
    <t>Gov.uk</t>
  </si>
  <si>
    <t>https://www.gov.uk/government/collections/national-nature-reserves-in-england</t>
  </si>
  <si>
    <t>https://www.wolverhampton.gov.uk/sites/default/files/pdf/LNRs_in_England_A_guide_to_their_selection_and_declaration_2010.pdf</t>
  </si>
  <si>
    <t>Natural England</t>
  </si>
  <si>
    <t>Local nature reserves in England: a guide to their selection and declaration</t>
  </si>
  <si>
    <t>https://www.arup.com/projects/oman-botanic-garden</t>
  </si>
  <si>
    <t>A celebration of Oman's rich botanic diversity</t>
  </si>
  <si>
    <t>Arup</t>
  </si>
  <si>
    <t>All sub activities included in this Business Activity rely on a significant number of volunteers, low paid interns and apprentices to carry out their work. [39] [40] [43] Even specialist land management work, such as coppicing, entails the use of volunteers or apprentices and some fully qualified specialists, such as arborists, receive low wages. [41] [42]</t>
  </si>
  <si>
    <t>https://www.exmoor-nationalpark.gov.uk/enjoying/fishing</t>
  </si>
  <si>
    <t>https://www.nps.gov/subjects/fishing/fishing.htm</t>
  </si>
  <si>
    <t>Coppice products</t>
  </si>
  <si>
    <t>Volunteering, apprenticeships, employment</t>
  </si>
  <si>
    <t>Royal forestry society</t>
  </si>
  <si>
    <t xml:space="preserve">Traditional crafts </t>
  </si>
  <si>
    <t>RSPB</t>
  </si>
  <si>
    <t>Natural foundations: conservation and local employment in the UK</t>
  </si>
  <si>
    <t>Fish and fishing</t>
  </si>
  <si>
    <t>Exmoor national park</t>
  </si>
  <si>
    <t xml:space="preserve">Fishing </t>
  </si>
  <si>
    <t xml:space="preserve"> </t>
  </si>
  <si>
    <t xml:space="preserve">Botanical gardens, zoos and parks have a high intensity water use maintaining the health of the plants and animals on the site both for nutritional use and keeping animal enclosures clean. [14] [15] </t>
  </si>
  <si>
    <t xml:space="preserve">In national parks, nature, wildlife and hunting and fishing reserves, staff  do not cater to the daily needs of animals and plants and water use is therefore low, with water conservation often a high priority. [16] </t>
  </si>
  <si>
    <t>By hindering community access to lands for grazing or growing crops, as well as preventing hunting of wild animals, local livelihoods can be significantly disrupted. [30] [31]</t>
  </si>
  <si>
    <t>Zoos, botanical gardens and nature reserves</t>
  </si>
  <si>
    <t xml:space="preserve">Protected areas and the land rights of indigenous peoples and local communities </t>
  </si>
  <si>
    <t xml:space="preserve">Rights and resources initiative report </t>
  </si>
  <si>
    <t>Jenny Springer and Fernanda Almeida</t>
  </si>
  <si>
    <t>https://rightsandresources.org/wp-content/uploads/RRIReport_Protected-Areas-and-Land-Rights_web.pdf</t>
  </si>
  <si>
    <t>The tribes paying the brutal price of conservation</t>
  </si>
  <si>
    <t>John Vidal</t>
  </si>
  <si>
    <t>https://www.theguardian.com/global-development/2016/aug/28/exiles-human-cost-of-conservation-indigenous-peoples-eco-tourism</t>
  </si>
  <si>
    <t xml:space="preserve">9 reasons not to visit zoos </t>
  </si>
  <si>
    <t>PETA</t>
  </si>
  <si>
    <t>Priya</t>
  </si>
  <si>
    <t>https://www.peta.org.uk/blog/9-reasons-not-to-visit-zoos/?utm_source=PETA%20UK::Google&amp;utm_medium=Ad&amp;utm_campaign=1020::gen::PETA%20UK::Google::s-grant-dsa::::searchad&amp;gclid=CjwKCAiAxp-ABhALEiwAXm6IyePw4h76ypF8P-xuGcqYnyPtyFFiJD8bQJDeiWNccnCIID3N2fn4mhoCtCQQAvD_BwE</t>
  </si>
  <si>
    <t>Environmental impacts of tourism in protected areas</t>
  </si>
  <si>
    <t>Josphat Belsoy</t>
  </si>
  <si>
    <t>https://core.ac.uk/download/pdf/234662989.pdf</t>
  </si>
  <si>
    <t>Journal of environmental and earth science</t>
  </si>
  <si>
    <t>Volume 2, no. 10</t>
  </si>
  <si>
    <t xml:space="preserve">A typical business covered by this Business Activity provides services promoting the conservation, study and enjoyment of flora and fauna. Their aim is to increase the wellbeing of humans and the environment and are therefore unlikely to negatively impact the health of people or the environment through its own actions or that of its clients.  </t>
  </si>
  <si>
    <t xml:space="preserve">Limpopo Diana hunting tours </t>
  </si>
  <si>
    <t>FAQs</t>
  </si>
  <si>
    <t>https://www.diana-hunting.com/info/faq</t>
  </si>
  <si>
    <t>https://www.bbc.co.uk/news/uk-england-25462900#:~:text=Zoos%20also%20have%20to%20ensure,for%20example%2C%20than%20a%20wolf.&amp;text=%22right%20thing%22.-,She%20said%20once%20a%20dangerous%20animal%20escapes%20from%20the%20zoo,is%20it%20will%20be%20shot.</t>
  </si>
  <si>
    <t>Laurence Cawley</t>
  </si>
  <si>
    <t>BBC news</t>
  </si>
  <si>
    <t>How do zoos prepare for dangerous animal escapes?</t>
  </si>
  <si>
    <t xml:space="preserve">manila zoo shut down indefinitely due to untreated sewage </t>
  </si>
  <si>
    <t xml:space="preserve">Phil star global </t>
  </si>
  <si>
    <t>https://www.philstar.com/nation/2019/01/23/1887315/manila-zoo-shut-down-indefinitely-due-untreated-sewage</t>
  </si>
  <si>
    <t>https://www.suez.com/en/our-offering/success-stories/our-references/zoo-planckendael-waste-management</t>
  </si>
  <si>
    <t>Optimising waste sorting and collection at a large zoo in Belgium</t>
  </si>
  <si>
    <t>SUEZ</t>
  </si>
  <si>
    <t xml:space="preserve">The scale of land and the physical maintenance that national parks, nature, wildlife, hunting and fishing reserves and some zoos and botanical gardens encompass mean that vehicles are necessary both to transport visitors around the site and for the management of land and animals. This can range from shuttle buses, cable cars, helicopters, vans and cars to snow ploughs. [7] [8] [9] Heavy machinery such as chainsaws and earth moving equipment such as diggers are also needed for landscape maintenance and construction and repair purposes. [18] [23] The Business Activity is classified as a moderate risk. </t>
  </si>
  <si>
    <t xml:space="preserve">I would suggest a Moderate for this - are animals themselves not bought in the case of zoos? Supply chains will surely include animal feed, vehicles etc.
The  Moderate rationale should exclude catering food and drinks, research equipment as (slightly in contrary to what I said over email, apologies) these should be excluded from this heatmap.
QUESTION: why are we not looking catering? is it not counted as close enough to core operations? 
I may not have understood the purpose of this goal. As you highlight and as hopefully is clear in the rationale, procurement is crucial to the running of all operations. This satisfies the low risk criteria so why should it count as moderate? Maybe T-H-3 could include services?
</t>
  </si>
  <si>
    <t xml:space="preserve">A typical business does not produce goods, all sub elements of the Business Activity rely on delivering a service to the general public and the scientific community. Parks, reserves, aquariums and zoos provide conservation, education, research and recreation of flora and fauna. A typical business might also provide physical goods such as maps and catering services, but these are minimal. Only zoos produce significant quantities of operational waste. </t>
  </si>
  <si>
    <t>National parks, zoos and reserves often do not have to negotiate with local communities for access to land in the same way as other businesses, as they tend to be government affiliated. [46] [47] [48] [49] National parks and reserves count as high risk for this Business Activity. Some have been created at the expense of local communities, who have been displaced or lost access to natural resources; for others, community integration has been more successful. [26] [27]</t>
  </si>
  <si>
    <t>The purpose of national parks, nature, wildlife and hunting/fishing reserves is to limit human activities to benefit nature. The presence of businesses that run these areas or 'use' this local resource can have diverse effects on the local community. Hindering community access in the form of displacement or limiting access to land can have impacts on livelihoods, reducing access to grazing, arable land and increasing the threat to life and livelihood from wild animals. [30] [31] [52]</t>
  </si>
  <si>
    <t xml:space="preserve">Zoos and aquariums use biocides and pesticides to control rodents, weeds, parasites, algae and for disinfection purposes. [32] Some of these substances are detrimental to human and environmental health if mishandled. For example, the toxicity of some biocides has been associated with dermatitis and occupational asthma. [36] Botanical gardens and all variations of nature reserves and parks are less likely to use of pesticides or biocides in line with their aim to protect and conserve nature. [35] However, their use is not unknown. [34] [36] </t>
  </si>
  <si>
    <t>Over 1000 park rangers die in 10 years protecting our parks</t>
  </si>
  <si>
    <t>Global conservation</t>
  </si>
  <si>
    <t>https://globalconservation.org/news/over-one-thousand-park-rangers-die-10-years-protecting-our-parks/</t>
  </si>
  <si>
    <t xml:space="preserve">A typical business covered by this Business Activity provides services promoting the conservation, study and enjoyment of flora and fauna. Their aim is to increase the wellbeing of humans and the environment and are therefore unlikely to negatively impact the health of people or the environment through its own actions or that of its clients. </t>
  </si>
  <si>
    <t xml:space="preserve">Botanical gardens and zoological gardens or 'zoos' have a similar primary function, to conserve and study plants and animals respectively as well as act as places of education and recreation. [2] They are therefore involved in the rearing of animals and the cultivation of plants. Parks on a smaller scale than national parks are also included in this business characteristic due to the role they play in flora (and some fauna management). </t>
  </si>
  <si>
    <t>Procuring services is a crucial part of land, plant or animal management across the Business Activity. [19] For example, a nature reserve might need to dredge ponds and hire equipment and expertise to do so whereas procuring services from an animal dealer is a crucial part of any zoo's operations. [18] [20] All parts of this Business Activity will have infrastructure that will need maintaining or expanding which may also require contracting out building services.</t>
  </si>
  <si>
    <t xml:space="preserve">Zoos and aquariums use biocides and pesticides to control rodents, weeds, parasites, algae and for disinfection purposes. [32] Some of these substances are detrimental to human and environmental health if mishandled. For example, the toxicity of some biocides has been associated with dermatitis and occupational asthma. [36] Botanical gardens and all variations of nature reserves and parks are less likely to use pesticides or biocides in line with their aim to protect and conserve nature. [35] However, their use is not unknown. [34] </t>
  </si>
  <si>
    <t xml:space="preserve">A typical business is likely to operate in an area of high biodiversity or cultural value. The main intention (particularly of wildlife and nature reserves) is to preserve, maintain and often increase the biodiversity and wellbeing of flora and fauna in the area. Historically and today the decision of these businesses to take on the role of stewards has created controversy as they make the decisions on what and how the land, flora and fauna should be conserved or 'used'. [28] [29] This characteristic is likely to be high for national parks, nature, wildlife and hunting reserves and less of a risk for zoos and botanical gardens that tend to move flora and fauna to their premises. </t>
  </si>
  <si>
    <t>All sub elements of this Business Activity could involve exposing employees to physical hazards.  For those that work in wildlife parks, hunting reserves and zoos, animal injuries, zoonotic diseases and gun injury and death are some of the risks present. [32] [38] Rangers working in reserves or parks with animals prized in the illegal wildlife trade are at a higher risk of being killed by poachers. [59] Other risks include exposure to extreme weather conditions, electrocution (from electrical fishing), risk of drowning from working on water and risk of injury from controlled landscape burning. [33]</t>
  </si>
  <si>
    <t>Women are still underrepresented in conservation leadership. [44] [45] Although none of the high-risk characteristics are met, there is potential for discrimination to occur in all industries and therefore it should always be a consideration.</t>
  </si>
  <si>
    <t>A typical business will need to ensure that communication with its customers is honest, ethical and promotes responsible use of its site and facilities. Risks that could occur in a typical business if this is not communicated include improper behaviour towards animals that could result in attack or the animal being killed by park rangers or zoo staff. Risks to human health such as exposure to extreme weather conditions from visiting reserves and national parks should also be made clear. Hunting reserves will either lend guns to hunters or visitors will bring their own. [55] [56] Hunters should already be trained on gun use and have to be licenced carriers. Gun safety on site needs to be a key part of customer communication to avoid risks of firearm misuse on site.</t>
  </si>
  <si>
    <t>This Business Activity covers the operating of botanical gardens, wildlife/nature reserves and forms of parks, all of which count as services rather than products.</t>
  </si>
  <si>
    <t xml:space="preserve">Encroachment into areas of high biodiversity or cultural value is less of a risk for zoos and botanical gardens that tend to move flora and fauna to their premises. </t>
  </si>
  <si>
    <r>
      <t>There may occasionally be instances where no high or low risk characteristics apply for a specific Break-Even Goal but you still believe there is a clear reason for the goal to be high or low risk. Each goal has two characteristics above the 'Moderate' risk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</si>
  <si>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 xml:space="preserve">This business activity includes the operation of botanical and zoological gardens, nature reserves, wildlife reserves and fishing/hunting reserves, as well as the planting, care and maintenance of parks, gardens and other greenery. It is characterized by the maintenance of the land (and inhabiting species) whether natural, or artificially created.
Botanical gardens and zoological gardens or 'zoos' have a similar primary function, to conserve and study plants and animals respectively as well as act as places of education and recreation.[2] They are of significant importance to science and often publish scientific journals and have specialist research facilities. [3] 
A nature reserve is an area designed specifically to preserve certain animals, plants or both. [4] National parks are normally larger in scale than these, designated protected by the national government and set aside for public recreation of a space based on its historical or scientific interest. [5] Some contain human settlements whilst others forbid any human inhabitation. 
Wildlife reserves entail a level of human intervention to maintain the health of the animals and ecosystem but do not undertake daily care of animals like zoos. There are specialist hunting reserves, however, 'game reserves' (wildlife reserves) or national parks can have licences for hunting. Fishing is also commonly done on a licence basis in a national park or nature reserve. [49] [50]
Similarities between all elements of the Business Activity include: the employment of core staff alongside a significant proportion of apprentices or volunteers, either reaching or experiencing the site by car, catering facilities, indoor visitor centres, accommodation (largely in national parks and reserves) as well as infrastructure needed to maintain the wellbeing of the staff. All elements of the Business Activity also require occasional use of specialist equipment to undertake their operations e.g. chainsaws for coppicing in nature reserves, heat lamps for amphibians kept in zoos, ammunition storage and facilities in hunting reserves etc. </t>
  </si>
  <si>
    <t>Only zoos produce a significant amount of waste as a by-product in this Business Activity. Animal excreta has caused significant issues in places where it has not been disposed of properly and has been allowed to contaminate local water systems. [57] Recently, zoos have been attempting to reuse and treat their waste in innovative ways, such as creating biogas from manure. [58]</t>
  </si>
  <si>
    <t>There are ethical issues for most sub sections of this Business Activity. 
National parks were first created in colonial times, with land expropriated from indigenous peoples to create a 'wilderness' of flora and fauna. [51] In some cases, the boundaries of national parks have not changed and concessions such as hunting rights have not been granted to local communities, raising ethical concerns. [52] Despite the important role hunting can play in funding conservation, ethical issues arise over how this is conducted and whether the money reaches the intended destination. [22] Despite the roles that zoos and aquariums claim to play in conservation, many animal activists believe animals should not be kept in artificial environments. [53] There are concerns over the impact of visiting tourists on the different sorts of reserves included in this Business Activity. [54]</t>
  </si>
  <si>
    <t>A typical business undertakes processes or creates products that rely on the use of potentially harmful and under researched substances</t>
  </si>
  <si>
    <t>This Business Activity covers the operating of botanical gardens, wildlife/nature reserves and forms of parks, all of which count as services rather than products. There zoos, botanical gardens and nature reserves are unlikely to force the customer to emit greenhouse gases.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</si>
</sst>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Body)"/>
    </font>
    <font>
      <sz val="13"/>
      <color theme="4"/>
      <name val="Calibri"/>
      <family val="2"/>
      <scheme val="minor"/>
    </font>
    <font>
      <sz val="13"/>
      <color rgb="FFFF0000"/>
      <name val="Calibri"/>
      <family val="2"/>
    </font>
    <font>
      <sz val="12"/>
      <color rgb="FFFF0000"/>
      <name val="Calibri"/>
      <family val="2"/>
    </font>
    <font>
      <sz val="13"/>
      <name val="Calibri"/>
      <family val="2"/>
    </font>
    <font>
      <sz val="12"/>
      <color rgb="FFFF0000"/>
      <name val="Calibri (Body)"/>
    </font>
    <font>
      <sz val="12"/>
      <name val="Calibri"/>
      <family val="2"/>
    </font>
    <font>
      <sz val="13"/>
      <color theme="8" tint="-0.249977111117893"/>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9">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14" fontId="0" fillId="15" borderId="5" xfId="0" applyNumberFormat="1" applyFont="1" applyFill="1" applyBorder="1" applyAlignment="1" applyProtection="1">
      <alignment horizontal="center" vertical="center"/>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vertical="center"/>
      <protection locked="0"/>
    </xf>
    <xf numFmtId="14" fontId="0" fillId="15" borderId="5" xfId="0" applyNumberFormat="1" applyFill="1" applyBorder="1" applyAlignment="1" applyProtection="1">
      <alignment horizontal="center" vertical="center"/>
      <protection locked="0"/>
    </xf>
    <xf numFmtId="0" fontId="46" fillId="16" borderId="16" xfId="0" applyFont="1" applyFill="1" applyBorder="1" applyAlignment="1">
      <alignment horizontal="center" vertical="center" wrapText="1"/>
    </xf>
    <xf numFmtId="0" fontId="45" fillId="15" borderId="12" xfId="0" applyFont="1" applyFill="1" applyBorder="1" applyAlignment="1" applyProtection="1">
      <alignment horizontal="left" vertical="center" wrapText="1"/>
      <protection locked="0"/>
    </xf>
    <xf numFmtId="0" fontId="47" fillId="15" borderId="11" xfId="0" applyFont="1" applyFill="1" applyBorder="1" applyAlignment="1" applyProtection="1">
      <alignment horizontal="left" vertical="center" wrapText="1"/>
      <protection locked="0"/>
    </xf>
    <xf numFmtId="0" fontId="46" fillId="16" borderId="5" xfId="0" applyFont="1" applyFill="1" applyBorder="1" applyAlignment="1">
      <alignment horizontal="center" vertical="center" wrapText="1"/>
    </xf>
    <xf numFmtId="0" fontId="45" fillId="15" borderId="14" xfId="0" applyFont="1" applyFill="1" applyBorder="1" applyAlignment="1" applyProtection="1">
      <alignment horizontal="left" vertical="center" wrapText="1"/>
      <protection locked="0"/>
    </xf>
    <xf numFmtId="0" fontId="47" fillId="15" borderId="5" xfId="0" applyFont="1" applyFill="1" applyBorder="1" applyAlignment="1" applyProtection="1">
      <alignment horizontal="left" vertical="center" wrapText="1"/>
      <protection locked="0"/>
    </xf>
    <xf numFmtId="0" fontId="45" fillId="15" borderId="22" xfId="0" applyFont="1" applyFill="1" applyBorder="1" applyAlignment="1" applyProtection="1">
      <alignment horizontal="left" vertical="center" wrapText="1"/>
      <protection locked="0"/>
    </xf>
    <xf numFmtId="0" fontId="47" fillId="15" borderId="16" xfId="0" applyFont="1" applyFill="1" applyBorder="1" applyAlignment="1" applyProtection="1">
      <alignment horizontal="left" vertical="center" wrapText="1"/>
      <protection locked="0"/>
    </xf>
    <xf numFmtId="0" fontId="48" fillId="16" borderId="16" xfId="0" applyFont="1" applyFill="1" applyBorder="1" applyAlignment="1">
      <alignment horizontal="center" vertical="center" wrapText="1"/>
    </xf>
    <xf numFmtId="0" fontId="49" fillId="16" borderId="16" xfId="0" applyFont="1" applyFill="1" applyBorder="1" applyAlignment="1">
      <alignment horizontal="center" vertical="center" wrapText="1"/>
    </xf>
    <xf numFmtId="0" fontId="47" fillId="15" borderId="17" xfId="0" applyFont="1" applyFill="1" applyBorder="1" applyAlignment="1" applyProtection="1">
      <alignment horizontal="left" vertical="center" wrapText="1"/>
      <protection locked="0"/>
    </xf>
    <xf numFmtId="0" fontId="48" fillId="16" borderId="5" xfId="0" applyFont="1" applyFill="1" applyBorder="1" applyAlignment="1">
      <alignment horizontal="center" vertical="center" wrapText="1"/>
    </xf>
    <xf numFmtId="0" fontId="0" fillId="15" borderId="5" xfId="0" applyFill="1" applyBorder="1" applyAlignment="1" applyProtection="1">
      <alignment horizontal="center" vertical="center"/>
      <protection locked="0"/>
    </xf>
    <xf numFmtId="0" fontId="37" fillId="20" borderId="21" xfId="0" applyFont="1" applyFill="1" applyBorder="1" applyAlignment="1" applyProtection="1">
      <alignment horizontal="center" vertical="center" wrapText="1"/>
      <protection locked="0"/>
    </xf>
    <xf numFmtId="0" fontId="27" fillId="20" borderId="1" xfId="0" applyFont="1" applyFill="1" applyBorder="1" applyAlignment="1" applyProtection="1">
      <alignment horizontal="left" vertical="center" wrapText="1"/>
      <protection locked="0"/>
    </xf>
    <xf numFmtId="0" fontId="1" fillId="20" borderId="5" xfId="0" applyFont="1" applyFill="1" applyBorder="1" applyAlignment="1" applyProtection="1">
      <alignment horizontal="center" vertical="center" wrapText="1"/>
    </xf>
    <xf numFmtId="0" fontId="50" fillId="20" borderId="22" xfId="0" applyFont="1" applyFill="1" applyBorder="1" applyAlignment="1" applyProtection="1">
      <alignment horizontal="left" vertical="center" wrapText="1"/>
      <protection locked="0"/>
    </xf>
    <xf numFmtId="0" fontId="37" fillId="20" borderId="15" xfId="0" applyFont="1" applyFill="1" applyBorder="1" applyAlignment="1" applyProtection="1">
      <alignment horizontal="center" vertical="center" wrapText="1"/>
      <protection locked="0"/>
    </xf>
    <xf numFmtId="0" fontId="27" fillId="20" borderId="16" xfId="0" applyFont="1" applyFill="1" applyBorder="1" applyAlignment="1" applyProtection="1">
      <alignment horizontal="left" vertical="center" wrapText="1"/>
      <protection locked="0"/>
    </xf>
    <xf numFmtId="0" fontId="1" fillId="20" borderId="16" xfId="0" applyFont="1" applyFill="1" applyBorder="1" applyAlignment="1" applyProtection="1">
      <alignment horizontal="center" vertical="center" wrapText="1"/>
    </xf>
    <xf numFmtId="0" fontId="50" fillId="20"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1" zoomScale="110" zoomScaleNormal="110" workbookViewId="0">
      <selection activeCell="A21" sqref="A21:B3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825</v>
      </c>
    </row>
    <row r="4" spans="1:18" ht="31" customHeight="1" x14ac:dyDescent="0.2">
      <c r="A4" s="266" t="s">
        <v>447</v>
      </c>
      <c r="B4" s="266"/>
      <c r="D4" s="266" t="s">
        <v>385</v>
      </c>
      <c r="E4" s="267"/>
      <c r="F4" s="13"/>
      <c r="G4" s="13"/>
      <c r="H4" s="14"/>
    </row>
    <row r="5" spans="1:18" ht="31" customHeight="1" x14ac:dyDescent="0.2">
      <c r="A5" s="270" t="s">
        <v>452</v>
      </c>
      <c r="B5" s="271"/>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70" t="s">
        <v>454</v>
      </c>
      <c r="B9" s="271"/>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875</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6" t="s">
        <v>446</v>
      </c>
      <c r="B20" s="277"/>
      <c r="D20" s="268" t="s">
        <v>445</v>
      </c>
      <c r="E20" s="269"/>
      <c r="F20" s="269"/>
      <c r="G20" s="269"/>
      <c r="H20" s="269"/>
      <c r="I20" s="269"/>
    </row>
    <row r="21" spans="1:9" ht="19" x14ac:dyDescent="0.2">
      <c r="A21" s="274" t="s">
        <v>876</v>
      </c>
      <c r="B21" s="274"/>
      <c r="D21" s="15" t="s">
        <v>488</v>
      </c>
      <c r="E21" s="15" t="s">
        <v>489</v>
      </c>
      <c r="F21" s="42" t="s">
        <v>453</v>
      </c>
      <c r="G21" s="15" t="s">
        <v>491</v>
      </c>
      <c r="H21" s="15" t="s">
        <v>490</v>
      </c>
      <c r="I21" s="15" t="s">
        <v>492</v>
      </c>
    </row>
    <row r="22" spans="1:9" x14ac:dyDescent="0.2">
      <c r="A22" s="275"/>
      <c r="B22" s="275"/>
      <c r="D22" s="39" t="s">
        <v>634</v>
      </c>
      <c r="E22" s="40" t="s">
        <v>633</v>
      </c>
      <c r="F22" s="41" t="str">
        <f>HYPERLINK(CONCATENATE("https://siccode.com/search-isic/",$D22),"Description")</f>
        <v>Description</v>
      </c>
      <c r="G22" s="183" t="s">
        <v>646</v>
      </c>
      <c r="H22" s="17" t="s">
        <v>639</v>
      </c>
      <c r="I22" s="184" t="s">
        <v>639</v>
      </c>
    </row>
    <row r="23" spans="1:9" x14ac:dyDescent="0.2">
      <c r="A23" s="275"/>
      <c r="B23" s="275"/>
      <c r="D23" s="36" t="s">
        <v>632</v>
      </c>
      <c r="E23" s="37" t="s">
        <v>631</v>
      </c>
      <c r="F23" s="38" t="str">
        <f t="shared" ref="F23:F24" si="0">HYPERLINK(CONCATENATE("https://siccode.com/search-isic/",$D23),"Description")</f>
        <v>Description</v>
      </c>
      <c r="G23" s="185" t="s">
        <v>646</v>
      </c>
      <c r="H23" s="20" t="s">
        <v>639</v>
      </c>
      <c r="I23" s="186" t="s">
        <v>639</v>
      </c>
    </row>
    <row r="24" spans="1:9" x14ac:dyDescent="0.2">
      <c r="A24" s="275"/>
      <c r="B24" s="275"/>
      <c r="D24" s="39" t="s">
        <v>638</v>
      </c>
      <c r="E24" s="40" t="s">
        <v>637</v>
      </c>
      <c r="F24" s="41" t="str">
        <f t="shared" si="0"/>
        <v>Description</v>
      </c>
      <c r="G24" s="183" t="s">
        <v>636</v>
      </c>
      <c r="H24" s="17" t="s">
        <v>635</v>
      </c>
      <c r="I24" s="184" t="s">
        <v>640</v>
      </c>
    </row>
    <row r="25" spans="1:9" x14ac:dyDescent="0.2">
      <c r="A25" s="275"/>
      <c r="B25" s="275"/>
      <c r="D25" s="36"/>
      <c r="E25" s="37"/>
      <c r="F25" s="38"/>
      <c r="G25" s="185"/>
      <c r="H25" s="20"/>
      <c r="I25" s="186"/>
    </row>
    <row r="26" spans="1:9" x14ac:dyDescent="0.2">
      <c r="A26" s="275"/>
      <c r="B26" s="275"/>
      <c r="D26" s="39"/>
      <c r="E26" s="40"/>
      <c r="F26" s="41"/>
      <c r="G26" s="183"/>
      <c r="H26" s="17"/>
      <c r="I26" s="184"/>
    </row>
    <row r="27" spans="1:9" ht="16" customHeight="1" x14ac:dyDescent="0.2">
      <c r="A27" s="275"/>
      <c r="B27" s="275"/>
      <c r="D27" s="36"/>
      <c r="E27" s="37"/>
      <c r="F27" s="38"/>
      <c r="G27" s="185"/>
      <c r="H27" s="20"/>
      <c r="I27" s="186"/>
    </row>
    <row r="28" spans="1:9" ht="16" customHeight="1" x14ac:dyDescent="0.2">
      <c r="A28" s="275"/>
      <c r="B28" s="275"/>
      <c r="D28" s="39"/>
      <c r="E28" s="40"/>
      <c r="F28" s="41"/>
      <c r="G28" s="183"/>
      <c r="H28" s="17"/>
      <c r="I28" s="184"/>
    </row>
    <row r="29" spans="1:9" x14ac:dyDescent="0.2">
      <c r="A29" s="275"/>
      <c r="B29" s="275"/>
      <c r="D29" s="36"/>
      <c r="E29" s="37"/>
      <c r="F29" s="38"/>
      <c r="G29" s="185"/>
      <c r="H29" s="20"/>
      <c r="I29" s="186"/>
    </row>
    <row r="30" spans="1:9" x14ac:dyDescent="0.2">
      <c r="A30" s="275"/>
      <c r="B30" s="275"/>
      <c r="D30" s="39"/>
      <c r="E30" s="40"/>
      <c r="F30" s="41"/>
      <c r="G30" s="183"/>
      <c r="H30" s="17"/>
      <c r="I30" s="184"/>
    </row>
    <row r="31" spans="1:9" x14ac:dyDescent="0.2">
      <c r="A31" s="275"/>
      <c r="B31" s="275"/>
      <c r="D31" s="36"/>
      <c r="E31" s="37"/>
      <c r="F31" s="38"/>
      <c r="G31" s="185"/>
      <c r="H31" s="20"/>
      <c r="I31" s="186"/>
    </row>
    <row r="32" spans="1:9" x14ac:dyDescent="0.2">
      <c r="A32" s="275"/>
      <c r="B32" s="275"/>
      <c r="D32" s="39"/>
      <c r="E32" s="40"/>
      <c r="F32" s="41"/>
      <c r="G32" s="183"/>
      <c r="H32" s="17"/>
      <c r="I32" s="184"/>
    </row>
    <row r="33" spans="1:9" x14ac:dyDescent="0.2">
      <c r="A33" s="275"/>
      <c r="B33" s="275"/>
      <c r="D33" s="36"/>
      <c r="E33" s="37"/>
      <c r="F33" s="38"/>
      <c r="G33" s="185"/>
      <c r="H33" s="20"/>
      <c r="I33" s="186"/>
    </row>
    <row r="34" spans="1:9" x14ac:dyDescent="0.2">
      <c r="A34" s="275"/>
      <c r="B34" s="275"/>
      <c r="D34" s="39"/>
      <c r="E34" s="40"/>
      <c r="F34" s="41"/>
      <c r="G34" s="183"/>
      <c r="H34" s="17"/>
      <c r="I34" s="184"/>
    </row>
    <row r="35" spans="1:9" x14ac:dyDescent="0.2">
      <c r="A35" s="275"/>
      <c r="B35" s="275"/>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72" t="s">
        <v>483</v>
      </c>
      <c r="B37" s="273"/>
      <c r="D37" s="36"/>
      <c r="E37" s="37"/>
      <c r="F37" s="38"/>
      <c r="G37" s="185"/>
      <c r="H37" s="20"/>
      <c r="I37" s="186"/>
    </row>
    <row r="38" spans="1:9" ht="19" x14ac:dyDescent="0.2">
      <c r="A38" s="15" t="s">
        <v>493</v>
      </c>
      <c r="B38" s="15" t="s">
        <v>494</v>
      </c>
      <c r="D38" s="39"/>
      <c r="E38" s="40"/>
      <c r="F38" s="41"/>
      <c r="G38" s="183"/>
      <c r="H38" s="17"/>
      <c r="I38" s="184"/>
    </row>
    <row r="39" spans="1:9" ht="34" x14ac:dyDescent="0.2">
      <c r="A39" s="172" t="s">
        <v>641</v>
      </c>
      <c r="B39" s="172" t="s">
        <v>642</v>
      </c>
      <c r="D39" s="36"/>
      <c r="E39" s="37"/>
      <c r="F39" s="38"/>
      <c r="G39" s="185"/>
      <c r="H39" s="20"/>
      <c r="I39" s="186"/>
    </row>
    <row r="40" spans="1:9" ht="34" x14ac:dyDescent="0.2">
      <c r="A40" s="173" t="s">
        <v>643</v>
      </c>
      <c r="B40" s="173" t="s">
        <v>640</v>
      </c>
      <c r="D40" s="39"/>
      <c r="E40" s="40"/>
      <c r="F40" s="41"/>
      <c r="G40" s="183"/>
      <c r="H40" s="17"/>
      <c r="I40" s="184"/>
    </row>
    <row r="41" spans="1:9" ht="51" x14ac:dyDescent="0.2">
      <c r="A41" s="172" t="s">
        <v>645</v>
      </c>
      <c r="B41" s="172" t="s">
        <v>644</v>
      </c>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C203" activePane="bottomRight" state="frozenSplit"/>
      <selection activeCell="I1" sqref="I1:O1048576"/>
      <selection pane="topRight" activeCell="I1" sqref="I1:O1048576"/>
      <selection pane="bottomLeft" activeCell="I1" sqref="I1:O1048576"/>
      <selection pane="bottomRight" activeCell="J1" sqref="J1:R1048576"/>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630</v>
      </c>
      <c r="B1" s="45" t="str">
        <f>IF(Introduction!B1&lt;&gt;"",Introduction!B1,"")</f>
        <v>Zoos, botanical gardens and nature reserves</v>
      </c>
      <c r="E1" s="47"/>
      <c r="F1" s="48"/>
    </row>
    <row r="2" spans="1:19" ht="18" thickBot="1" x14ac:dyDescent="0.25">
      <c r="E2" s="47"/>
      <c r="F2" s="47"/>
    </row>
    <row r="3" spans="1:19" s="93" customFormat="1" ht="27" thickTop="1" x14ac:dyDescent="0.2">
      <c r="A3" s="293" t="s">
        <v>442</v>
      </c>
      <c r="B3" s="293"/>
      <c r="C3" s="293"/>
      <c r="D3" s="293"/>
      <c r="E3" s="293"/>
      <c r="F3" s="293"/>
      <c r="G3" s="144"/>
      <c r="H3" s="294" t="s">
        <v>443</v>
      </c>
      <c r="I3" s="295"/>
      <c r="J3" s="295"/>
      <c r="K3" s="295"/>
      <c r="L3" s="295"/>
      <c r="M3" s="295"/>
      <c r="N3" s="295"/>
      <c r="O3" s="295"/>
      <c r="P3" s="295"/>
      <c r="Q3" s="295"/>
      <c r="R3" s="295"/>
      <c r="S3" s="296"/>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621</v>
      </c>
      <c r="P4" s="143" t="s">
        <v>622</v>
      </c>
      <c r="Q4" s="143" t="s">
        <v>623</v>
      </c>
      <c r="R4" s="143" t="s">
        <v>624</v>
      </c>
      <c r="S4" s="114" t="s">
        <v>395</v>
      </c>
    </row>
    <row r="5" spans="1:19" s="93" customFormat="1" ht="55" thickTop="1" x14ac:dyDescent="0.2">
      <c r="A5" s="279" t="s">
        <v>0</v>
      </c>
      <c r="B5" s="279" t="s">
        <v>40</v>
      </c>
      <c r="C5" s="49" t="s">
        <v>178</v>
      </c>
      <c r="D5" s="49" t="s">
        <v>65</v>
      </c>
      <c r="E5" s="50" t="s">
        <v>177</v>
      </c>
      <c r="F5" s="51" t="s">
        <v>90</v>
      </c>
      <c r="G5" s="96"/>
      <c r="H5" s="134" t="s">
        <v>668</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236"/>
    </row>
    <row r="6" spans="1:19" s="93" customFormat="1" ht="36" x14ac:dyDescent="0.2">
      <c r="A6" s="279"/>
      <c r="B6" s="279"/>
      <c r="C6" s="52" t="s">
        <v>179</v>
      </c>
      <c r="D6" s="52" t="s">
        <v>65</v>
      </c>
      <c r="E6" s="53" t="s">
        <v>184</v>
      </c>
      <c r="F6" s="54" t="s">
        <v>91</v>
      </c>
      <c r="G6" s="96"/>
      <c r="H6" s="131" t="s">
        <v>668</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79"/>
      <c r="B7" s="279"/>
      <c r="C7" s="52" t="s">
        <v>180</v>
      </c>
      <c r="D7" s="52" t="s">
        <v>65</v>
      </c>
      <c r="E7" s="53" t="s">
        <v>185</v>
      </c>
      <c r="F7" s="54" t="s">
        <v>517</v>
      </c>
      <c r="G7" s="96"/>
      <c r="H7" s="131" t="s">
        <v>668</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79"/>
      <c r="B8" s="279"/>
      <c r="C8" s="52" t="s">
        <v>181</v>
      </c>
      <c r="D8" s="52" t="s">
        <v>65</v>
      </c>
      <c r="E8" s="53" t="s">
        <v>186</v>
      </c>
      <c r="F8" s="54" t="s">
        <v>92</v>
      </c>
      <c r="G8" s="96"/>
      <c r="H8" s="131" t="s">
        <v>668</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79"/>
      <c r="B9" s="279"/>
      <c r="C9" s="52" t="s">
        <v>182</v>
      </c>
      <c r="D9" s="52" t="s">
        <v>65</v>
      </c>
      <c r="E9" s="55" t="s">
        <v>610</v>
      </c>
      <c r="F9" s="56" t="s">
        <v>518</v>
      </c>
      <c r="G9" s="96"/>
      <c r="H9" s="131" t="s">
        <v>668</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79"/>
      <c r="B10" s="279"/>
      <c r="C10" s="52" t="s">
        <v>183</v>
      </c>
      <c r="D10" s="52" t="s">
        <v>65</v>
      </c>
      <c r="E10" s="55" t="s">
        <v>187</v>
      </c>
      <c r="F10" s="56" t="s">
        <v>93</v>
      </c>
      <c r="G10" s="96"/>
      <c r="H10" s="133" t="s">
        <v>668</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79"/>
      <c r="B11" s="279"/>
      <c r="C11" s="52" t="s">
        <v>535</v>
      </c>
      <c r="D11" s="52" t="s">
        <v>65</v>
      </c>
      <c r="E11" s="55" t="s">
        <v>537</v>
      </c>
      <c r="F11" s="56"/>
      <c r="G11" s="96"/>
      <c r="H11" s="133" t="s">
        <v>668</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7" thickBot="1" x14ac:dyDescent="0.25">
      <c r="A12" s="279"/>
      <c r="B12" s="279"/>
      <c r="C12" s="52" t="s">
        <v>536</v>
      </c>
      <c r="D12" s="52" t="s">
        <v>66</v>
      </c>
      <c r="E12" s="55" t="s">
        <v>538</v>
      </c>
      <c r="F12" s="56"/>
      <c r="G12" s="96"/>
      <c r="H12" s="133" t="s">
        <v>668</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182" thickTop="1" thickBot="1" x14ac:dyDescent="0.25">
      <c r="A13" s="279"/>
      <c r="B13" s="279"/>
      <c r="C13" s="52" t="s">
        <v>456</v>
      </c>
      <c r="D13" s="52" t="s">
        <v>390</v>
      </c>
      <c r="E13" s="55" t="s">
        <v>458</v>
      </c>
      <c r="F13" s="56"/>
      <c r="G13" s="96"/>
      <c r="H13" s="132" t="s">
        <v>672</v>
      </c>
      <c r="I13" s="247" t="s">
        <v>856</v>
      </c>
      <c r="J13" s="245" t="s">
        <v>0</v>
      </c>
      <c r="K13" s="245">
        <f t="shared" si="3"/>
        <v>0</v>
      </c>
      <c r="L13" s="245">
        <f t="shared" si="0"/>
        <v>0</v>
      </c>
      <c r="M13" s="245">
        <f t="shared" si="1"/>
        <v>0</v>
      </c>
      <c r="N13" s="245">
        <f t="shared" si="2"/>
        <v>0</v>
      </c>
      <c r="O13" s="245">
        <f t="shared" si="4"/>
        <v>0</v>
      </c>
      <c r="P13" s="245">
        <f t="shared" si="5"/>
        <v>0</v>
      </c>
      <c r="Q13" s="245">
        <f t="shared" si="6"/>
        <v>0</v>
      </c>
      <c r="R13" s="245">
        <f t="shared" si="7"/>
        <v>0</v>
      </c>
      <c r="S13" s="246"/>
    </row>
    <row r="14" spans="1:19" s="93" customFormat="1" ht="55" thickTop="1" x14ac:dyDescent="0.2">
      <c r="A14" s="281" t="s">
        <v>1</v>
      </c>
      <c r="B14" s="281" t="s">
        <v>60</v>
      </c>
      <c r="C14" s="57" t="s">
        <v>188</v>
      </c>
      <c r="D14" s="57" t="s">
        <v>65</v>
      </c>
      <c r="E14" s="58" t="s">
        <v>190</v>
      </c>
      <c r="F14" s="59" t="s">
        <v>592</v>
      </c>
      <c r="G14" s="96"/>
      <c r="H14" s="130" t="s">
        <v>672</v>
      </c>
      <c r="I14" s="4" t="s">
        <v>822</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82"/>
      <c r="B15" s="282"/>
      <c r="C15" s="57" t="s">
        <v>189</v>
      </c>
      <c r="D15" s="57" t="s">
        <v>65</v>
      </c>
      <c r="E15" s="58" t="s">
        <v>191</v>
      </c>
      <c r="F15" s="59" t="s">
        <v>94</v>
      </c>
      <c r="G15" s="96"/>
      <c r="H15" s="131" t="s">
        <v>668</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82"/>
      <c r="B16" s="282"/>
      <c r="C16" s="57" t="s">
        <v>193</v>
      </c>
      <c r="D16" s="57" t="s">
        <v>65</v>
      </c>
      <c r="E16" s="58" t="s">
        <v>192</v>
      </c>
      <c r="F16" s="59" t="s">
        <v>522</v>
      </c>
      <c r="G16" s="96"/>
      <c r="H16" s="131" t="s">
        <v>668</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82"/>
      <c r="B17" s="282"/>
      <c r="C17" s="57" t="s">
        <v>194</v>
      </c>
      <c r="D17" s="57" t="s">
        <v>66</v>
      </c>
      <c r="E17" s="60" t="s">
        <v>482</v>
      </c>
      <c r="F17" s="61" t="s">
        <v>519</v>
      </c>
      <c r="G17" s="96"/>
      <c r="H17" s="131" t="s">
        <v>672</v>
      </c>
      <c r="I17" s="3" t="s">
        <v>823</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237"/>
    </row>
    <row r="18" spans="1:20" s="93" customFormat="1" ht="36" x14ac:dyDescent="0.2">
      <c r="A18" s="282"/>
      <c r="B18" s="282"/>
      <c r="C18" s="187" t="s">
        <v>539</v>
      </c>
      <c r="D18" s="187" t="s">
        <v>65</v>
      </c>
      <c r="E18" s="58" t="s">
        <v>537</v>
      </c>
      <c r="F18" s="59"/>
      <c r="G18" s="96"/>
      <c r="H18" s="133" t="s">
        <v>668</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82"/>
      <c r="B19" s="282"/>
      <c r="C19" s="187" t="s">
        <v>540</v>
      </c>
      <c r="D19" s="187" t="s">
        <v>66</v>
      </c>
      <c r="E19" s="58" t="s">
        <v>538</v>
      </c>
      <c r="F19" s="59"/>
      <c r="G19" s="96"/>
      <c r="H19" s="131" t="s">
        <v>668</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83"/>
      <c r="B20" s="283"/>
      <c r="C20" s="57" t="s">
        <v>459</v>
      </c>
      <c r="D20" s="57" t="s">
        <v>390</v>
      </c>
      <c r="E20" s="60" t="s">
        <v>458</v>
      </c>
      <c r="F20" s="61"/>
      <c r="G20" s="96"/>
      <c r="H20" s="135" t="s">
        <v>668</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t="s">
        <v>821</v>
      </c>
    </row>
    <row r="21" spans="1:20" s="93" customFormat="1" ht="21" thickTop="1" x14ac:dyDescent="0.2">
      <c r="A21" s="278" t="s">
        <v>2</v>
      </c>
      <c r="B21" s="278" t="s">
        <v>39</v>
      </c>
      <c r="C21" s="62" t="s">
        <v>195</v>
      </c>
      <c r="D21" s="62" t="s">
        <v>65</v>
      </c>
      <c r="E21" s="55" t="s">
        <v>293</v>
      </c>
      <c r="F21" s="56" t="s">
        <v>95</v>
      </c>
      <c r="G21" s="97"/>
      <c r="H21" s="130" t="s">
        <v>668</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126" x14ac:dyDescent="0.2">
      <c r="A22" s="279"/>
      <c r="B22" s="279"/>
      <c r="C22" s="62" t="s">
        <v>196</v>
      </c>
      <c r="D22" s="62" t="s">
        <v>65</v>
      </c>
      <c r="E22" s="55" t="s">
        <v>294</v>
      </c>
      <c r="F22" s="56" t="s">
        <v>96</v>
      </c>
      <c r="G22" s="96"/>
      <c r="H22" s="131" t="s">
        <v>672</v>
      </c>
      <c r="I22" s="250" t="s">
        <v>866</v>
      </c>
      <c r="J22" s="248" t="s">
        <v>2</v>
      </c>
      <c r="K22" s="248">
        <f t="shared" si="3"/>
        <v>1</v>
      </c>
      <c r="L22" s="248">
        <f t="shared" si="0"/>
        <v>0</v>
      </c>
      <c r="M22" s="248">
        <f t="shared" si="1"/>
        <v>0</v>
      </c>
      <c r="N22" s="248">
        <f t="shared" si="2"/>
        <v>0</v>
      </c>
      <c r="O22" s="248">
        <f t="shared" si="4"/>
        <v>0</v>
      </c>
      <c r="P22" s="248">
        <f t="shared" si="5"/>
        <v>0</v>
      </c>
      <c r="Q22" s="248">
        <f t="shared" si="6"/>
        <v>0</v>
      </c>
      <c r="R22" s="248">
        <f t="shared" si="7"/>
        <v>0</v>
      </c>
      <c r="S22" s="249"/>
    </row>
    <row r="23" spans="1:20" s="93" customFormat="1" ht="20" x14ac:dyDescent="0.2">
      <c r="A23" s="279"/>
      <c r="B23" s="279"/>
      <c r="C23" s="62" t="s">
        <v>197</v>
      </c>
      <c r="D23" s="62" t="s">
        <v>65</v>
      </c>
      <c r="E23" s="55" t="s">
        <v>295</v>
      </c>
      <c r="F23" s="56" t="s">
        <v>97</v>
      </c>
      <c r="G23" s="96"/>
      <c r="H23" s="131" t="s">
        <v>668</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72" x14ac:dyDescent="0.2">
      <c r="A24" s="279"/>
      <c r="B24" s="279"/>
      <c r="C24" s="62" t="s">
        <v>198</v>
      </c>
      <c r="D24" s="62" t="s">
        <v>65</v>
      </c>
      <c r="E24" s="55" t="s">
        <v>296</v>
      </c>
      <c r="F24" s="56" t="s">
        <v>98</v>
      </c>
      <c r="G24" s="96"/>
      <c r="H24" s="131" t="s">
        <v>672</v>
      </c>
      <c r="I24" s="3" t="s">
        <v>721</v>
      </c>
      <c r="J24" s="158" t="s">
        <v>2</v>
      </c>
      <c r="K24" s="158">
        <f t="shared" si="3"/>
        <v>1</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79"/>
      <c r="B25" s="279"/>
      <c r="C25" s="62" t="s">
        <v>199</v>
      </c>
      <c r="D25" s="62" t="s">
        <v>65</v>
      </c>
      <c r="E25" s="55" t="s">
        <v>297</v>
      </c>
      <c r="F25" s="56" t="s">
        <v>99</v>
      </c>
      <c r="G25" s="96"/>
      <c r="H25" s="131" t="s">
        <v>668</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79"/>
      <c r="B26" s="279"/>
      <c r="C26" s="62" t="s">
        <v>200</v>
      </c>
      <c r="D26" s="62" t="s">
        <v>67</v>
      </c>
      <c r="E26" s="53" t="s">
        <v>298</v>
      </c>
      <c r="F26" s="56"/>
      <c r="G26" s="96"/>
      <c r="H26" s="133" t="s">
        <v>668</v>
      </c>
      <c r="I26" s="9"/>
      <c r="J26" s="158" t="s">
        <v>2</v>
      </c>
      <c r="K26" s="158">
        <f t="shared" si="3"/>
        <v>0</v>
      </c>
      <c r="L26" s="158">
        <f t="shared" si="0"/>
        <v>0</v>
      </c>
      <c r="M26" s="158">
        <f t="shared" si="1"/>
        <v>0</v>
      </c>
      <c r="N26" s="158">
        <f t="shared" si="2"/>
        <v>0</v>
      </c>
      <c r="O26" s="158">
        <f t="shared" si="4"/>
        <v>0</v>
      </c>
      <c r="P26" s="158">
        <f t="shared" si="5"/>
        <v>0</v>
      </c>
      <c r="Q26" s="158">
        <f t="shared" si="6"/>
        <v>0</v>
      </c>
      <c r="R26" s="158">
        <f t="shared" si="7"/>
        <v>0</v>
      </c>
      <c r="S26" s="10"/>
    </row>
    <row r="27" spans="1:20" s="93" customFormat="1" ht="36" x14ac:dyDescent="0.2">
      <c r="A27" s="279"/>
      <c r="B27" s="279"/>
      <c r="C27" s="52" t="s">
        <v>541</v>
      </c>
      <c r="D27" s="52" t="s">
        <v>65</v>
      </c>
      <c r="E27" s="55" t="s">
        <v>537</v>
      </c>
      <c r="F27" s="56"/>
      <c r="G27" s="96"/>
      <c r="H27" s="133" t="s">
        <v>668</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79"/>
      <c r="B28" s="279"/>
      <c r="C28" s="52" t="s">
        <v>542</v>
      </c>
      <c r="D28" s="52" t="s">
        <v>66</v>
      </c>
      <c r="E28" s="55" t="s">
        <v>538</v>
      </c>
      <c r="F28" s="56"/>
      <c r="G28" s="96"/>
      <c r="H28" s="133" t="s">
        <v>668</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79"/>
      <c r="B29" s="279"/>
      <c r="C29" s="62" t="s">
        <v>457</v>
      </c>
      <c r="D29" s="62" t="s">
        <v>390</v>
      </c>
      <c r="E29" s="53" t="s">
        <v>458</v>
      </c>
      <c r="F29" s="54"/>
      <c r="G29" s="98"/>
      <c r="H29" s="133" t="s">
        <v>668</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81" t="s">
        <v>3</v>
      </c>
      <c r="B30" s="281" t="s">
        <v>4</v>
      </c>
      <c r="C30" s="57" t="s">
        <v>201</v>
      </c>
      <c r="D30" s="57" t="s">
        <v>65</v>
      </c>
      <c r="E30" s="58" t="s">
        <v>299</v>
      </c>
      <c r="F30" s="59" t="s">
        <v>100</v>
      </c>
      <c r="G30" s="96"/>
      <c r="H30" s="130" t="s">
        <v>668</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82"/>
      <c r="B31" s="282"/>
      <c r="C31" s="57" t="s">
        <v>202</v>
      </c>
      <c r="D31" s="57" t="s">
        <v>65</v>
      </c>
      <c r="E31" s="58" t="s">
        <v>612</v>
      </c>
      <c r="F31" s="59" t="s">
        <v>611</v>
      </c>
      <c r="G31" s="96"/>
      <c r="H31" s="131" t="s">
        <v>668</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82"/>
      <c r="B32" s="282"/>
      <c r="C32" s="57" t="s">
        <v>203</v>
      </c>
      <c r="D32" s="57" t="s">
        <v>65</v>
      </c>
      <c r="E32" s="58" t="s">
        <v>587</v>
      </c>
      <c r="F32" s="59" t="s">
        <v>613</v>
      </c>
      <c r="G32" s="96"/>
      <c r="H32" s="131" t="s">
        <v>668</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82"/>
      <c r="B33" s="282"/>
      <c r="C33" s="57" t="s">
        <v>204</v>
      </c>
      <c r="D33" s="57" t="s">
        <v>65</v>
      </c>
      <c r="E33" s="58" t="s">
        <v>300</v>
      </c>
      <c r="F33" s="59" t="s">
        <v>101</v>
      </c>
      <c r="G33" s="96"/>
      <c r="H33" s="131" t="s">
        <v>668</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82"/>
      <c r="B34" s="282"/>
      <c r="C34" s="216" t="s">
        <v>205</v>
      </c>
      <c r="D34" s="216" t="s">
        <v>65</v>
      </c>
      <c r="E34" s="217" t="s">
        <v>301</v>
      </c>
      <c r="F34" s="218" t="s">
        <v>102</v>
      </c>
      <c r="H34" s="131" t="s">
        <v>668</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82"/>
      <c r="B35" s="282"/>
      <c r="C35" s="57" t="s">
        <v>206</v>
      </c>
      <c r="D35" s="57" t="s">
        <v>65</v>
      </c>
      <c r="E35" s="63" t="s">
        <v>614</v>
      </c>
      <c r="F35" s="64" t="s">
        <v>103</v>
      </c>
      <c r="G35" s="96"/>
      <c r="H35" s="131" t="s">
        <v>668</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82"/>
      <c r="B36" s="282"/>
      <c r="C36" s="57" t="s">
        <v>207</v>
      </c>
      <c r="D36" s="57" t="s">
        <v>66</v>
      </c>
      <c r="E36" s="60" t="s">
        <v>302</v>
      </c>
      <c r="F36" s="61" t="s">
        <v>104</v>
      </c>
      <c r="G36" s="96"/>
      <c r="H36" s="133" t="s">
        <v>668</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238"/>
    </row>
    <row r="37" spans="1:19" s="93" customFormat="1" ht="36" x14ac:dyDescent="0.2">
      <c r="A37" s="282"/>
      <c r="B37" s="282"/>
      <c r="C37" s="187" t="s">
        <v>543</v>
      </c>
      <c r="D37" s="187" t="s">
        <v>65</v>
      </c>
      <c r="E37" s="58" t="s">
        <v>537</v>
      </c>
      <c r="F37" s="61"/>
      <c r="G37" s="96"/>
      <c r="H37" s="133" t="s">
        <v>668</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82"/>
      <c r="B38" s="282"/>
      <c r="C38" s="187" t="s">
        <v>544</v>
      </c>
      <c r="D38" s="187" t="s">
        <v>66</v>
      </c>
      <c r="E38" s="58" t="s">
        <v>538</v>
      </c>
      <c r="F38" s="61"/>
      <c r="G38" s="96"/>
      <c r="H38" s="133" t="s">
        <v>668</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53" thickBot="1" x14ac:dyDescent="0.25">
      <c r="A39" s="282"/>
      <c r="B39" s="282"/>
      <c r="C39" s="57" t="s">
        <v>460</v>
      </c>
      <c r="D39" s="57" t="s">
        <v>390</v>
      </c>
      <c r="E39" s="60" t="s">
        <v>458</v>
      </c>
      <c r="F39" s="61"/>
      <c r="G39" s="96"/>
      <c r="H39" s="132" t="s">
        <v>672</v>
      </c>
      <c r="I39" s="252" t="s">
        <v>867</v>
      </c>
      <c r="J39" s="245" t="s">
        <v>3</v>
      </c>
      <c r="K39" s="245">
        <f t="shared" si="3"/>
        <v>0</v>
      </c>
      <c r="L39" s="245">
        <f t="shared" si="0"/>
        <v>0</v>
      </c>
      <c r="M39" s="245">
        <f t="shared" si="1"/>
        <v>0</v>
      </c>
      <c r="N39" s="245">
        <f t="shared" si="2"/>
        <v>0</v>
      </c>
      <c r="O39" s="245">
        <f t="shared" si="4"/>
        <v>0</v>
      </c>
      <c r="P39" s="245">
        <f t="shared" si="5"/>
        <v>0</v>
      </c>
      <c r="Q39" s="245">
        <f t="shared" si="6"/>
        <v>0</v>
      </c>
      <c r="R39" s="245">
        <f t="shared" si="7"/>
        <v>0</v>
      </c>
      <c r="S39" s="251" t="s">
        <v>857</v>
      </c>
    </row>
    <row r="40" spans="1:19" s="103" customFormat="1" ht="37" thickTop="1" x14ac:dyDescent="0.2">
      <c r="A40" s="278" t="s">
        <v>5</v>
      </c>
      <c r="B40" s="278"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79"/>
      <c r="B41" s="279"/>
      <c r="C41" s="62" t="s">
        <v>208</v>
      </c>
      <c r="D41" s="62" t="s">
        <v>65</v>
      </c>
      <c r="E41" s="67" t="s">
        <v>303</v>
      </c>
      <c r="F41" s="287" t="s">
        <v>105</v>
      </c>
      <c r="G41" s="96"/>
      <c r="H41" s="131" t="s">
        <v>668</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36" x14ac:dyDescent="0.2">
      <c r="A42" s="279"/>
      <c r="B42" s="279"/>
      <c r="C42" s="62" t="s">
        <v>209</v>
      </c>
      <c r="D42" s="62" t="s">
        <v>65</v>
      </c>
      <c r="E42" s="67" t="s">
        <v>304</v>
      </c>
      <c r="F42" s="288"/>
      <c r="G42" s="96"/>
      <c r="H42" s="131" t="s">
        <v>668</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237"/>
    </row>
    <row r="43" spans="1:19" s="93" customFormat="1" ht="57" customHeight="1" thickBot="1" x14ac:dyDescent="0.25">
      <c r="A43" s="279"/>
      <c r="B43" s="279"/>
      <c r="C43" s="62" t="s">
        <v>210</v>
      </c>
      <c r="D43" s="62" t="s">
        <v>65</v>
      </c>
      <c r="E43" s="67" t="s">
        <v>305</v>
      </c>
      <c r="F43" s="289"/>
      <c r="G43" s="96"/>
      <c r="H43" s="131" t="s">
        <v>668</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5" thickTop="1" x14ac:dyDescent="0.2">
      <c r="A44" s="279"/>
      <c r="B44" s="279"/>
      <c r="C44" s="65" t="s">
        <v>178</v>
      </c>
      <c r="D44" s="65" t="s">
        <v>65</v>
      </c>
      <c r="E44" s="66" t="s">
        <v>177</v>
      </c>
      <c r="F44" s="68" t="s">
        <v>106</v>
      </c>
      <c r="G44" s="101"/>
      <c r="H44" s="104" t="str">
        <f>IF(ISBLANK(H5),"Waiting",H5)</f>
        <v>No</v>
      </c>
      <c r="I44" s="4"/>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79"/>
      <c r="B45" s="279"/>
      <c r="C45" s="69" t="s">
        <v>211</v>
      </c>
      <c r="D45" s="69" t="s">
        <v>65</v>
      </c>
      <c r="E45" s="53" t="s">
        <v>591</v>
      </c>
      <c r="F45" s="54" t="s">
        <v>107</v>
      </c>
      <c r="G45" s="96"/>
      <c r="H45" s="131" t="s">
        <v>668</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79"/>
      <c r="B46" s="279"/>
      <c r="C46" s="62" t="s">
        <v>212</v>
      </c>
      <c r="D46" s="62" t="s">
        <v>65</v>
      </c>
      <c r="E46" s="55" t="s">
        <v>601</v>
      </c>
      <c r="F46" s="56" t="s">
        <v>108</v>
      </c>
      <c r="G46" s="96"/>
      <c r="H46" s="131" t="s">
        <v>668</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79"/>
      <c r="B47" s="279"/>
      <c r="C47" s="62" t="s">
        <v>213</v>
      </c>
      <c r="D47" s="62" t="s">
        <v>66</v>
      </c>
      <c r="E47" s="53" t="s">
        <v>306</v>
      </c>
      <c r="F47" s="54" t="s">
        <v>109</v>
      </c>
      <c r="G47" s="96"/>
      <c r="H47" s="131" t="s">
        <v>668</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79"/>
      <c r="B48" s="279"/>
      <c r="C48" s="52" t="s">
        <v>214</v>
      </c>
      <c r="D48" s="52" t="s">
        <v>66</v>
      </c>
      <c r="E48" s="53" t="s">
        <v>307</v>
      </c>
      <c r="F48" s="54" t="s">
        <v>110</v>
      </c>
      <c r="G48" s="96"/>
      <c r="H48" s="131" t="s">
        <v>668</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79"/>
      <c r="B49" s="279"/>
      <c r="C49" s="52" t="s">
        <v>215</v>
      </c>
      <c r="D49" s="52" t="s">
        <v>66</v>
      </c>
      <c r="E49" s="53" t="s">
        <v>308</v>
      </c>
      <c r="F49" s="54" t="s">
        <v>102</v>
      </c>
      <c r="G49" s="96"/>
      <c r="H49" s="133" t="s">
        <v>668</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79"/>
      <c r="B50" s="279"/>
      <c r="C50" s="52" t="s">
        <v>545</v>
      </c>
      <c r="D50" s="52" t="s">
        <v>65</v>
      </c>
      <c r="E50" s="55" t="s">
        <v>537</v>
      </c>
      <c r="F50" s="54"/>
      <c r="G50" s="96"/>
      <c r="H50" s="133" t="s">
        <v>668</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79"/>
      <c r="B51" s="279"/>
      <c r="C51" s="52" t="s">
        <v>546</v>
      </c>
      <c r="D51" s="52" t="s">
        <v>66</v>
      </c>
      <c r="E51" s="55" t="s">
        <v>538</v>
      </c>
      <c r="F51" s="54"/>
      <c r="G51" s="96"/>
      <c r="H51" s="133" t="s">
        <v>668</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163" thickBot="1" x14ac:dyDescent="0.25">
      <c r="A52" s="279"/>
      <c r="B52" s="279"/>
      <c r="C52" s="52" t="s">
        <v>461</v>
      </c>
      <c r="D52" s="52" t="s">
        <v>390</v>
      </c>
      <c r="E52" s="53" t="s">
        <v>458</v>
      </c>
      <c r="F52" s="54"/>
      <c r="G52" s="96"/>
      <c r="H52" s="132" t="s">
        <v>672</v>
      </c>
      <c r="I52" s="250" t="s">
        <v>868</v>
      </c>
      <c r="J52" s="253" t="s">
        <v>5</v>
      </c>
      <c r="K52" s="245">
        <f t="shared" si="3"/>
        <v>0</v>
      </c>
      <c r="L52" s="245">
        <f t="shared" si="0"/>
        <v>0</v>
      </c>
      <c r="M52" s="245">
        <f t="shared" si="1"/>
        <v>0</v>
      </c>
      <c r="N52" s="245">
        <f t="shared" si="2"/>
        <v>0</v>
      </c>
      <c r="O52" s="245">
        <f t="shared" si="4"/>
        <v>0</v>
      </c>
      <c r="P52" s="245">
        <f t="shared" si="5"/>
        <v>0</v>
      </c>
      <c r="Q52" s="245">
        <f t="shared" si="6"/>
        <v>0</v>
      </c>
      <c r="R52" s="245">
        <f t="shared" si="7"/>
        <v>0</v>
      </c>
      <c r="S52" s="249"/>
    </row>
    <row r="53" spans="1:19" s="107" customFormat="1" ht="37" thickTop="1" x14ac:dyDescent="0.2">
      <c r="A53" s="281" t="s">
        <v>6</v>
      </c>
      <c r="B53" s="281"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82"/>
      <c r="B54" s="282"/>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82"/>
      <c r="B55" s="282"/>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82"/>
      <c r="B56" s="282"/>
      <c r="C56" s="219" t="s">
        <v>182</v>
      </c>
      <c r="D56" s="219" t="s">
        <v>65</v>
      </c>
      <c r="E56" s="220" t="s">
        <v>610</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82"/>
      <c r="B57" s="282"/>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7" thickBot="1" x14ac:dyDescent="0.25">
      <c r="A58" s="282"/>
      <c r="B58" s="282"/>
      <c r="C58" s="77" t="s">
        <v>216</v>
      </c>
      <c r="D58" s="77" t="s">
        <v>65</v>
      </c>
      <c r="E58" s="78" t="s">
        <v>310</v>
      </c>
      <c r="F58" s="79" t="s">
        <v>523</v>
      </c>
      <c r="G58" s="96"/>
      <c r="H58" s="131" t="s">
        <v>668</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5" thickTop="1" x14ac:dyDescent="0.2">
      <c r="A59" s="282"/>
      <c r="B59" s="282"/>
      <c r="C59" s="80" t="s">
        <v>178</v>
      </c>
      <c r="D59" s="80" t="s">
        <v>65</v>
      </c>
      <c r="E59" s="73" t="s">
        <v>177</v>
      </c>
      <c r="F59" s="74" t="s">
        <v>106</v>
      </c>
      <c r="G59" s="109"/>
      <c r="H59" s="108" t="str">
        <f>IF(ISBLANK(H5),"Waiting",H5)</f>
        <v>No</v>
      </c>
      <c r="I59" s="4"/>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239"/>
    </row>
    <row r="60" spans="1:19" s="107" customFormat="1" ht="36" x14ac:dyDescent="0.2">
      <c r="A60" s="282"/>
      <c r="B60" s="282"/>
      <c r="C60" s="57" t="s">
        <v>217</v>
      </c>
      <c r="D60" s="57" t="s">
        <v>65</v>
      </c>
      <c r="E60" s="78" t="s">
        <v>594</v>
      </c>
      <c r="F60" s="79" t="s">
        <v>112</v>
      </c>
      <c r="G60" s="109"/>
      <c r="H60" s="131" t="s">
        <v>668</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82"/>
      <c r="B61" s="282"/>
      <c r="C61" s="187" t="s">
        <v>547</v>
      </c>
      <c r="D61" s="187" t="s">
        <v>65</v>
      </c>
      <c r="E61" s="58" t="s">
        <v>537</v>
      </c>
      <c r="F61" s="79"/>
      <c r="G61" s="109"/>
      <c r="H61" s="133" t="s">
        <v>668</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82"/>
      <c r="B62" s="282"/>
      <c r="C62" s="187" t="s">
        <v>548</v>
      </c>
      <c r="D62" s="187" t="s">
        <v>66</v>
      </c>
      <c r="E62" s="58" t="s">
        <v>538</v>
      </c>
      <c r="F62" s="79"/>
      <c r="G62" s="109"/>
      <c r="H62" s="133" t="s">
        <v>668</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181" thickBot="1" x14ac:dyDescent="0.25">
      <c r="A63" s="282"/>
      <c r="B63" s="282"/>
      <c r="C63" s="77" t="s">
        <v>462</v>
      </c>
      <c r="D63" s="77" t="s">
        <v>390</v>
      </c>
      <c r="E63" s="78" t="s">
        <v>458</v>
      </c>
      <c r="F63" s="79"/>
      <c r="G63" s="96"/>
      <c r="H63" s="132" t="s">
        <v>672</v>
      </c>
      <c r="I63" s="252" t="s">
        <v>856</v>
      </c>
      <c r="J63" s="254" t="s">
        <v>6</v>
      </c>
      <c r="K63" s="254">
        <f t="shared" si="3"/>
        <v>0</v>
      </c>
      <c r="L63" s="254">
        <f t="shared" si="0"/>
        <v>0</v>
      </c>
      <c r="M63" s="254">
        <f t="shared" si="1"/>
        <v>0</v>
      </c>
      <c r="N63" s="254">
        <f t="shared" si="2"/>
        <v>0</v>
      </c>
      <c r="O63" s="254">
        <f t="shared" si="4"/>
        <v>0</v>
      </c>
      <c r="P63" s="254">
        <f t="shared" si="5"/>
        <v>0</v>
      </c>
      <c r="Q63" s="254">
        <f t="shared" si="6"/>
        <v>0</v>
      </c>
      <c r="R63" s="254">
        <f t="shared" si="7"/>
        <v>0</v>
      </c>
      <c r="S63" s="255"/>
    </row>
    <row r="64" spans="1:19" s="93" customFormat="1" ht="109" thickTop="1" x14ac:dyDescent="0.2">
      <c r="A64" s="278" t="s">
        <v>8</v>
      </c>
      <c r="B64" s="278" t="s">
        <v>37</v>
      </c>
      <c r="C64" s="62" t="s">
        <v>218</v>
      </c>
      <c r="D64" s="62" t="s">
        <v>65</v>
      </c>
      <c r="E64" s="67" t="s">
        <v>311</v>
      </c>
      <c r="F64" s="81" t="s">
        <v>524</v>
      </c>
      <c r="G64" s="96"/>
      <c r="H64" s="130" t="s">
        <v>672</v>
      </c>
      <c r="I64" s="4" t="s">
        <v>877</v>
      </c>
      <c r="J64" s="157" t="s">
        <v>8</v>
      </c>
      <c r="K64" s="157">
        <f t="shared" si="3"/>
        <v>1</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79"/>
      <c r="B65" s="279"/>
      <c r="C65" s="62" t="s">
        <v>219</v>
      </c>
      <c r="D65" s="62" t="s">
        <v>65</v>
      </c>
      <c r="E65" s="67" t="s">
        <v>312</v>
      </c>
      <c r="F65" s="81" t="s">
        <v>113</v>
      </c>
      <c r="G65" s="96"/>
      <c r="H65" s="131" t="s">
        <v>668</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79"/>
      <c r="B66" s="279"/>
      <c r="C66" s="62" t="s">
        <v>220</v>
      </c>
      <c r="D66" s="62" t="s">
        <v>65</v>
      </c>
      <c r="E66" s="67" t="s">
        <v>313</v>
      </c>
      <c r="F66" s="81" t="s">
        <v>114</v>
      </c>
      <c r="G66" s="96"/>
      <c r="H66" s="131" t="s">
        <v>668</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79"/>
      <c r="B67" s="279"/>
      <c r="C67" s="62" t="s">
        <v>221</v>
      </c>
      <c r="D67" s="62" t="s">
        <v>65</v>
      </c>
      <c r="E67" s="67" t="s">
        <v>314</v>
      </c>
      <c r="F67" s="81" t="s">
        <v>115</v>
      </c>
      <c r="G67" s="96"/>
      <c r="H67" s="131" t="s">
        <v>668</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126" x14ac:dyDescent="0.2">
      <c r="A68" s="279"/>
      <c r="B68" s="279"/>
      <c r="C68" s="62" t="s">
        <v>222</v>
      </c>
      <c r="D68" s="62" t="s">
        <v>66</v>
      </c>
      <c r="E68" s="67" t="s">
        <v>315</v>
      </c>
      <c r="F68" s="81" t="s">
        <v>116</v>
      </c>
      <c r="G68" s="96"/>
      <c r="H68" s="131" t="s">
        <v>672</v>
      </c>
      <c r="I68" s="3" t="s">
        <v>858</v>
      </c>
      <c r="J68" s="158" t="s">
        <v>8</v>
      </c>
      <c r="K68" s="158">
        <f t="shared" si="3"/>
        <v>0</v>
      </c>
      <c r="L68" s="158">
        <f t="shared" si="0"/>
        <v>1</v>
      </c>
      <c r="M68" s="158">
        <f t="shared" si="1"/>
        <v>0</v>
      </c>
      <c r="N68" s="158">
        <f t="shared" si="2"/>
        <v>0</v>
      </c>
      <c r="O68" s="158">
        <f t="shared" si="4"/>
        <v>0</v>
      </c>
      <c r="P68" s="158">
        <f t="shared" si="5"/>
        <v>0</v>
      </c>
      <c r="Q68" s="158">
        <f t="shared" si="6"/>
        <v>0</v>
      </c>
      <c r="R68" s="158">
        <f t="shared" si="7"/>
        <v>0</v>
      </c>
      <c r="S68" s="6"/>
    </row>
    <row r="69" spans="1:19" s="93" customFormat="1" ht="36" x14ac:dyDescent="0.2">
      <c r="A69" s="279"/>
      <c r="B69" s="279"/>
      <c r="C69" s="62" t="s">
        <v>223</v>
      </c>
      <c r="D69" s="62" t="s">
        <v>66</v>
      </c>
      <c r="E69" s="82" t="s">
        <v>316</v>
      </c>
      <c r="F69" s="83" t="s">
        <v>117</v>
      </c>
      <c r="G69" s="96"/>
      <c r="H69" s="133" t="s">
        <v>668</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79"/>
      <c r="B70" s="279"/>
      <c r="C70" s="52" t="s">
        <v>549</v>
      </c>
      <c r="D70" s="52" t="s">
        <v>65</v>
      </c>
      <c r="E70" s="55" t="s">
        <v>537</v>
      </c>
      <c r="F70" s="83"/>
      <c r="G70" s="96"/>
      <c r="H70" s="133" t="s">
        <v>668</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79"/>
      <c r="B71" s="279"/>
      <c r="C71" s="52" t="s">
        <v>550</v>
      </c>
      <c r="D71" s="52" t="s">
        <v>66</v>
      </c>
      <c r="E71" s="55" t="s">
        <v>538</v>
      </c>
      <c r="F71" s="83"/>
      <c r="G71" s="96"/>
      <c r="H71" s="133" t="s">
        <v>668</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79"/>
      <c r="B72" s="279"/>
      <c r="C72" s="62" t="s">
        <v>463</v>
      </c>
      <c r="D72" s="62" t="s">
        <v>390</v>
      </c>
      <c r="E72" s="82" t="s">
        <v>458</v>
      </c>
      <c r="F72" s="83"/>
      <c r="G72" s="96"/>
      <c r="H72" s="132" t="s">
        <v>668</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81" t="s">
        <v>9</v>
      </c>
      <c r="B73" s="281"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82"/>
      <c r="B74" s="282"/>
      <c r="C74" s="80" t="s">
        <v>196</v>
      </c>
      <c r="D74" s="80" t="s">
        <v>65</v>
      </c>
      <c r="E74" s="71" t="s">
        <v>294</v>
      </c>
      <c r="F74" s="72" t="s">
        <v>96</v>
      </c>
      <c r="G74" s="109"/>
      <c r="H74" s="108" t="str">
        <f>IF(ISBLANK(H22),"Waiting",H22)</f>
        <v>Yes</v>
      </c>
      <c r="I74" s="128"/>
      <c r="J74" s="163" t="s">
        <v>9</v>
      </c>
      <c r="K74" s="158">
        <f t="shared" si="11"/>
        <v>1</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82"/>
      <c r="B75" s="282"/>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72" x14ac:dyDescent="0.2">
      <c r="A76" s="282"/>
      <c r="B76" s="282"/>
      <c r="C76" s="80" t="s">
        <v>198</v>
      </c>
      <c r="D76" s="80" t="s">
        <v>65</v>
      </c>
      <c r="E76" s="71" t="s">
        <v>296</v>
      </c>
      <c r="F76" s="72" t="s">
        <v>98</v>
      </c>
      <c r="G76" s="109"/>
      <c r="H76" s="108" t="str">
        <f>IF(ISBLANK(H24),"Waiting",H24)</f>
        <v>Yes</v>
      </c>
      <c r="I76" s="3" t="s">
        <v>721</v>
      </c>
      <c r="J76" s="163" t="s">
        <v>9</v>
      </c>
      <c r="K76" s="158">
        <f t="shared" si="11"/>
        <v>1</v>
      </c>
      <c r="L76" s="158">
        <f t="shared" si="8"/>
        <v>0</v>
      </c>
      <c r="M76" s="158">
        <f t="shared" si="9"/>
        <v>0</v>
      </c>
      <c r="N76" s="158">
        <f t="shared" si="10"/>
        <v>0</v>
      </c>
      <c r="O76" s="158">
        <f t="shared" si="12"/>
        <v>0</v>
      </c>
      <c r="P76" s="158">
        <f t="shared" si="13"/>
        <v>0</v>
      </c>
      <c r="Q76" s="158">
        <f t="shared" si="14"/>
        <v>0</v>
      </c>
      <c r="R76" s="158">
        <f t="shared" si="15"/>
        <v>0</v>
      </c>
      <c r="S76" s="239"/>
    </row>
    <row r="77" spans="1:19" s="107" customFormat="1" ht="20" x14ac:dyDescent="0.2">
      <c r="A77" s="282"/>
      <c r="B77" s="282"/>
      <c r="C77" s="222" t="s">
        <v>211</v>
      </c>
      <c r="D77" s="222" t="s">
        <v>65</v>
      </c>
      <c r="E77" s="223" t="s">
        <v>591</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144" x14ac:dyDescent="0.2">
      <c r="A78" s="282"/>
      <c r="B78" s="282"/>
      <c r="C78" s="84" t="s">
        <v>224</v>
      </c>
      <c r="D78" s="84" t="s">
        <v>65</v>
      </c>
      <c r="E78" s="85" t="s">
        <v>317</v>
      </c>
      <c r="F78" s="86" t="s">
        <v>525</v>
      </c>
      <c r="G78" s="110"/>
      <c r="H78" s="131" t="s">
        <v>672</v>
      </c>
      <c r="I78" s="250" t="s">
        <v>859</v>
      </c>
      <c r="J78" s="256" t="s">
        <v>9</v>
      </c>
      <c r="K78" s="248">
        <f t="shared" si="11"/>
        <v>1</v>
      </c>
      <c r="L78" s="248">
        <f t="shared" si="8"/>
        <v>0</v>
      </c>
      <c r="M78" s="248">
        <f t="shared" si="9"/>
        <v>0</v>
      </c>
      <c r="N78" s="248">
        <f t="shared" si="10"/>
        <v>0</v>
      </c>
      <c r="O78" s="248">
        <f t="shared" si="12"/>
        <v>0</v>
      </c>
      <c r="P78" s="248">
        <f t="shared" si="13"/>
        <v>0</v>
      </c>
      <c r="Q78" s="248">
        <f t="shared" si="14"/>
        <v>0</v>
      </c>
      <c r="R78" s="248">
        <f t="shared" si="15"/>
        <v>0</v>
      </c>
      <c r="S78" s="249"/>
    </row>
    <row r="79" spans="1:19" s="93" customFormat="1" ht="198" x14ac:dyDescent="0.2">
      <c r="A79" s="282"/>
      <c r="B79" s="282"/>
      <c r="C79" s="57" t="s">
        <v>225</v>
      </c>
      <c r="D79" s="57" t="s">
        <v>65</v>
      </c>
      <c r="E79" s="85" t="s">
        <v>318</v>
      </c>
      <c r="F79" s="86" t="s">
        <v>118</v>
      </c>
      <c r="G79" s="96"/>
      <c r="H79" s="131" t="s">
        <v>672</v>
      </c>
      <c r="I79" s="250" t="s">
        <v>869</v>
      </c>
      <c r="J79" s="163" t="s">
        <v>9</v>
      </c>
      <c r="K79" s="158">
        <f t="shared" si="11"/>
        <v>1</v>
      </c>
      <c r="L79" s="158">
        <f t="shared" si="8"/>
        <v>0</v>
      </c>
      <c r="M79" s="158">
        <f t="shared" si="9"/>
        <v>0</v>
      </c>
      <c r="N79" s="158">
        <f t="shared" si="10"/>
        <v>0</v>
      </c>
      <c r="O79" s="158">
        <f t="shared" si="12"/>
        <v>0</v>
      </c>
      <c r="P79" s="158">
        <f t="shared" si="13"/>
        <v>0</v>
      </c>
      <c r="Q79" s="158">
        <f t="shared" si="14"/>
        <v>0</v>
      </c>
      <c r="R79" s="158">
        <f t="shared" si="15"/>
        <v>0</v>
      </c>
      <c r="S79" s="237"/>
    </row>
    <row r="80" spans="1:19" s="93" customFormat="1" ht="36" x14ac:dyDescent="0.2">
      <c r="A80" s="282"/>
      <c r="B80" s="282"/>
      <c r="C80" s="57" t="s">
        <v>226</v>
      </c>
      <c r="D80" s="57" t="s">
        <v>66</v>
      </c>
      <c r="E80" s="85" t="s">
        <v>319</v>
      </c>
      <c r="F80" s="86" t="s">
        <v>119</v>
      </c>
      <c r="G80" s="96"/>
      <c r="H80" s="133" t="s">
        <v>668</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82"/>
      <c r="B81" s="282"/>
      <c r="C81" s="188" t="s">
        <v>551</v>
      </c>
      <c r="D81" s="189" t="s">
        <v>65</v>
      </c>
      <c r="E81" s="190" t="s">
        <v>537</v>
      </c>
      <c r="F81" s="86"/>
      <c r="G81" s="96"/>
      <c r="H81" s="133" t="s">
        <v>668</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82"/>
      <c r="B82" s="282"/>
      <c r="C82" s="191" t="s">
        <v>552</v>
      </c>
      <c r="D82" s="192" t="s">
        <v>66</v>
      </c>
      <c r="E82" s="193" t="s">
        <v>538</v>
      </c>
      <c r="F82" s="86"/>
      <c r="G82" s="96"/>
      <c r="H82" s="133" t="s">
        <v>668</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55" thickBot="1" x14ac:dyDescent="0.25">
      <c r="A83" s="282"/>
      <c r="B83" s="282"/>
      <c r="C83" s="57" t="s">
        <v>464</v>
      </c>
      <c r="D83" s="57" t="s">
        <v>390</v>
      </c>
      <c r="E83" s="85" t="s">
        <v>458</v>
      </c>
      <c r="F83" s="86"/>
      <c r="G83" s="96"/>
      <c r="H83" s="132" t="s">
        <v>672</v>
      </c>
      <c r="I83" s="7" t="s">
        <v>874</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145" thickTop="1" x14ac:dyDescent="0.2">
      <c r="A84" s="278" t="s">
        <v>10</v>
      </c>
      <c r="B84" s="290" t="s">
        <v>41</v>
      </c>
      <c r="C84" s="62" t="s">
        <v>227</v>
      </c>
      <c r="D84" s="62" t="s">
        <v>65</v>
      </c>
      <c r="E84" s="67" t="s">
        <v>331</v>
      </c>
      <c r="F84" s="81" t="s">
        <v>120</v>
      </c>
      <c r="G84" s="96"/>
      <c r="H84" s="131" t="s">
        <v>672</v>
      </c>
      <c r="I84" s="3" t="s">
        <v>860</v>
      </c>
      <c r="J84" s="158" t="s">
        <v>10</v>
      </c>
      <c r="K84" s="158">
        <f t="shared" si="11"/>
        <v>1</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79"/>
      <c r="B85" s="291"/>
      <c r="C85" s="62" t="s">
        <v>228</v>
      </c>
      <c r="D85" s="62" t="s">
        <v>65</v>
      </c>
      <c r="E85" s="67" t="s">
        <v>332</v>
      </c>
      <c r="F85" s="81" t="s">
        <v>121</v>
      </c>
      <c r="G85" s="96"/>
      <c r="H85" s="131" t="s">
        <v>668</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79"/>
      <c r="B86" s="291"/>
      <c r="C86" s="222" t="s">
        <v>211</v>
      </c>
      <c r="D86" s="222" t="s">
        <v>65</v>
      </c>
      <c r="E86" s="220" t="s">
        <v>591</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79"/>
      <c r="B87" s="291"/>
      <c r="C87" s="62" t="s">
        <v>229</v>
      </c>
      <c r="D87" s="62" t="s">
        <v>65</v>
      </c>
      <c r="E87" s="87" t="s">
        <v>320</v>
      </c>
      <c r="F87" s="88" t="s">
        <v>122</v>
      </c>
      <c r="G87" s="96"/>
      <c r="H87" s="131" t="s">
        <v>668</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144" x14ac:dyDescent="0.2">
      <c r="A88" s="279"/>
      <c r="B88" s="291"/>
      <c r="C88" s="80" t="s">
        <v>224</v>
      </c>
      <c r="D88" s="80" t="s">
        <v>65</v>
      </c>
      <c r="E88" s="75" t="s">
        <v>317</v>
      </c>
      <c r="F88" s="76" t="s">
        <v>525</v>
      </c>
      <c r="G88" s="109"/>
      <c r="H88" s="108" t="str">
        <f>IF(ISBLANK(H78),"Waiting",H78)</f>
        <v>Yes</v>
      </c>
      <c r="I88" s="250" t="s">
        <v>859</v>
      </c>
      <c r="J88" s="158" t="s">
        <v>10</v>
      </c>
      <c r="K88" s="158">
        <f t="shared" si="11"/>
        <v>1</v>
      </c>
      <c r="L88" s="158">
        <f t="shared" si="8"/>
        <v>0</v>
      </c>
      <c r="M88" s="158">
        <f t="shared" si="9"/>
        <v>0</v>
      </c>
      <c r="N88" s="158">
        <f t="shared" si="10"/>
        <v>0</v>
      </c>
      <c r="O88" s="158">
        <f t="shared" si="12"/>
        <v>0</v>
      </c>
      <c r="P88" s="158">
        <f t="shared" si="13"/>
        <v>0</v>
      </c>
      <c r="Q88" s="158">
        <f t="shared" si="14"/>
        <v>0</v>
      </c>
      <c r="R88" s="158">
        <f t="shared" si="15"/>
        <v>0</v>
      </c>
      <c r="S88" s="239"/>
    </row>
    <row r="89" spans="1:19" s="93" customFormat="1" ht="72" x14ac:dyDescent="0.2">
      <c r="A89" s="279"/>
      <c r="B89" s="291"/>
      <c r="C89" s="62" t="s">
        <v>230</v>
      </c>
      <c r="D89" s="62" t="s">
        <v>65</v>
      </c>
      <c r="E89" s="67" t="s">
        <v>333</v>
      </c>
      <c r="F89" s="81" t="s">
        <v>123</v>
      </c>
      <c r="G89" s="96"/>
      <c r="H89" s="131" t="s">
        <v>672</v>
      </c>
      <c r="I89" s="3" t="s">
        <v>824</v>
      </c>
      <c r="J89" s="158" t="s">
        <v>10</v>
      </c>
      <c r="K89" s="158">
        <f t="shared" si="11"/>
        <v>1</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79"/>
      <c r="B90" s="291"/>
      <c r="C90" s="222" t="s">
        <v>212</v>
      </c>
      <c r="D90" s="222" t="s">
        <v>65</v>
      </c>
      <c r="E90" s="220" t="s">
        <v>601</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79"/>
      <c r="B91" s="291"/>
      <c r="C91" s="52" t="s">
        <v>602</v>
      </c>
      <c r="D91" s="52" t="s">
        <v>65</v>
      </c>
      <c r="E91" s="87" t="s">
        <v>603</v>
      </c>
      <c r="F91" s="87" t="s">
        <v>604</v>
      </c>
      <c r="G91" s="96"/>
      <c r="H91" s="131" t="s">
        <v>668</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79"/>
      <c r="B92" s="291"/>
      <c r="C92" s="62" t="s">
        <v>231</v>
      </c>
      <c r="D92" s="62" t="s">
        <v>66</v>
      </c>
      <c r="E92" s="87" t="s">
        <v>334</v>
      </c>
      <c r="F92" s="88" t="s">
        <v>124</v>
      </c>
      <c r="G92" s="96"/>
      <c r="H92" s="131" t="s">
        <v>668</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79"/>
      <c r="B93" s="291"/>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79"/>
      <c r="B94" s="291"/>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79"/>
      <c r="B95" s="291"/>
      <c r="C95" s="195" t="s">
        <v>553</v>
      </c>
      <c r="D95" s="196" t="s">
        <v>65</v>
      </c>
      <c r="E95" s="197" t="s">
        <v>537</v>
      </c>
      <c r="F95" s="194"/>
      <c r="G95" s="101"/>
      <c r="H95" s="131" t="s">
        <v>668</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79"/>
      <c r="B96" s="291"/>
      <c r="C96" s="198" t="s">
        <v>554</v>
      </c>
      <c r="D96" s="199" t="s">
        <v>66</v>
      </c>
      <c r="E96" s="200" t="s">
        <v>538</v>
      </c>
      <c r="F96" s="194"/>
      <c r="G96" s="101"/>
      <c r="H96" s="131" t="s">
        <v>668</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80"/>
      <c r="B97" s="292"/>
      <c r="C97" s="62" t="s">
        <v>465</v>
      </c>
      <c r="D97" s="62" t="s">
        <v>390</v>
      </c>
      <c r="E97" s="87" t="s">
        <v>458</v>
      </c>
      <c r="F97" s="88"/>
      <c r="G97" s="101"/>
      <c r="H97" s="131" t="s">
        <v>668</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163" thickTop="1" x14ac:dyDescent="0.2">
      <c r="A98" s="281" t="s">
        <v>11</v>
      </c>
      <c r="B98" s="281" t="s">
        <v>42</v>
      </c>
      <c r="C98" s="57" t="s">
        <v>232</v>
      </c>
      <c r="D98" s="57" t="s">
        <v>65</v>
      </c>
      <c r="E98" s="78" t="s">
        <v>335</v>
      </c>
      <c r="F98" s="79" t="s">
        <v>125</v>
      </c>
      <c r="G98" s="111"/>
      <c r="H98" s="130" t="s">
        <v>672</v>
      </c>
      <c r="I98" s="250" t="s">
        <v>861</v>
      </c>
      <c r="J98" s="157" t="s">
        <v>11</v>
      </c>
      <c r="K98" s="157">
        <f t="shared" si="11"/>
        <v>1</v>
      </c>
      <c r="L98" s="157">
        <f t="shared" si="8"/>
        <v>0</v>
      </c>
      <c r="M98" s="157">
        <f t="shared" si="9"/>
        <v>0</v>
      </c>
      <c r="N98" s="157">
        <f t="shared" si="10"/>
        <v>0</v>
      </c>
      <c r="O98" s="159">
        <f t="shared" si="12"/>
        <v>0</v>
      </c>
      <c r="P98" s="159">
        <f t="shared" si="13"/>
        <v>0</v>
      </c>
      <c r="Q98" s="159">
        <f t="shared" si="14"/>
        <v>0</v>
      </c>
      <c r="R98" s="159">
        <f t="shared" si="15"/>
        <v>0</v>
      </c>
      <c r="S98" s="236"/>
    </row>
    <row r="99" spans="1:20" s="93" customFormat="1" ht="54" x14ac:dyDescent="0.2">
      <c r="A99" s="282"/>
      <c r="B99" s="282"/>
      <c r="C99" s="57" t="s">
        <v>233</v>
      </c>
      <c r="D99" s="57" t="s">
        <v>65</v>
      </c>
      <c r="E99" s="78" t="s">
        <v>336</v>
      </c>
      <c r="F99" s="79" t="s">
        <v>583</v>
      </c>
      <c r="G99" s="111"/>
      <c r="H99" s="131" t="s">
        <v>668</v>
      </c>
      <c r="I99" s="250"/>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82"/>
      <c r="B100" s="282"/>
      <c r="C100" s="57" t="s">
        <v>234</v>
      </c>
      <c r="D100" s="57" t="s">
        <v>65</v>
      </c>
      <c r="E100" s="78" t="s">
        <v>337</v>
      </c>
      <c r="F100" s="79" t="s">
        <v>127</v>
      </c>
      <c r="G100" s="111"/>
      <c r="H100" s="131" t="s">
        <v>668</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90" x14ac:dyDescent="0.2">
      <c r="A101" s="282"/>
      <c r="B101" s="282"/>
      <c r="C101" s="57" t="s">
        <v>235</v>
      </c>
      <c r="D101" s="57" t="s">
        <v>65</v>
      </c>
      <c r="E101" s="78" t="s">
        <v>338</v>
      </c>
      <c r="F101" s="79" t="s">
        <v>128</v>
      </c>
      <c r="G101" s="111"/>
      <c r="H101" s="131" t="s">
        <v>672</v>
      </c>
      <c r="I101" s="3" t="s">
        <v>766</v>
      </c>
      <c r="J101" s="158" t="s">
        <v>11</v>
      </c>
      <c r="K101" s="158">
        <f t="shared" si="11"/>
        <v>1</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82"/>
      <c r="B102" s="282"/>
      <c r="C102" s="57" t="s">
        <v>236</v>
      </c>
      <c r="D102" s="57" t="s">
        <v>65</v>
      </c>
      <c r="E102" s="78" t="s">
        <v>339</v>
      </c>
      <c r="F102" s="79" t="s">
        <v>129</v>
      </c>
      <c r="G102" s="111"/>
      <c r="H102" s="131" t="s">
        <v>668</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82"/>
      <c r="B103" s="282"/>
      <c r="C103" s="57" t="s">
        <v>237</v>
      </c>
      <c r="D103" s="57" t="s">
        <v>65</v>
      </c>
      <c r="E103" s="78" t="s">
        <v>340</v>
      </c>
      <c r="F103" s="79" t="s">
        <v>130</v>
      </c>
      <c r="G103" s="111"/>
      <c r="H103" s="131" t="s">
        <v>668</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82"/>
      <c r="B104" s="282"/>
      <c r="C104" s="57" t="s">
        <v>238</v>
      </c>
      <c r="D104" s="57" t="s">
        <v>65</v>
      </c>
      <c r="E104" s="78" t="s">
        <v>341</v>
      </c>
      <c r="F104" s="79" t="s">
        <v>131</v>
      </c>
      <c r="G104" s="111"/>
      <c r="H104" s="133" t="s">
        <v>668</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180" x14ac:dyDescent="0.2">
      <c r="A105" s="282"/>
      <c r="B105" s="282"/>
      <c r="C105" s="227" t="s">
        <v>582</v>
      </c>
      <c r="D105" s="227" t="s">
        <v>65</v>
      </c>
      <c r="E105" s="228" t="s">
        <v>615</v>
      </c>
      <c r="F105" s="79" t="s">
        <v>584</v>
      </c>
      <c r="G105" s="111"/>
      <c r="H105" s="133" t="s">
        <v>672</v>
      </c>
      <c r="I105" s="9" t="s">
        <v>870</v>
      </c>
      <c r="J105" s="158" t="s">
        <v>11</v>
      </c>
      <c r="K105" s="158">
        <f t="shared" si="11"/>
        <v>1</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82"/>
      <c r="B106" s="282"/>
      <c r="C106" s="188" t="s">
        <v>555</v>
      </c>
      <c r="D106" s="189" t="s">
        <v>65</v>
      </c>
      <c r="E106" s="190" t="s">
        <v>537</v>
      </c>
      <c r="F106" s="79"/>
      <c r="G106" s="111"/>
      <c r="H106" s="133" t="s">
        <v>668</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82"/>
      <c r="B107" s="282"/>
      <c r="C107" s="207" t="s">
        <v>574</v>
      </c>
      <c r="D107" s="208" t="s">
        <v>66</v>
      </c>
      <c r="E107" s="209" t="s">
        <v>538</v>
      </c>
      <c r="F107" s="79"/>
      <c r="G107" s="111"/>
      <c r="H107" s="133" t="s">
        <v>668</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82"/>
      <c r="B108" s="282"/>
      <c r="C108" s="57" t="s">
        <v>466</v>
      </c>
      <c r="D108" s="57" t="s">
        <v>390</v>
      </c>
      <c r="E108" s="78" t="s">
        <v>458</v>
      </c>
      <c r="F108" s="79"/>
      <c r="G108" s="111"/>
      <c r="H108" s="132" t="s">
        <v>668</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78" t="s">
        <v>12</v>
      </c>
      <c r="B109" s="278" t="s">
        <v>43</v>
      </c>
      <c r="C109" s="69" t="s">
        <v>239</v>
      </c>
      <c r="D109" s="69" t="s">
        <v>65</v>
      </c>
      <c r="E109" s="53" t="s">
        <v>321</v>
      </c>
      <c r="F109" s="54" t="s">
        <v>526</v>
      </c>
      <c r="G109" s="111"/>
      <c r="H109" s="130" t="s">
        <v>668</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79"/>
      <c r="B110" s="279"/>
      <c r="C110" s="69" t="s">
        <v>240</v>
      </c>
      <c r="D110" s="69" t="s">
        <v>65</v>
      </c>
      <c r="E110" s="53" t="s">
        <v>322</v>
      </c>
      <c r="F110" s="54" t="s">
        <v>132</v>
      </c>
      <c r="G110" s="96"/>
      <c r="H110" s="131" t="s">
        <v>668</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79"/>
      <c r="B111" s="279"/>
      <c r="C111" s="69" t="s">
        <v>241</v>
      </c>
      <c r="D111" s="69" t="s">
        <v>65</v>
      </c>
      <c r="E111" s="53" t="s">
        <v>323</v>
      </c>
      <c r="F111" s="54" t="s">
        <v>527</v>
      </c>
      <c r="G111" s="96"/>
      <c r="H111" s="131" t="s">
        <v>668</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79"/>
      <c r="B112" s="279"/>
      <c r="C112" s="69" t="s">
        <v>242</v>
      </c>
      <c r="D112" s="69" t="s">
        <v>65</v>
      </c>
      <c r="E112" s="53" t="s">
        <v>342</v>
      </c>
      <c r="F112" s="54" t="s">
        <v>133</v>
      </c>
      <c r="G112" s="96"/>
      <c r="H112" s="131" t="s">
        <v>668</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79"/>
      <c r="B113" s="279"/>
      <c r="C113" s="69" t="s">
        <v>243</v>
      </c>
      <c r="D113" s="69" t="s">
        <v>65</v>
      </c>
      <c r="E113" s="53" t="s">
        <v>343</v>
      </c>
      <c r="F113" s="54" t="s">
        <v>134</v>
      </c>
      <c r="G113" s="96"/>
      <c r="H113" s="131" t="s">
        <v>668</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79"/>
      <c r="B114" s="279"/>
      <c r="C114" s="69" t="s">
        <v>244</v>
      </c>
      <c r="D114" s="69" t="s">
        <v>65</v>
      </c>
      <c r="E114" s="53" t="s">
        <v>324</v>
      </c>
      <c r="F114" s="54" t="s">
        <v>135</v>
      </c>
      <c r="G114" s="96"/>
      <c r="H114" s="131" t="s">
        <v>668</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108" x14ac:dyDescent="0.2">
      <c r="A115" s="279"/>
      <c r="B115" s="279"/>
      <c r="C115" s="62" t="s">
        <v>245</v>
      </c>
      <c r="D115" s="62" t="s">
        <v>65</v>
      </c>
      <c r="E115" s="67" t="s">
        <v>344</v>
      </c>
      <c r="F115" s="81" t="s">
        <v>136</v>
      </c>
      <c r="G115" s="96"/>
      <c r="H115" s="131" t="s">
        <v>672</v>
      </c>
      <c r="I115" s="3" t="s">
        <v>809</v>
      </c>
      <c r="J115" s="158" t="s">
        <v>12</v>
      </c>
      <c r="K115" s="158">
        <f t="shared" si="11"/>
        <v>1</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79"/>
      <c r="B116" s="279"/>
      <c r="C116" s="52" t="s">
        <v>246</v>
      </c>
      <c r="D116" s="52" t="s">
        <v>66</v>
      </c>
      <c r="E116" s="87" t="s">
        <v>345</v>
      </c>
      <c r="F116" s="88" t="s">
        <v>137</v>
      </c>
      <c r="G116" s="96"/>
      <c r="H116" s="133" t="s">
        <v>668</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79"/>
      <c r="B117" s="279"/>
      <c r="C117" s="195" t="s">
        <v>556</v>
      </c>
      <c r="D117" s="196" t="s">
        <v>65</v>
      </c>
      <c r="E117" s="197" t="s">
        <v>537</v>
      </c>
      <c r="F117" s="88"/>
      <c r="G117" s="96"/>
      <c r="H117" s="133" t="s">
        <v>668</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79"/>
      <c r="B118" s="279"/>
      <c r="C118" s="198" t="s">
        <v>557</v>
      </c>
      <c r="D118" s="199" t="s">
        <v>66</v>
      </c>
      <c r="E118" s="200" t="s">
        <v>538</v>
      </c>
      <c r="F118" s="88"/>
      <c r="G118" s="96"/>
      <c r="H118" s="133" t="s">
        <v>668</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79"/>
      <c r="B119" s="279"/>
      <c r="C119" s="52" t="s">
        <v>467</v>
      </c>
      <c r="D119" s="52" t="s">
        <v>390</v>
      </c>
      <c r="E119" s="87" t="s">
        <v>458</v>
      </c>
      <c r="F119" s="88"/>
      <c r="G119" s="96"/>
      <c r="H119" s="132" t="s">
        <v>668</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81" t="s">
        <v>13</v>
      </c>
      <c r="B120" s="284"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82"/>
      <c r="B121" s="285"/>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82"/>
      <c r="B122" s="285"/>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82"/>
      <c r="B123" s="285"/>
      <c r="C123" s="57" t="s">
        <v>247</v>
      </c>
      <c r="D123" s="57" t="s">
        <v>65</v>
      </c>
      <c r="E123" s="78" t="s">
        <v>616</v>
      </c>
      <c r="F123" s="79" t="s">
        <v>138</v>
      </c>
      <c r="G123" s="96"/>
      <c r="H123" s="131" t="s">
        <v>668</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82"/>
      <c r="B124" s="285"/>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108" x14ac:dyDescent="0.2">
      <c r="A125" s="282"/>
      <c r="B125" s="285"/>
      <c r="C125" s="65" t="s">
        <v>245</v>
      </c>
      <c r="D125" s="65" t="s">
        <v>65</v>
      </c>
      <c r="E125" s="66" t="s">
        <v>344</v>
      </c>
      <c r="F125" s="68" t="s">
        <v>136</v>
      </c>
      <c r="G125" s="101"/>
      <c r="H125" s="104" t="str">
        <f>IF(ISBLANK(H115),"Waiting",H115)</f>
        <v>Yes</v>
      </c>
      <c r="I125" s="3" t="s">
        <v>787</v>
      </c>
      <c r="J125" s="158" t="s">
        <v>13</v>
      </c>
      <c r="K125" s="158">
        <f t="shared" si="11"/>
        <v>1</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82"/>
      <c r="B126" s="285"/>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82"/>
      <c r="B127" s="285"/>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82"/>
      <c r="B128" s="285"/>
      <c r="C128" s="201" t="s">
        <v>558</v>
      </c>
      <c r="D128" s="202" t="s">
        <v>65</v>
      </c>
      <c r="E128" s="203" t="s">
        <v>537</v>
      </c>
      <c r="F128" s="204"/>
      <c r="G128" s="101"/>
      <c r="H128" s="131" t="s">
        <v>668</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82"/>
      <c r="B129" s="285"/>
      <c r="C129" s="207" t="s">
        <v>575</v>
      </c>
      <c r="D129" s="208" t="s">
        <v>66</v>
      </c>
      <c r="E129" s="209" t="s">
        <v>538</v>
      </c>
      <c r="F129" s="204"/>
      <c r="G129" s="101"/>
      <c r="H129" s="133" t="s">
        <v>668</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83"/>
      <c r="B130" s="286"/>
      <c r="C130" s="57" t="s">
        <v>468</v>
      </c>
      <c r="D130" s="57" t="s">
        <v>390</v>
      </c>
      <c r="E130" s="78" t="s">
        <v>458</v>
      </c>
      <c r="F130" s="79"/>
      <c r="G130" s="101"/>
      <c r="H130" s="133" t="s">
        <v>668</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78" t="s">
        <v>14</v>
      </c>
      <c r="B131" s="278" t="s">
        <v>45</v>
      </c>
      <c r="C131" s="62" t="s">
        <v>248</v>
      </c>
      <c r="D131" s="62" t="s">
        <v>65</v>
      </c>
      <c r="E131" s="67" t="s">
        <v>346</v>
      </c>
      <c r="F131" s="81" t="s">
        <v>139</v>
      </c>
      <c r="G131" s="96"/>
      <c r="H131" s="130" t="s">
        <v>668</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79"/>
      <c r="B132" s="279"/>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79"/>
      <c r="B133" s="279"/>
      <c r="C133" s="195" t="s">
        <v>559</v>
      </c>
      <c r="D133" s="196" t="s">
        <v>65</v>
      </c>
      <c r="E133" s="197" t="s">
        <v>537</v>
      </c>
      <c r="F133" s="205"/>
      <c r="G133" s="109"/>
      <c r="H133" s="131" t="s">
        <v>668</v>
      </c>
      <c r="I133" s="140"/>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241"/>
    </row>
    <row r="134" spans="1:19" s="93" customFormat="1" ht="36" x14ac:dyDescent="0.2">
      <c r="A134" s="279"/>
      <c r="B134" s="279"/>
      <c r="C134" s="198" t="s">
        <v>576</v>
      </c>
      <c r="D134" s="199" t="s">
        <v>66</v>
      </c>
      <c r="E134" s="200" t="s">
        <v>538</v>
      </c>
      <c r="F134" s="205"/>
      <c r="G134" s="109"/>
      <c r="H134" s="131" t="s">
        <v>668</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73" thickBot="1" x14ac:dyDescent="0.25">
      <c r="A135" s="280"/>
      <c r="B135" s="280"/>
      <c r="C135" s="62" t="s">
        <v>469</v>
      </c>
      <c r="D135" s="62" t="s">
        <v>390</v>
      </c>
      <c r="E135" s="67" t="s">
        <v>458</v>
      </c>
      <c r="F135" s="81"/>
      <c r="G135" s="109"/>
      <c r="H135" s="131" t="s">
        <v>672</v>
      </c>
      <c r="I135" s="140" t="s">
        <v>871</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163" thickTop="1" x14ac:dyDescent="0.2">
      <c r="A136" s="281" t="s">
        <v>15</v>
      </c>
      <c r="B136" s="281" t="s">
        <v>46</v>
      </c>
      <c r="C136" s="65" t="s">
        <v>232</v>
      </c>
      <c r="D136" s="65" t="s">
        <v>65</v>
      </c>
      <c r="E136" s="66" t="s">
        <v>347</v>
      </c>
      <c r="F136" s="68" t="s">
        <v>125</v>
      </c>
      <c r="G136" s="101"/>
      <c r="H136" s="106" t="str">
        <f t="shared" ref="H136:H142" si="24">IF(ISBLANK(H98),"Waiting",H98)</f>
        <v>Yes</v>
      </c>
      <c r="I136" s="250" t="s">
        <v>861</v>
      </c>
      <c r="J136" s="157" t="s">
        <v>15</v>
      </c>
      <c r="K136" s="157">
        <f t="shared" si="19"/>
        <v>1</v>
      </c>
      <c r="L136" s="157">
        <f t="shared" si="16"/>
        <v>0</v>
      </c>
      <c r="M136" s="157">
        <f t="shared" si="17"/>
        <v>0</v>
      </c>
      <c r="N136" s="157">
        <f t="shared" si="18"/>
        <v>0</v>
      </c>
      <c r="O136" s="159">
        <f t="shared" si="20"/>
        <v>0</v>
      </c>
      <c r="P136" s="159">
        <f t="shared" si="21"/>
        <v>0</v>
      </c>
      <c r="Q136" s="159">
        <f t="shared" si="22"/>
        <v>0</v>
      </c>
      <c r="R136" s="159">
        <f t="shared" si="23"/>
        <v>0</v>
      </c>
      <c r="S136" s="236"/>
    </row>
    <row r="137" spans="1:19" s="103" customFormat="1" ht="54" x14ac:dyDescent="0.2">
      <c r="A137" s="282"/>
      <c r="B137" s="282"/>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82"/>
      <c r="B138" s="282"/>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90" x14ac:dyDescent="0.2">
      <c r="A139" s="282"/>
      <c r="B139" s="282"/>
      <c r="C139" s="65" t="s">
        <v>235</v>
      </c>
      <c r="D139" s="65" t="s">
        <v>65</v>
      </c>
      <c r="E139" s="66" t="s">
        <v>338</v>
      </c>
      <c r="F139" s="68" t="s">
        <v>128</v>
      </c>
      <c r="G139" s="101"/>
      <c r="H139" s="104" t="str">
        <f t="shared" si="24"/>
        <v>Yes</v>
      </c>
      <c r="I139" s="3" t="s">
        <v>766</v>
      </c>
      <c r="J139" s="158" t="s">
        <v>15</v>
      </c>
      <c r="K139" s="158">
        <f t="shared" si="19"/>
        <v>1</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82"/>
      <c r="B140" s="282"/>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82"/>
      <c r="B141" s="282"/>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82"/>
      <c r="B142" s="282"/>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82"/>
      <c r="B143" s="282"/>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82"/>
      <c r="B144" s="282"/>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82"/>
      <c r="B145" s="282"/>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82"/>
      <c r="B146" s="282"/>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82"/>
      <c r="B147" s="282"/>
      <c r="C147" s="230" t="s">
        <v>247</v>
      </c>
      <c r="D147" s="230" t="s">
        <v>65</v>
      </c>
      <c r="E147" s="66" t="s">
        <v>616</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82"/>
      <c r="B148" s="282"/>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108" x14ac:dyDescent="0.2">
      <c r="A149" s="282"/>
      <c r="B149" s="282"/>
      <c r="C149" s="65" t="s">
        <v>245</v>
      </c>
      <c r="D149" s="65" t="s">
        <v>65</v>
      </c>
      <c r="E149" s="66" t="s">
        <v>344</v>
      </c>
      <c r="F149" s="68" t="s">
        <v>136</v>
      </c>
      <c r="G149" s="101"/>
      <c r="H149" s="104" t="str">
        <f>IF(ISBLANK(H125),"Waiting",H125)</f>
        <v>Yes</v>
      </c>
      <c r="I149" s="3" t="s">
        <v>787</v>
      </c>
      <c r="J149" s="158" t="s">
        <v>15</v>
      </c>
      <c r="K149" s="158">
        <f t="shared" si="19"/>
        <v>1</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82"/>
      <c r="B150" s="282"/>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82"/>
      <c r="B151" s="282"/>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82"/>
      <c r="B152" s="282"/>
      <c r="C152" s="57" t="s">
        <v>249</v>
      </c>
      <c r="D152" s="57" t="s">
        <v>65</v>
      </c>
      <c r="E152" s="78" t="s">
        <v>325</v>
      </c>
      <c r="F152" s="79" t="s">
        <v>521</v>
      </c>
      <c r="G152" s="101"/>
      <c r="H152" s="131" t="s">
        <v>668</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82"/>
      <c r="B153" s="282"/>
      <c r="C153" s="201" t="s">
        <v>560</v>
      </c>
      <c r="D153" s="202" t="s">
        <v>65</v>
      </c>
      <c r="E153" s="203" t="s">
        <v>537</v>
      </c>
      <c r="F153" s="79"/>
      <c r="G153" s="101"/>
      <c r="H153" s="131" t="s">
        <v>668</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82"/>
      <c r="B154" s="282"/>
      <c r="C154" s="207" t="s">
        <v>577</v>
      </c>
      <c r="D154" s="208" t="s">
        <v>66</v>
      </c>
      <c r="E154" s="209" t="s">
        <v>538</v>
      </c>
      <c r="F154" s="79"/>
      <c r="G154" s="101"/>
      <c r="H154" s="135" t="s">
        <v>668</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82"/>
      <c r="B155" s="282"/>
      <c r="C155" s="57" t="s">
        <v>470</v>
      </c>
      <c r="D155" s="57" t="s">
        <v>390</v>
      </c>
      <c r="E155" s="78" t="s">
        <v>458</v>
      </c>
      <c r="F155" s="79"/>
      <c r="G155" s="101"/>
      <c r="H155" s="142" t="s">
        <v>668</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78" t="s">
        <v>16</v>
      </c>
      <c r="B156" s="278" t="s">
        <v>47</v>
      </c>
      <c r="C156" s="62" t="s">
        <v>250</v>
      </c>
      <c r="D156" s="62" t="s">
        <v>65</v>
      </c>
      <c r="E156" s="67" t="s">
        <v>348</v>
      </c>
      <c r="F156" s="81" t="s">
        <v>141</v>
      </c>
      <c r="G156" s="96"/>
      <c r="H156" s="130" t="s">
        <v>668</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236"/>
    </row>
    <row r="157" spans="1:19" s="93" customFormat="1" ht="72" x14ac:dyDescent="0.2">
      <c r="A157" s="279"/>
      <c r="B157" s="279"/>
      <c r="C157" s="62" t="s">
        <v>251</v>
      </c>
      <c r="D157" s="62" t="s">
        <v>65</v>
      </c>
      <c r="E157" s="67" t="s">
        <v>349</v>
      </c>
      <c r="F157" s="81" t="s">
        <v>142</v>
      </c>
      <c r="G157" s="96"/>
      <c r="H157" s="131" t="s">
        <v>668</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79"/>
      <c r="B158" s="279"/>
      <c r="C158" s="62" t="s">
        <v>252</v>
      </c>
      <c r="D158" s="62" t="s">
        <v>65</v>
      </c>
      <c r="E158" s="67" t="s">
        <v>605</v>
      </c>
      <c r="F158" s="81" t="s">
        <v>143</v>
      </c>
      <c r="G158" s="96"/>
      <c r="H158" s="131" t="s">
        <v>668</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79"/>
      <c r="B159" s="279"/>
      <c r="C159" s="62" t="s">
        <v>253</v>
      </c>
      <c r="D159" s="62" t="s">
        <v>65</v>
      </c>
      <c r="E159" s="67" t="s">
        <v>607</v>
      </c>
      <c r="F159" s="81" t="s">
        <v>608</v>
      </c>
      <c r="G159" s="96"/>
      <c r="H159" s="131" t="s">
        <v>668</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79"/>
      <c r="B160" s="279"/>
      <c r="C160" s="62" t="s">
        <v>254</v>
      </c>
      <c r="D160" s="62" t="s">
        <v>65</v>
      </c>
      <c r="E160" s="67" t="s">
        <v>326</v>
      </c>
      <c r="F160" s="81" t="s">
        <v>144</v>
      </c>
      <c r="G160" s="96"/>
      <c r="H160" s="131" t="s">
        <v>668</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79"/>
      <c r="B161" s="279"/>
      <c r="C161" s="62" t="s">
        <v>255</v>
      </c>
      <c r="D161" s="62" t="s">
        <v>65</v>
      </c>
      <c r="E161" s="67" t="s">
        <v>351</v>
      </c>
      <c r="F161" s="81" t="s">
        <v>148</v>
      </c>
      <c r="G161" s="96"/>
      <c r="H161" s="131" t="s">
        <v>668</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79"/>
      <c r="B162" s="279"/>
      <c r="C162" s="62" t="s">
        <v>606</v>
      </c>
      <c r="D162" s="62" t="s">
        <v>65</v>
      </c>
      <c r="E162" s="67" t="s">
        <v>620</v>
      </c>
      <c r="F162" s="81" t="s">
        <v>609</v>
      </c>
      <c r="G162" s="96"/>
      <c r="H162" s="131" t="s">
        <v>668</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79"/>
      <c r="B163" s="279"/>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79"/>
      <c r="B164" s="279"/>
      <c r="C164" s="230" t="s">
        <v>257</v>
      </c>
      <c r="D164" s="230" t="s">
        <v>66</v>
      </c>
      <c r="E164" s="232" t="s">
        <v>353</v>
      </c>
      <c r="F164" s="231" t="s">
        <v>597</v>
      </c>
      <c r="G164" s="101"/>
      <c r="H164" s="104" t="str">
        <f>IF(ISBLANK(H198),"Waiting",H198)</f>
        <v>Yes</v>
      </c>
      <c r="I164" s="3"/>
      <c r="J164" s="158" t="s">
        <v>16</v>
      </c>
      <c r="K164" s="158">
        <f t="shared" si="19"/>
        <v>0</v>
      </c>
      <c r="L164" s="158">
        <f t="shared" si="16"/>
        <v>1</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79"/>
      <c r="B165" s="279"/>
      <c r="C165" s="62" t="s">
        <v>258</v>
      </c>
      <c r="D165" s="62" t="s">
        <v>66</v>
      </c>
      <c r="E165" s="87" t="s">
        <v>593</v>
      </c>
      <c r="F165" s="88" t="s">
        <v>146</v>
      </c>
      <c r="G165" s="101"/>
      <c r="H165" s="131" t="s">
        <v>668</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79"/>
      <c r="B166" s="279"/>
      <c r="C166" s="195" t="s">
        <v>561</v>
      </c>
      <c r="D166" s="196" t="s">
        <v>65</v>
      </c>
      <c r="E166" s="197" t="s">
        <v>537</v>
      </c>
      <c r="F166" s="88"/>
      <c r="G166" s="101"/>
      <c r="H166" s="133" t="s">
        <v>668</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79"/>
      <c r="B167" s="279"/>
      <c r="C167" s="198" t="s">
        <v>562</v>
      </c>
      <c r="D167" s="199" t="s">
        <v>66</v>
      </c>
      <c r="E167" s="200" t="s">
        <v>538</v>
      </c>
      <c r="F167" s="88"/>
      <c r="G167" s="101"/>
      <c r="H167" s="133" t="s">
        <v>668</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238"/>
    </row>
    <row r="168" spans="1:19" s="93" customFormat="1" ht="217" thickBot="1" x14ac:dyDescent="0.25">
      <c r="A168" s="279"/>
      <c r="B168" s="279"/>
      <c r="C168" s="62" t="s">
        <v>471</v>
      </c>
      <c r="D168" s="62" t="s">
        <v>390</v>
      </c>
      <c r="E168" s="87" t="s">
        <v>458</v>
      </c>
      <c r="F168" s="88"/>
      <c r="G168" s="96"/>
      <c r="H168" s="132" t="s">
        <v>672</v>
      </c>
      <c r="I168" s="9" t="s">
        <v>872</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238"/>
    </row>
    <row r="169" spans="1:19" s="103" customFormat="1" ht="74" thickTop="1" thickBot="1" x14ac:dyDescent="0.25">
      <c r="A169" s="281" t="s">
        <v>17</v>
      </c>
      <c r="B169" s="281"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236"/>
    </row>
    <row r="170" spans="1:19" s="103" customFormat="1" ht="73" thickTop="1" x14ac:dyDescent="0.2">
      <c r="A170" s="282"/>
      <c r="B170" s="282"/>
      <c r="C170" s="65" t="s">
        <v>251</v>
      </c>
      <c r="D170" s="65" t="s">
        <v>65</v>
      </c>
      <c r="E170" s="66" t="s">
        <v>349</v>
      </c>
      <c r="F170" s="68" t="s">
        <v>147</v>
      </c>
      <c r="G170" s="101"/>
      <c r="H170" s="104" t="str">
        <f t="shared" si="25"/>
        <v>No</v>
      </c>
      <c r="I170" s="4"/>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82"/>
      <c r="B171" s="282"/>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82"/>
      <c r="B172" s="282"/>
      <c r="C172" s="65" t="s">
        <v>253</v>
      </c>
      <c r="D172" s="65" t="s">
        <v>65</v>
      </c>
      <c r="E172" s="66" t="s">
        <v>607</v>
      </c>
      <c r="F172" s="68" t="s">
        <v>608</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82"/>
      <c r="B173" s="282"/>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82"/>
      <c r="B174" s="282"/>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82"/>
      <c r="B175" s="282"/>
      <c r="C175" s="65" t="s">
        <v>606</v>
      </c>
      <c r="D175" s="65" t="s">
        <v>65</v>
      </c>
      <c r="E175" s="66" t="s">
        <v>620</v>
      </c>
      <c r="F175" s="68" t="s">
        <v>609</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82"/>
      <c r="B176" s="282"/>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82"/>
      <c r="B177" s="282"/>
      <c r="C177" s="65" t="s">
        <v>260</v>
      </c>
      <c r="D177" s="65" t="s">
        <v>65</v>
      </c>
      <c r="E177" s="66" t="s">
        <v>619</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82"/>
      <c r="B178" s="282"/>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82"/>
      <c r="B179" s="282"/>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82"/>
      <c r="B180" s="282"/>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82"/>
      <c r="B181" s="282"/>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82"/>
      <c r="B182" s="282"/>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82"/>
      <c r="B183" s="282"/>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108" x14ac:dyDescent="0.2">
      <c r="A184" s="282"/>
      <c r="B184" s="282"/>
      <c r="C184" s="222" t="s">
        <v>257</v>
      </c>
      <c r="D184" s="222" t="s">
        <v>66</v>
      </c>
      <c r="E184" s="220" t="s">
        <v>353</v>
      </c>
      <c r="F184" s="231" t="s">
        <v>597</v>
      </c>
      <c r="G184" s="101"/>
      <c r="H184" s="104" t="str">
        <f>IF(ISBLANK(H198),"Waiting",H198)</f>
        <v>Yes</v>
      </c>
      <c r="I184" s="3" t="s">
        <v>865</v>
      </c>
      <c r="J184" s="158" t="s">
        <v>17</v>
      </c>
      <c r="K184" s="158">
        <f t="shared" si="19"/>
        <v>0</v>
      </c>
      <c r="L184" s="158">
        <f t="shared" si="16"/>
        <v>1</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668</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668</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668</v>
      </c>
      <c r="I187" s="9"/>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237"/>
    </row>
    <row r="188" spans="1:19" s="93" customFormat="1" ht="73" thickTop="1" x14ac:dyDescent="0.2">
      <c r="A188" s="278" t="s">
        <v>18</v>
      </c>
      <c r="B188" s="278" t="s">
        <v>49</v>
      </c>
      <c r="C188" s="62" t="s">
        <v>259</v>
      </c>
      <c r="D188" s="62" t="s">
        <v>65</v>
      </c>
      <c r="E188" s="67" t="s">
        <v>629</v>
      </c>
      <c r="F188" s="81" t="s">
        <v>155</v>
      </c>
      <c r="G188" s="96"/>
      <c r="H188" s="130" t="s">
        <v>668</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79"/>
      <c r="B189" s="279"/>
      <c r="C189" s="62" t="s">
        <v>260</v>
      </c>
      <c r="D189" s="62" t="s">
        <v>65</v>
      </c>
      <c r="E189" s="67" t="s">
        <v>619</v>
      </c>
      <c r="F189" s="81" t="s">
        <v>149</v>
      </c>
      <c r="G189" s="96"/>
      <c r="H189" s="131" t="s">
        <v>668</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79"/>
      <c r="B190" s="279"/>
      <c r="C190" s="62" t="s">
        <v>261</v>
      </c>
      <c r="D190" s="62" t="s">
        <v>65</v>
      </c>
      <c r="E190" s="67" t="s">
        <v>356</v>
      </c>
      <c r="F190" s="81" t="s">
        <v>150</v>
      </c>
      <c r="G190" s="96"/>
      <c r="H190" s="131" t="s">
        <v>668</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79"/>
      <c r="B191" s="279"/>
      <c r="C191" s="62" t="s">
        <v>262</v>
      </c>
      <c r="D191" s="62" t="s">
        <v>65</v>
      </c>
      <c r="E191" s="67" t="s">
        <v>357</v>
      </c>
      <c r="F191" s="81" t="s">
        <v>151</v>
      </c>
      <c r="G191" s="96"/>
      <c r="H191" s="131" t="s">
        <v>668</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79"/>
      <c r="B192" s="279"/>
      <c r="C192" s="62" t="s">
        <v>263</v>
      </c>
      <c r="D192" s="62" t="s">
        <v>65</v>
      </c>
      <c r="E192" s="67" t="s">
        <v>358</v>
      </c>
      <c r="F192" s="81" t="s">
        <v>152</v>
      </c>
      <c r="G192" s="96"/>
      <c r="H192" s="131" t="s">
        <v>668</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79"/>
      <c r="B193" s="279"/>
      <c r="C193" s="62" t="s">
        <v>264</v>
      </c>
      <c r="D193" s="62" t="s">
        <v>65</v>
      </c>
      <c r="E193" s="67" t="s">
        <v>359</v>
      </c>
      <c r="F193" s="81" t="s">
        <v>153</v>
      </c>
      <c r="G193" s="96"/>
      <c r="H193" s="131" t="s">
        <v>668</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79"/>
      <c r="B194" s="279"/>
      <c r="C194" s="62" t="s">
        <v>265</v>
      </c>
      <c r="D194" s="62" t="s">
        <v>65</v>
      </c>
      <c r="E194" s="67" t="s">
        <v>327</v>
      </c>
      <c r="F194" s="81" t="s">
        <v>154</v>
      </c>
      <c r="G194" s="96"/>
      <c r="H194" s="131" t="s">
        <v>668</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79"/>
      <c r="B195" s="279"/>
      <c r="C195" s="62" t="s">
        <v>256</v>
      </c>
      <c r="D195" s="62" t="s">
        <v>65</v>
      </c>
      <c r="E195" s="67" t="s">
        <v>352</v>
      </c>
      <c r="F195" s="81" t="s">
        <v>145</v>
      </c>
      <c r="G195" s="96"/>
      <c r="H195" s="131" t="s">
        <v>668</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79"/>
      <c r="B196" s="279"/>
      <c r="C196" s="62" t="s">
        <v>266</v>
      </c>
      <c r="D196" s="62" t="s">
        <v>66</v>
      </c>
      <c r="E196" s="87" t="s">
        <v>360</v>
      </c>
      <c r="F196" s="88" t="s">
        <v>156</v>
      </c>
      <c r="G196" s="96"/>
      <c r="H196" s="131" t="s">
        <v>668</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108" x14ac:dyDescent="0.2">
      <c r="A197" s="279"/>
      <c r="B197" s="279"/>
      <c r="C197" s="62" t="s">
        <v>267</v>
      </c>
      <c r="D197" s="62" t="s">
        <v>66</v>
      </c>
      <c r="E197" s="87" t="s">
        <v>361</v>
      </c>
      <c r="F197" s="88" t="s">
        <v>530</v>
      </c>
      <c r="G197" s="96"/>
      <c r="H197" s="131" t="s">
        <v>672</v>
      </c>
      <c r="I197" s="9" t="s">
        <v>842</v>
      </c>
      <c r="J197" s="158" t="s">
        <v>18</v>
      </c>
      <c r="K197" s="158">
        <f t="shared" ref="K197:K252" si="30">IF(AND($H197="Yes",NOT(ISERROR(SEARCH("-H-",$C197)))),1,0)</f>
        <v>0</v>
      </c>
      <c r="L197" s="158">
        <f t="shared" si="27"/>
        <v>1</v>
      </c>
      <c r="M197" s="158">
        <f t="shared" si="28"/>
        <v>0</v>
      </c>
      <c r="N197" s="158">
        <f t="shared" si="29"/>
        <v>0</v>
      </c>
      <c r="O197" s="158">
        <f t="shared" si="20"/>
        <v>0</v>
      </c>
      <c r="P197" s="158">
        <f t="shared" si="21"/>
        <v>0</v>
      </c>
      <c r="Q197" s="158">
        <f t="shared" si="22"/>
        <v>0</v>
      </c>
      <c r="R197" s="158">
        <f t="shared" si="23"/>
        <v>0</v>
      </c>
      <c r="S197" s="237"/>
    </row>
    <row r="198" spans="1:19" s="93" customFormat="1" ht="108" x14ac:dyDescent="0.2">
      <c r="A198" s="279"/>
      <c r="B198" s="279"/>
      <c r="C198" s="69" t="s">
        <v>257</v>
      </c>
      <c r="D198" s="69" t="s">
        <v>66</v>
      </c>
      <c r="E198" s="87" t="s">
        <v>353</v>
      </c>
      <c r="F198" s="88" t="s">
        <v>597</v>
      </c>
      <c r="G198" s="96"/>
      <c r="H198" s="133" t="s">
        <v>672</v>
      </c>
      <c r="I198" s="3" t="s">
        <v>865</v>
      </c>
      <c r="J198" s="158" t="s">
        <v>18</v>
      </c>
      <c r="K198" s="158">
        <f t="shared" si="30"/>
        <v>0</v>
      </c>
      <c r="L198" s="158">
        <f t="shared" si="27"/>
        <v>1</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79"/>
      <c r="B199" s="279"/>
      <c r="C199" s="195" t="s">
        <v>564</v>
      </c>
      <c r="D199" s="196" t="s">
        <v>65</v>
      </c>
      <c r="E199" s="197" t="s">
        <v>537</v>
      </c>
      <c r="F199" s="88"/>
      <c r="G199" s="96"/>
      <c r="H199" s="133" t="s">
        <v>668</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79"/>
      <c r="B200" s="279"/>
      <c r="C200" s="198" t="s">
        <v>565</v>
      </c>
      <c r="D200" s="199" t="s">
        <v>66</v>
      </c>
      <c r="E200" s="200" t="s">
        <v>538</v>
      </c>
      <c r="F200" s="88"/>
      <c r="G200" s="96"/>
      <c r="H200" s="133" t="s">
        <v>668</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79"/>
      <c r="B201" s="279"/>
      <c r="C201" s="69" t="s">
        <v>472</v>
      </c>
      <c r="D201" s="69" t="s">
        <v>390</v>
      </c>
      <c r="E201" s="87" t="s">
        <v>458</v>
      </c>
      <c r="F201" s="88"/>
      <c r="G201" s="96"/>
      <c r="H201" s="132" t="s">
        <v>668</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81" t="s">
        <v>19</v>
      </c>
      <c r="B202" s="284" t="s">
        <v>50</v>
      </c>
      <c r="C202" s="57" t="s">
        <v>268</v>
      </c>
      <c r="D202" s="57" t="s">
        <v>65</v>
      </c>
      <c r="E202" s="78" t="s">
        <v>362</v>
      </c>
      <c r="F202" s="79" t="s">
        <v>157</v>
      </c>
      <c r="G202" s="96"/>
      <c r="H202" s="130" t="s">
        <v>668</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82"/>
      <c r="B203" s="285"/>
      <c r="C203" s="57" t="s">
        <v>269</v>
      </c>
      <c r="D203" s="57" t="s">
        <v>65</v>
      </c>
      <c r="E203" s="78" t="s">
        <v>363</v>
      </c>
      <c r="F203" s="79" t="s">
        <v>158</v>
      </c>
      <c r="G203" s="96"/>
      <c r="H203" s="131" t="s">
        <v>668</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82"/>
      <c r="B204" s="285"/>
      <c r="C204" s="57" t="s">
        <v>270</v>
      </c>
      <c r="D204" s="57" t="s">
        <v>65</v>
      </c>
      <c r="E204" s="78" t="s">
        <v>364</v>
      </c>
      <c r="F204" s="79" t="s">
        <v>159</v>
      </c>
      <c r="G204" s="96"/>
      <c r="H204" s="131" t="s">
        <v>668</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82"/>
      <c r="B205" s="285"/>
      <c r="C205" s="57" t="s">
        <v>271</v>
      </c>
      <c r="D205" s="57" t="s">
        <v>65</v>
      </c>
      <c r="E205" s="78" t="s">
        <v>365</v>
      </c>
      <c r="F205" s="79" t="s">
        <v>160</v>
      </c>
      <c r="G205" s="96"/>
      <c r="H205" s="131" t="s">
        <v>668</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82"/>
      <c r="B206" s="285"/>
      <c r="C206" s="57" t="s">
        <v>272</v>
      </c>
      <c r="D206" s="57" t="s">
        <v>65</v>
      </c>
      <c r="E206" s="78" t="s">
        <v>366</v>
      </c>
      <c r="F206" s="79" t="s">
        <v>161</v>
      </c>
      <c r="G206" s="96"/>
      <c r="H206" s="131" t="s">
        <v>668</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82"/>
      <c r="B207" s="285"/>
      <c r="C207" s="89" t="s">
        <v>273</v>
      </c>
      <c r="D207" s="57" t="s">
        <v>66</v>
      </c>
      <c r="E207" s="85" t="s">
        <v>367</v>
      </c>
      <c r="F207" s="86" t="s">
        <v>162</v>
      </c>
      <c r="G207" s="96"/>
      <c r="H207" s="131" t="s">
        <v>668</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90" x14ac:dyDescent="0.2">
      <c r="A208" s="282"/>
      <c r="B208" s="285"/>
      <c r="C208" s="89" t="s">
        <v>382</v>
      </c>
      <c r="D208" s="57" t="s">
        <v>67</v>
      </c>
      <c r="E208" s="85" t="s">
        <v>381</v>
      </c>
      <c r="F208" s="86" t="s">
        <v>383</v>
      </c>
      <c r="G208" s="96"/>
      <c r="H208" s="133" t="s">
        <v>672</v>
      </c>
      <c r="I208" s="9" t="s">
        <v>880</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82"/>
      <c r="B209" s="285"/>
      <c r="C209" s="201" t="s">
        <v>566</v>
      </c>
      <c r="D209" s="202" t="s">
        <v>65</v>
      </c>
      <c r="E209" s="203" t="s">
        <v>537</v>
      </c>
      <c r="F209" s="86"/>
      <c r="G209" s="96"/>
      <c r="H209" s="133" t="s">
        <v>668</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82"/>
      <c r="B210" s="285"/>
      <c r="C210" s="207" t="s">
        <v>567</v>
      </c>
      <c r="D210" s="208" t="s">
        <v>66</v>
      </c>
      <c r="E210" s="209" t="s">
        <v>538</v>
      </c>
      <c r="F210" s="86"/>
      <c r="G210" s="96"/>
      <c r="H210" s="133" t="s">
        <v>668</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83"/>
      <c r="B211" s="286"/>
      <c r="C211" s="89" t="s">
        <v>474</v>
      </c>
      <c r="D211" s="57" t="s">
        <v>390</v>
      </c>
      <c r="E211" s="85" t="s">
        <v>458</v>
      </c>
      <c r="F211" s="86"/>
      <c r="G211" s="96"/>
      <c r="H211" s="132" t="s">
        <v>668</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78" t="s">
        <v>20</v>
      </c>
      <c r="B212" s="278" t="s">
        <v>51</v>
      </c>
      <c r="C212" s="62" t="s">
        <v>274</v>
      </c>
      <c r="D212" s="62" t="s">
        <v>65</v>
      </c>
      <c r="E212" s="67" t="s">
        <v>368</v>
      </c>
      <c r="F212" s="81" t="s">
        <v>163</v>
      </c>
      <c r="G212" s="96"/>
      <c r="H212" s="130" t="s">
        <v>668</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79"/>
      <c r="B213" s="279"/>
      <c r="C213" s="62" t="s">
        <v>275</v>
      </c>
      <c r="D213" s="62" t="s">
        <v>65</v>
      </c>
      <c r="E213" s="87" t="s">
        <v>369</v>
      </c>
      <c r="F213" s="88" t="s">
        <v>164</v>
      </c>
      <c r="G213" s="96"/>
      <c r="H213" s="131" t="s">
        <v>668</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79"/>
      <c r="B214" s="279"/>
      <c r="C214" s="62" t="s">
        <v>276</v>
      </c>
      <c r="D214" s="62" t="s">
        <v>65</v>
      </c>
      <c r="E214" s="67" t="s">
        <v>370</v>
      </c>
      <c r="F214" s="81" t="s">
        <v>165</v>
      </c>
      <c r="G214" s="96"/>
      <c r="H214" s="131" t="s">
        <v>668</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54" x14ac:dyDescent="0.2">
      <c r="A215" s="279"/>
      <c r="B215" s="279"/>
      <c r="C215" s="62" t="s">
        <v>277</v>
      </c>
      <c r="D215" s="62" t="s">
        <v>66</v>
      </c>
      <c r="E215" s="87" t="s">
        <v>328</v>
      </c>
      <c r="F215" s="88" t="s">
        <v>166</v>
      </c>
      <c r="G215" s="96"/>
      <c r="H215" s="131" t="s">
        <v>672</v>
      </c>
      <c r="I215" s="9" t="s">
        <v>873</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79"/>
      <c r="B216" s="279"/>
      <c r="C216" s="62" t="s">
        <v>278</v>
      </c>
      <c r="D216" s="62" t="s">
        <v>66</v>
      </c>
      <c r="E216" s="87" t="s">
        <v>371</v>
      </c>
      <c r="F216" s="88" t="s">
        <v>167</v>
      </c>
      <c r="G216" s="96"/>
      <c r="H216" s="131" t="s">
        <v>668</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79"/>
      <c r="B217" s="279"/>
      <c r="C217" s="62" t="s">
        <v>279</v>
      </c>
      <c r="D217" s="62" t="s">
        <v>66</v>
      </c>
      <c r="E217" s="67" t="s">
        <v>372</v>
      </c>
      <c r="F217" s="81" t="s">
        <v>168</v>
      </c>
      <c r="G217" s="96"/>
      <c r="H217" s="133" t="s">
        <v>668</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79"/>
      <c r="B218" s="279"/>
      <c r="C218" s="195" t="s">
        <v>568</v>
      </c>
      <c r="D218" s="196" t="s">
        <v>65</v>
      </c>
      <c r="E218" s="197" t="s">
        <v>537</v>
      </c>
      <c r="F218" s="81"/>
      <c r="G218" s="96"/>
      <c r="H218" s="133" t="s">
        <v>668</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79"/>
      <c r="B219" s="279"/>
      <c r="C219" s="198" t="s">
        <v>569</v>
      </c>
      <c r="D219" s="199" t="s">
        <v>66</v>
      </c>
      <c r="E219" s="200" t="s">
        <v>538</v>
      </c>
      <c r="F219" s="81"/>
      <c r="G219" s="96"/>
      <c r="H219" s="133" t="s">
        <v>668</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79"/>
      <c r="B220" s="279"/>
      <c r="C220" s="62" t="s">
        <v>475</v>
      </c>
      <c r="D220" s="62" t="s">
        <v>390</v>
      </c>
      <c r="E220" s="67" t="s">
        <v>458</v>
      </c>
      <c r="F220" s="81"/>
      <c r="G220" s="96"/>
      <c r="H220" s="132" t="s">
        <v>668</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6" thickTop="1" thickBot="1" x14ac:dyDescent="0.25">
      <c r="A221" s="282"/>
      <c r="B221" s="282"/>
      <c r="C221" s="57" t="s">
        <v>280</v>
      </c>
      <c r="D221" s="57" t="s">
        <v>65</v>
      </c>
      <c r="E221" s="78" t="s">
        <v>617</v>
      </c>
      <c r="F221" s="79" t="s">
        <v>169</v>
      </c>
      <c r="G221" s="96"/>
      <c r="H221" s="131" t="s">
        <v>668</v>
      </c>
      <c r="I221" s="7"/>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7" thickTop="1" x14ac:dyDescent="0.2">
      <c r="A222" s="282"/>
      <c r="B222" s="282"/>
      <c r="C222" s="89" t="s">
        <v>281</v>
      </c>
      <c r="D222" s="57" t="s">
        <v>65</v>
      </c>
      <c r="E222" s="78" t="s">
        <v>373</v>
      </c>
      <c r="F222" s="79" t="s">
        <v>170</v>
      </c>
      <c r="G222" s="96"/>
      <c r="H222" s="131" t="s">
        <v>668</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82"/>
      <c r="B223" s="282"/>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82"/>
      <c r="B224" s="282"/>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82"/>
      <c r="B225" s="282"/>
      <c r="C225" s="57" t="s">
        <v>284</v>
      </c>
      <c r="D225" s="57" t="s">
        <v>65</v>
      </c>
      <c r="E225" s="78" t="s">
        <v>375</v>
      </c>
      <c r="F225" s="79" t="s">
        <v>531</v>
      </c>
      <c r="G225" s="96"/>
      <c r="H225" s="131" t="s">
        <v>668</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82"/>
      <c r="B226" s="282"/>
      <c r="C226" s="57" t="s">
        <v>285</v>
      </c>
      <c r="D226" s="57" t="s">
        <v>65</v>
      </c>
      <c r="E226" s="78" t="s">
        <v>618</v>
      </c>
      <c r="F226" s="79" t="s">
        <v>173</v>
      </c>
      <c r="G226" s="96"/>
      <c r="H226" s="131" t="s">
        <v>668</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82"/>
      <c r="B227" s="282"/>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82"/>
      <c r="B228" s="282"/>
      <c r="C228" s="57" t="s">
        <v>286</v>
      </c>
      <c r="D228" s="57" t="s">
        <v>65</v>
      </c>
      <c r="E228" s="78" t="s">
        <v>376</v>
      </c>
      <c r="F228" s="79" t="s">
        <v>174</v>
      </c>
      <c r="G228" s="96"/>
      <c r="H228" s="131" t="s">
        <v>668</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237"/>
    </row>
    <row r="229" spans="1:19" s="93" customFormat="1" ht="36" x14ac:dyDescent="0.2">
      <c r="A229" s="282"/>
      <c r="B229" s="282"/>
      <c r="C229" s="57" t="s">
        <v>287</v>
      </c>
      <c r="D229" s="57" t="s">
        <v>65</v>
      </c>
      <c r="E229" s="78" t="s">
        <v>377</v>
      </c>
      <c r="F229" s="79" t="s">
        <v>175</v>
      </c>
      <c r="G229" s="96"/>
      <c r="H229" s="133" t="s">
        <v>668</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82"/>
      <c r="B230" s="282"/>
      <c r="C230" s="201" t="s">
        <v>570</v>
      </c>
      <c r="D230" s="202" t="s">
        <v>65</v>
      </c>
      <c r="E230" s="203" t="s">
        <v>537</v>
      </c>
      <c r="F230" s="79"/>
      <c r="G230" s="96"/>
      <c r="H230" s="133" t="s">
        <v>668</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82"/>
      <c r="B231" s="282"/>
      <c r="C231" s="207" t="s">
        <v>579</v>
      </c>
      <c r="D231" s="208" t="s">
        <v>66</v>
      </c>
      <c r="E231" s="209" t="s">
        <v>538</v>
      </c>
      <c r="F231" s="79"/>
      <c r="G231" s="96"/>
      <c r="H231" s="133" t="s">
        <v>668</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71" thickBot="1" x14ac:dyDescent="0.25">
      <c r="A232" s="282"/>
      <c r="B232" s="282"/>
      <c r="C232" s="57" t="s">
        <v>476</v>
      </c>
      <c r="D232" s="57" t="s">
        <v>390</v>
      </c>
      <c r="E232" s="78" t="s">
        <v>458</v>
      </c>
      <c r="F232" s="79"/>
      <c r="G232" s="96"/>
      <c r="H232" s="132" t="s">
        <v>672</v>
      </c>
      <c r="I232" s="7" t="s">
        <v>878</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238"/>
    </row>
    <row r="233" spans="1:19" s="93" customFormat="1" ht="37" thickTop="1" x14ac:dyDescent="0.2">
      <c r="A233" s="278" t="s">
        <v>22</v>
      </c>
      <c r="B233" s="278" t="s">
        <v>23</v>
      </c>
      <c r="C233" s="62" t="s">
        <v>288</v>
      </c>
      <c r="D233" s="62" t="s">
        <v>65</v>
      </c>
      <c r="E233" s="67" t="s">
        <v>588</v>
      </c>
      <c r="F233" s="81" t="s">
        <v>598</v>
      </c>
      <c r="G233" s="96"/>
      <c r="H233" s="130" t="s">
        <v>668</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79"/>
      <c r="B234" s="279"/>
      <c r="C234" s="225" t="s">
        <v>586</v>
      </c>
      <c r="D234" s="225" t="s">
        <v>65</v>
      </c>
      <c r="E234" s="226" t="s">
        <v>589</v>
      </c>
      <c r="F234" s="81" t="s">
        <v>590</v>
      </c>
      <c r="G234" s="96"/>
      <c r="H234" s="212" t="s">
        <v>668</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79"/>
      <c r="B235" s="279"/>
      <c r="C235" s="195" t="s">
        <v>585</v>
      </c>
      <c r="D235" s="196" t="s">
        <v>65</v>
      </c>
      <c r="E235" s="197" t="s">
        <v>537</v>
      </c>
      <c r="F235" s="81"/>
      <c r="G235" s="96"/>
      <c r="H235" s="131" t="s">
        <v>668</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79"/>
      <c r="B236" s="279"/>
      <c r="C236" s="198" t="s">
        <v>580</v>
      </c>
      <c r="D236" s="199" t="s">
        <v>66</v>
      </c>
      <c r="E236" s="200" t="s">
        <v>538</v>
      </c>
      <c r="F236" s="81"/>
      <c r="G236" s="96"/>
      <c r="H236" s="131" t="s">
        <v>668</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80"/>
      <c r="B237" s="280"/>
      <c r="C237" s="62" t="s">
        <v>477</v>
      </c>
      <c r="D237" s="62" t="s">
        <v>390</v>
      </c>
      <c r="E237" s="67" t="s">
        <v>458</v>
      </c>
      <c r="F237" s="81"/>
      <c r="G237" s="96"/>
      <c r="H237" s="135" t="s">
        <v>672</v>
      </c>
      <c r="I237" s="136" t="s">
        <v>797</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240"/>
    </row>
    <row r="238" spans="1:19" s="93" customFormat="1" ht="37" customHeight="1" thickTop="1" x14ac:dyDescent="0.2">
      <c r="A238" s="281" t="s">
        <v>24</v>
      </c>
      <c r="B238" s="281" t="s">
        <v>53</v>
      </c>
      <c r="C238" s="57" t="s">
        <v>289</v>
      </c>
      <c r="D238" s="57" t="s">
        <v>65</v>
      </c>
      <c r="E238" s="78" t="s">
        <v>378</v>
      </c>
      <c r="F238" s="79" t="s">
        <v>532</v>
      </c>
      <c r="G238" s="96"/>
      <c r="H238" s="130" t="s">
        <v>668</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144" x14ac:dyDescent="0.2">
      <c r="A239" s="282"/>
      <c r="B239" s="282"/>
      <c r="C239" s="65" t="s">
        <v>224</v>
      </c>
      <c r="D239" s="65" t="s">
        <v>65</v>
      </c>
      <c r="E239" s="66" t="s">
        <v>317</v>
      </c>
      <c r="F239" s="68" t="s">
        <v>525</v>
      </c>
      <c r="G239" s="101"/>
      <c r="H239" s="104" t="str">
        <f>IF(ISBLANK(H78),"Waiting",H78)</f>
        <v>Yes</v>
      </c>
      <c r="I239" s="250" t="s">
        <v>859</v>
      </c>
      <c r="J239" s="158" t="s">
        <v>24</v>
      </c>
      <c r="K239" s="158">
        <f t="shared" si="30"/>
        <v>1</v>
      </c>
      <c r="L239" s="158">
        <f t="shared" si="27"/>
        <v>0</v>
      </c>
      <c r="M239" s="158">
        <f t="shared" si="28"/>
        <v>0</v>
      </c>
      <c r="N239" s="158">
        <f t="shared" si="29"/>
        <v>0</v>
      </c>
      <c r="O239" s="158">
        <f t="shared" si="31"/>
        <v>0</v>
      </c>
      <c r="P239" s="158">
        <f t="shared" si="32"/>
        <v>0</v>
      </c>
      <c r="Q239" s="158">
        <f t="shared" si="33"/>
        <v>0</v>
      </c>
      <c r="R239" s="158">
        <f t="shared" si="34"/>
        <v>0</v>
      </c>
      <c r="S239" s="237"/>
    </row>
    <row r="240" spans="1:19" s="93" customFormat="1" ht="20" x14ac:dyDescent="0.2">
      <c r="A240" s="282"/>
      <c r="B240" s="282"/>
      <c r="C240" s="57" t="s">
        <v>290</v>
      </c>
      <c r="D240" s="57" t="s">
        <v>65</v>
      </c>
      <c r="E240" s="78" t="s">
        <v>330</v>
      </c>
      <c r="F240" s="79" t="s">
        <v>176</v>
      </c>
      <c r="G240" s="96"/>
      <c r="H240" s="131" t="s">
        <v>668</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82"/>
      <c r="B241" s="282"/>
      <c r="C241" s="57" t="s">
        <v>291</v>
      </c>
      <c r="D241" s="57" t="s">
        <v>65</v>
      </c>
      <c r="E241" s="78" t="s">
        <v>879</v>
      </c>
      <c r="F241" s="79" t="s">
        <v>600</v>
      </c>
      <c r="G241" s="96"/>
      <c r="H241" s="131" t="s">
        <v>668</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82"/>
      <c r="B242" s="282"/>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82"/>
      <c r="B243" s="282"/>
      <c r="C243" s="57" t="s">
        <v>595</v>
      </c>
      <c r="D243" s="57" t="s">
        <v>65</v>
      </c>
      <c r="E243" s="78" t="s">
        <v>599</v>
      </c>
      <c r="F243" s="79" t="s">
        <v>596</v>
      </c>
      <c r="G243" s="101"/>
      <c r="H243" s="131" t="s">
        <v>668</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82"/>
      <c r="B244" s="282"/>
      <c r="C244" s="201" t="s">
        <v>571</v>
      </c>
      <c r="D244" s="202" t="s">
        <v>65</v>
      </c>
      <c r="E244" s="203" t="s">
        <v>537</v>
      </c>
      <c r="F244" s="204"/>
      <c r="G244" s="101"/>
      <c r="H244" s="131" t="s">
        <v>668</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82"/>
      <c r="B245" s="282"/>
      <c r="C245" s="207" t="s">
        <v>581</v>
      </c>
      <c r="D245" s="208" t="s">
        <v>66</v>
      </c>
      <c r="E245" s="209" t="s">
        <v>538</v>
      </c>
      <c r="F245" s="204"/>
      <c r="G245" s="101"/>
      <c r="H245" s="131" t="s">
        <v>668</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83"/>
      <c r="B246" s="283"/>
      <c r="C246" s="57" t="s">
        <v>478</v>
      </c>
      <c r="D246" s="57" t="s">
        <v>390</v>
      </c>
      <c r="E246" s="78" t="s">
        <v>458</v>
      </c>
      <c r="F246" s="79"/>
      <c r="G246" s="101"/>
      <c r="H246" s="131" t="s">
        <v>668</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78" t="s">
        <v>25</v>
      </c>
      <c r="B247" s="278" t="s">
        <v>54</v>
      </c>
      <c r="C247" s="62" t="s">
        <v>282</v>
      </c>
      <c r="D247" s="62" t="s">
        <v>65</v>
      </c>
      <c r="E247" s="67" t="s">
        <v>329</v>
      </c>
      <c r="F247" s="81" t="s">
        <v>171</v>
      </c>
      <c r="G247" s="96"/>
      <c r="H247" s="130" t="s">
        <v>668</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79"/>
      <c r="B248" s="279"/>
      <c r="C248" s="62" t="s">
        <v>283</v>
      </c>
      <c r="D248" s="62" t="s">
        <v>65</v>
      </c>
      <c r="E248" s="67" t="s">
        <v>374</v>
      </c>
      <c r="F248" s="81" t="s">
        <v>172</v>
      </c>
      <c r="G248" s="96"/>
      <c r="H248" s="131" t="s">
        <v>668</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79"/>
      <c r="B249" s="279"/>
      <c r="C249" s="62" t="s">
        <v>292</v>
      </c>
      <c r="D249" s="62" t="s">
        <v>66</v>
      </c>
      <c r="E249" s="87" t="s">
        <v>379</v>
      </c>
      <c r="F249" s="88" t="s">
        <v>533</v>
      </c>
      <c r="G249" s="96"/>
      <c r="H249" s="133" t="s">
        <v>672</v>
      </c>
      <c r="I249" s="9" t="s">
        <v>798</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79"/>
      <c r="B250" s="279"/>
      <c r="C250" s="195" t="s">
        <v>572</v>
      </c>
      <c r="D250" s="196" t="s">
        <v>65</v>
      </c>
      <c r="E250" s="197" t="s">
        <v>537</v>
      </c>
      <c r="F250" s="88"/>
      <c r="G250" s="96"/>
      <c r="H250" s="133" t="s">
        <v>668</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79"/>
      <c r="B251" s="279"/>
      <c r="C251" s="198" t="s">
        <v>573</v>
      </c>
      <c r="D251" s="199" t="s">
        <v>66</v>
      </c>
      <c r="E251" s="200" t="s">
        <v>538</v>
      </c>
      <c r="F251" s="88"/>
      <c r="G251" s="96"/>
      <c r="H251" s="258" t="s">
        <v>668</v>
      </c>
      <c r="I251" s="259"/>
      <c r="J251" s="260" t="s">
        <v>25</v>
      </c>
      <c r="K251" s="260">
        <f t="shared" si="30"/>
        <v>0</v>
      </c>
      <c r="L251" s="260">
        <f t="shared" si="27"/>
        <v>0</v>
      </c>
      <c r="M251" s="260">
        <f t="shared" si="28"/>
        <v>0</v>
      </c>
      <c r="N251" s="260">
        <f t="shared" si="29"/>
        <v>0</v>
      </c>
      <c r="O251" s="260">
        <f t="shared" si="31"/>
        <v>0</v>
      </c>
      <c r="P251" s="260">
        <f t="shared" si="32"/>
        <v>0</v>
      </c>
      <c r="Q251" s="260">
        <f t="shared" si="33"/>
        <v>0</v>
      </c>
      <c r="R251" s="260">
        <f t="shared" si="34"/>
        <v>0</v>
      </c>
      <c r="S251" s="261"/>
    </row>
    <row r="252" spans="1:19" s="93" customFormat="1" ht="21" thickBot="1" x14ac:dyDescent="0.25">
      <c r="A252" s="279"/>
      <c r="B252" s="279"/>
      <c r="C252" s="62" t="s">
        <v>479</v>
      </c>
      <c r="D252" s="62" t="s">
        <v>390</v>
      </c>
      <c r="E252" s="87" t="s">
        <v>458</v>
      </c>
      <c r="F252" s="88"/>
      <c r="G252" s="96"/>
      <c r="H252" s="262" t="s">
        <v>668</v>
      </c>
      <c r="I252" s="263"/>
      <c r="J252" s="264" t="s">
        <v>25</v>
      </c>
      <c r="K252" s="264">
        <f t="shared" si="30"/>
        <v>0</v>
      </c>
      <c r="L252" s="264">
        <f t="shared" si="27"/>
        <v>0</v>
      </c>
      <c r="M252" s="264">
        <f t="shared" si="28"/>
        <v>0</v>
      </c>
      <c r="N252" s="264">
        <f t="shared" si="29"/>
        <v>0</v>
      </c>
      <c r="O252" s="264">
        <f t="shared" si="31"/>
        <v>0</v>
      </c>
      <c r="P252" s="264">
        <f t="shared" si="32"/>
        <v>0</v>
      </c>
      <c r="Q252" s="264">
        <f t="shared" si="33"/>
        <v>0</v>
      </c>
      <c r="R252" s="264">
        <f t="shared" si="34"/>
        <v>0</v>
      </c>
      <c r="S252" s="265"/>
    </row>
    <row r="253" spans="1:19" ht="18" thickTop="1" x14ac:dyDescent="0.2"/>
  </sheetData>
  <sheetProtection algorithmName="SHA-512" hashValue="BiRDAm3pMcNFbN1V0Ru1Mqf1a30ScAbzDyLnFJE397A5ScHTV3+NDvMKLh7mvf1tyAepJZSiSKmv/ZhJC1vddg==" saltValue="j0XthoC4aYUNKGO8RWAwN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3" zoomScale="80" zoomScaleNormal="80" workbookViewId="0">
      <selection activeCell="E65" sqref="E65"/>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Zoos, botanical gardens and nature reserves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93" t="s">
        <v>397</v>
      </c>
      <c r="B3" s="293"/>
      <c r="C3" s="293"/>
      <c r="D3" s="293"/>
      <c r="E3" s="293"/>
      <c r="F3" s="293"/>
      <c r="G3" s="293"/>
      <c r="H3" s="293"/>
      <c r="I3" s="293"/>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647</v>
      </c>
      <c r="C5" s="120" t="s">
        <v>648</v>
      </c>
      <c r="D5" s="120" t="s">
        <v>649</v>
      </c>
      <c r="E5" s="120" t="s">
        <v>650</v>
      </c>
      <c r="F5" s="120" t="s">
        <v>651</v>
      </c>
      <c r="G5" s="121">
        <v>2018</v>
      </c>
      <c r="H5" s="123">
        <v>44207</v>
      </c>
      <c r="I5" s="122" t="s">
        <v>652</v>
      </c>
    </row>
    <row r="6" spans="1:9" s="116" customFormat="1" ht="34" x14ac:dyDescent="0.2">
      <c r="A6" s="33" t="s">
        <v>403</v>
      </c>
      <c r="B6" s="120" t="s">
        <v>656</v>
      </c>
      <c r="C6" s="120" t="s">
        <v>655</v>
      </c>
      <c r="D6" s="120" t="s">
        <v>654</v>
      </c>
      <c r="E6" s="120"/>
      <c r="F6" s="120" t="s">
        <v>654</v>
      </c>
      <c r="G6" s="121"/>
      <c r="H6" s="123">
        <v>44207</v>
      </c>
      <c r="I6" s="124" t="s">
        <v>653</v>
      </c>
    </row>
    <row r="7" spans="1:9" s="116" customFormat="1" ht="17" x14ac:dyDescent="0.2">
      <c r="A7" s="31" t="s">
        <v>404</v>
      </c>
      <c r="B7" s="120" t="s">
        <v>657</v>
      </c>
      <c r="C7" s="120" t="s">
        <v>658</v>
      </c>
      <c r="D7" s="120" t="s">
        <v>659</v>
      </c>
      <c r="E7" s="120"/>
      <c r="F7" s="120" t="s">
        <v>660</v>
      </c>
      <c r="G7" s="121"/>
      <c r="H7" s="123">
        <v>44207</v>
      </c>
      <c r="I7" s="122" t="s">
        <v>661</v>
      </c>
    </row>
    <row r="8" spans="1:9" s="116" customFormat="1" ht="17" x14ac:dyDescent="0.2">
      <c r="A8" s="33" t="s">
        <v>405</v>
      </c>
      <c r="B8" s="120" t="s">
        <v>657</v>
      </c>
      <c r="C8" s="120" t="s">
        <v>664</v>
      </c>
      <c r="D8" s="120" t="s">
        <v>659</v>
      </c>
      <c r="E8" s="120"/>
      <c r="F8" s="120" t="s">
        <v>663</v>
      </c>
      <c r="G8" s="121"/>
      <c r="H8" s="123">
        <v>44207</v>
      </c>
      <c r="I8" s="122" t="s">
        <v>662</v>
      </c>
    </row>
    <row r="9" spans="1:9" s="116" customFormat="1" ht="17" x14ac:dyDescent="0.2">
      <c r="A9" s="31" t="s">
        <v>406</v>
      </c>
      <c r="B9" s="120" t="s">
        <v>657</v>
      </c>
      <c r="C9" s="120" t="s">
        <v>665</v>
      </c>
      <c r="D9" s="120" t="s">
        <v>659</v>
      </c>
      <c r="E9" s="120"/>
      <c r="F9" s="120" t="s">
        <v>667</v>
      </c>
      <c r="G9" s="121"/>
      <c r="H9" s="123">
        <v>44207</v>
      </c>
      <c r="I9" s="122" t="s">
        <v>666</v>
      </c>
    </row>
    <row r="10" spans="1:9" s="116" customFormat="1" ht="17" x14ac:dyDescent="0.2">
      <c r="A10" s="33" t="s">
        <v>407</v>
      </c>
      <c r="B10" s="120" t="s">
        <v>657</v>
      </c>
      <c r="C10" s="120" t="s">
        <v>670</v>
      </c>
      <c r="D10" s="120" t="s">
        <v>671</v>
      </c>
      <c r="E10" s="120"/>
      <c r="F10" s="120"/>
      <c r="G10" s="121"/>
      <c r="H10" s="123">
        <v>44207</v>
      </c>
      <c r="I10" s="122" t="s">
        <v>669</v>
      </c>
    </row>
    <row r="11" spans="1:9" s="116" customFormat="1" ht="17" x14ac:dyDescent="0.2">
      <c r="A11" s="31" t="s">
        <v>408</v>
      </c>
      <c r="B11" s="120" t="s">
        <v>657</v>
      </c>
      <c r="C11" s="120" t="s">
        <v>674</v>
      </c>
      <c r="D11" s="120" t="s">
        <v>675</v>
      </c>
      <c r="E11" s="120"/>
      <c r="F11" s="120"/>
      <c r="G11" s="121">
        <v>2020</v>
      </c>
      <c r="H11" s="123">
        <v>44207</v>
      </c>
      <c r="I11" s="122" t="s">
        <v>673</v>
      </c>
    </row>
    <row r="12" spans="1:9" s="116" customFormat="1" ht="17" x14ac:dyDescent="0.2">
      <c r="A12" s="33" t="s">
        <v>409</v>
      </c>
      <c r="B12" s="120" t="s">
        <v>657</v>
      </c>
      <c r="C12" s="120" t="s">
        <v>676</v>
      </c>
      <c r="D12" s="120" t="s">
        <v>677</v>
      </c>
      <c r="E12" s="120"/>
      <c r="F12" s="120"/>
      <c r="G12" s="121"/>
      <c r="H12" s="123">
        <v>44207</v>
      </c>
      <c r="I12" s="122" t="s">
        <v>678</v>
      </c>
    </row>
    <row r="13" spans="1:9" s="116" customFormat="1" ht="17" x14ac:dyDescent="0.2">
      <c r="A13" s="31" t="s">
        <v>410</v>
      </c>
      <c r="B13" s="120" t="s">
        <v>657</v>
      </c>
      <c r="C13" s="120" t="s">
        <v>679</v>
      </c>
      <c r="D13" s="120" t="s">
        <v>680</v>
      </c>
      <c r="E13" s="120"/>
      <c r="F13" s="120"/>
      <c r="G13" s="121"/>
      <c r="H13" s="123">
        <v>44207</v>
      </c>
      <c r="I13" s="122" t="s">
        <v>681</v>
      </c>
    </row>
    <row r="14" spans="1:9" s="116" customFormat="1" ht="17" x14ac:dyDescent="0.2">
      <c r="A14" s="33" t="s">
        <v>411</v>
      </c>
      <c r="B14" s="120" t="s">
        <v>657</v>
      </c>
      <c r="C14" s="120" t="s">
        <v>683</v>
      </c>
      <c r="D14" s="120" t="s">
        <v>684</v>
      </c>
      <c r="E14" s="120"/>
      <c r="F14" s="120"/>
      <c r="G14" s="121">
        <v>2019</v>
      </c>
      <c r="H14" s="123">
        <v>44207</v>
      </c>
      <c r="I14" s="122" t="s">
        <v>682</v>
      </c>
    </row>
    <row r="15" spans="1:9" s="116" customFormat="1" ht="17" x14ac:dyDescent="0.2">
      <c r="A15" s="31" t="s">
        <v>412</v>
      </c>
      <c r="B15" s="120" t="s">
        <v>657</v>
      </c>
      <c r="C15" s="120" t="s">
        <v>686</v>
      </c>
      <c r="D15" s="120" t="s">
        <v>687</v>
      </c>
      <c r="E15" s="120"/>
      <c r="F15" s="120"/>
      <c r="G15" s="121"/>
      <c r="H15" s="123">
        <v>44207</v>
      </c>
      <c r="I15" s="122" t="s">
        <v>685</v>
      </c>
    </row>
    <row r="16" spans="1:9" s="116" customFormat="1" ht="17" x14ac:dyDescent="0.2">
      <c r="A16" s="33" t="s">
        <v>413</v>
      </c>
      <c r="B16" s="120" t="s">
        <v>657</v>
      </c>
      <c r="C16" s="120" t="s">
        <v>689</v>
      </c>
      <c r="D16" s="120" t="s">
        <v>659</v>
      </c>
      <c r="E16" s="120"/>
      <c r="F16" s="120"/>
      <c r="G16" s="121"/>
      <c r="H16" s="123">
        <v>44207</v>
      </c>
      <c r="I16" s="122" t="s">
        <v>688</v>
      </c>
    </row>
    <row r="17" spans="1:9" s="116" customFormat="1" ht="17" x14ac:dyDescent="0.2">
      <c r="A17" s="31" t="s">
        <v>414</v>
      </c>
      <c r="B17" s="120" t="s">
        <v>657</v>
      </c>
      <c r="C17" s="120" t="s">
        <v>690</v>
      </c>
      <c r="D17" s="120" t="s">
        <v>684</v>
      </c>
      <c r="E17" s="120"/>
      <c r="F17" s="120"/>
      <c r="G17" s="121"/>
      <c r="H17" s="123">
        <v>44207</v>
      </c>
      <c r="I17" s="122" t="s">
        <v>691</v>
      </c>
    </row>
    <row r="18" spans="1:9" s="116" customFormat="1" ht="34" x14ac:dyDescent="0.2">
      <c r="A18" s="33" t="s">
        <v>415</v>
      </c>
      <c r="B18" s="120" t="s">
        <v>657</v>
      </c>
      <c r="C18" s="120" t="s">
        <v>693</v>
      </c>
      <c r="D18" s="120" t="s">
        <v>694</v>
      </c>
      <c r="E18" s="120"/>
      <c r="F18" s="120"/>
      <c r="G18" s="121"/>
      <c r="H18" s="123">
        <v>44207</v>
      </c>
      <c r="I18" s="122" t="s">
        <v>692</v>
      </c>
    </row>
    <row r="19" spans="1:9" s="116" customFormat="1" ht="34" x14ac:dyDescent="0.2">
      <c r="A19" s="31" t="s">
        <v>416</v>
      </c>
      <c r="B19" s="120" t="s">
        <v>657</v>
      </c>
      <c r="C19" s="120" t="s">
        <v>696</v>
      </c>
      <c r="D19" s="120" t="s">
        <v>697</v>
      </c>
      <c r="E19" s="120"/>
      <c r="F19" s="120"/>
      <c r="G19" s="121">
        <v>2017</v>
      </c>
      <c r="H19" s="123">
        <v>44207</v>
      </c>
      <c r="I19" s="122" t="s">
        <v>695</v>
      </c>
    </row>
    <row r="20" spans="1:9" s="116" customFormat="1" ht="17" x14ac:dyDescent="0.2">
      <c r="A20" s="33" t="s">
        <v>417</v>
      </c>
      <c r="B20" s="120" t="s">
        <v>656</v>
      </c>
      <c r="C20" s="120" t="s">
        <v>693</v>
      </c>
      <c r="D20" s="120" t="s">
        <v>698</v>
      </c>
      <c r="E20" s="120"/>
      <c r="F20" s="120"/>
      <c r="G20" s="121"/>
      <c r="H20" s="123">
        <v>44207</v>
      </c>
      <c r="I20" s="122" t="s">
        <v>699</v>
      </c>
    </row>
    <row r="21" spans="1:9" s="116" customFormat="1" ht="34" x14ac:dyDescent="0.2">
      <c r="A21" s="31" t="s">
        <v>418</v>
      </c>
      <c r="B21" s="120" t="s">
        <v>657</v>
      </c>
      <c r="C21" s="120" t="s">
        <v>701</v>
      </c>
      <c r="D21" s="120" t="s">
        <v>702</v>
      </c>
      <c r="E21" s="120"/>
      <c r="F21" s="120"/>
      <c r="G21" s="121">
        <v>2016</v>
      </c>
      <c r="H21" s="123">
        <v>44207</v>
      </c>
      <c r="I21" s="122" t="s">
        <v>700</v>
      </c>
    </row>
    <row r="22" spans="1:9" s="116" customFormat="1" ht="17" x14ac:dyDescent="0.2">
      <c r="A22" s="33" t="s">
        <v>419</v>
      </c>
      <c r="B22" s="120" t="s">
        <v>657</v>
      </c>
      <c r="C22" s="120" t="s">
        <v>705</v>
      </c>
      <c r="D22" s="120" t="s">
        <v>704</v>
      </c>
      <c r="E22" s="120"/>
      <c r="F22" s="120"/>
      <c r="G22" s="121"/>
      <c r="H22" s="123">
        <v>44207</v>
      </c>
      <c r="I22" s="122" t="s">
        <v>703</v>
      </c>
    </row>
    <row r="23" spans="1:9" s="116" customFormat="1" ht="17" x14ac:dyDescent="0.2">
      <c r="A23" s="31" t="s">
        <v>420</v>
      </c>
      <c r="B23" s="120" t="s">
        <v>657</v>
      </c>
      <c r="C23" s="120" t="s">
        <v>4</v>
      </c>
      <c r="D23" s="120" t="s">
        <v>706</v>
      </c>
      <c r="E23" s="120"/>
      <c r="F23" s="120"/>
      <c r="G23" s="121"/>
      <c r="H23" s="123">
        <v>44207</v>
      </c>
      <c r="I23" s="122" t="s">
        <v>707</v>
      </c>
    </row>
    <row r="24" spans="1:9" s="116" customFormat="1" ht="17" x14ac:dyDescent="0.2">
      <c r="A24" s="33" t="s">
        <v>421</v>
      </c>
      <c r="B24" s="120" t="s">
        <v>657</v>
      </c>
      <c r="C24" s="120" t="s">
        <v>709</v>
      </c>
      <c r="D24" s="120" t="s">
        <v>659</v>
      </c>
      <c r="E24" s="120"/>
      <c r="F24" s="120" t="s">
        <v>660</v>
      </c>
      <c r="G24" s="121"/>
      <c r="H24" s="123">
        <v>44208</v>
      </c>
      <c r="I24" s="122" t="s">
        <v>708</v>
      </c>
    </row>
    <row r="25" spans="1:9" s="116" customFormat="1" ht="34" x14ac:dyDescent="0.2">
      <c r="A25" s="31" t="s">
        <v>422</v>
      </c>
      <c r="B25" s="120" t="s">
        <v>657</v>
      </c>
      <c r="C25" s="120" t="s">
        <v>712</v>
      </c>
      <c r="D25" s="120" t="s">
        <v>711</v>
      </c>
      <c r="E25" s="120"/>
      <c r="F25" s="120" t="s">
        <v>713</v>
      </c>
      <c r="G25" s="121">
        <v>2018</v>
      </c>
      <c r="H25" s="123">
        <v>44208</v>
      </c>
      <c r="I25" s="122" t="s">
        <v>710</v>
      </c>
    </row>
    <row r="26" spans="1:9" s="116" customFormat="1" ht="34" x14ac:dyDescent="0.2">
      <c r="A26" s="33" t="s">
        <v>423</v>
      </c>
      <c r="B26" s="120" t="s">
        <v>656</v>
      </c>
      <c r="C26" s="120" t="s">
        <v>716</v>
      </c>
      <c r="D26" s="120" t="s">
        <v>715</v>
      </c>
      <c r="E26" s="120"/>
      <c r="F26" s="120"/>
      <c r="G26" s="121">
        <v>2016</v>
      </c>
      <c r="H26" s="123">
        <v>44208</v>
      </c>
      <c r="I26" s="122" t="s">
        <v>714</v>
      </c>
    </row>
    <row r="27" spans="1:9" s="116" customFormat="1" ht="34" x14ac:dyDescent="0.2">
      <c r="A27" s="31" t="s">
        <v>424</v>
      </c>
      <c r="B27" s="120" t="s">
        <v>657</v>
      </c>
      <c r="C27" s="120" t="s">
        <v>717</v>
      </c>
      <c r="D27" s="120" t="s">
        <v>718</v>
      </c>
      <c r="E27" s="120"/>
      <c r="F27" s="120" t="s">
        <v>719</v>
      </c>
      <c r="G27" s="121">
        <v>2020</v>
      </c>
      <c r="H27" s="123">
        <v>44208</v>
      </c>
      <c r="I27" s="122" t="s">
        <v>720</v>
      </c>
    </row>
    <row r="28" spans="1:9" s="116" customFormat="1" ht="17" x14ac:dyDescent="0.2">
      <c r="A28" s="33" t="s">
        <v>425</v>
      </c>
      <c r="B28" s="120" t="s">
        <v>657</v>
      </c>
      <c r="C28" s="120" t="s">
        <v>724</v>
      </c>
      <c r="D28" s="120" t="s">
        <v>723</v>
      </c>
      <c r="E28" s="120"/>
      <c r="F28" s="120" t="s">
        <v>725</v>
      </c>
      <c r="G28" s="121">
        <v>2019</v>
      </c>
      <c r="H28" s="123">
        <v>44208</v>
      </c>
      <c r="I28" s="122" t="s">
        <v>722</v>
      </c>
    </row>
    <row r="29" spans="1:9" s="116" customFormat="1" ht="17" x14ac:dyDescent="0.2">
      <c r="A29" s="31" t="s">
        <v>426</v>
      </c>
      <c r="B29" s="120" t="s">
        <v>657</v>
      </c>
      <c r="C29" s="122" t="s">
        <v>799</v>
      </c>
      <c r="D29" s="122" t="s">
        <v>675</v>
      </c>
      <c r="E29" s="120"/>
      <c r="F29" s="120"/>
      <c r="G29" s="121"/>
      <c r="H29" s="123">
        <v>44208</v>
      </c>
      <c r="I29" s="122" t="s">
        <v>726</v>
      </c>
    </row>
    <row r="30" spans="1:9" s="116" customFormat="1" ht="17" x14ac:dyDescent="0.2">
      <c r="A30" s="33" t="s">
        <v>427</v>
      </c>
      <c r="B30" s="120" t="s">
        <v>657</v>
      </c>
      <c r="C30" s="120" t="s">
        <v>730</v>
      </c>
      <c r="D30" s="120" t="s">
        <v>729</v>
      </c>
      <c r="E30" s="120"/>
      <c r="F30" s="120" t="s">
        <v>728</v>
      </c>
      <c r="G30" s="121">
        <v>2015</v>
      </c>
      <c r="H30" s="123">
        <v>44208</v>
      </c>
      <c r="I30" s="122" t="s">
        <v>727</v>
      </c>
    </row>
    <row r="31" spans="1:9" s="116" customFormat="1" ht="17" x14ac:dyDescent="0.2">
      <c r="A31" s="31" t="s">
        <v>428</v>
      </c>
      <c r="B31" s="120" t="s">
        <v>657</v>
      </c>
      <c r="C31" s="120" t="s">
        <v>733</v>
      </c>
      <c r="D31" s="120" t="s">
        <v>734</v>
      </c>
      <c r="E31" s="120"/>
      <c r="F31" s="120" t="s">
        <v>732</v>
      </c>
      <c r="G31" s="121">
        <v>2020</v>
      </c>
      <c r="H31" s="123">
        <v>44208</v>
      </c>
      <c r="I31" s="122" t="s">
        <v>731</v>
      </c>
    </row>
    <row r="32" spans="1:9" s="116" customFormat="1" ht="51" x14ac:dyDescent="0.2">
      <c r="A32" s="33" t="s">
        <v>429</v>
      </c>
      <c r="B32" s="120" t="s">
        <v>647</v>
      </c>
      <c r="C32" s="120" t="s">
        <v>738</v>
      </c>
      <c r="D32" s="120" t="s">
        <v>739</v>
      </c>
      <c r="E32" s="120" t="s">
        <v>737</v>
      </c>
      <c r="F32" s="120" t="s">
        <v>736</v>
      </c>
      <c r="G32" s="121">
        <v>2018</v>
      </c>
      <c r="H32" s="123">
        <v>44208</v>
      </c>
      <c r="I32" s="122" t="s">
        <v>735</v>
      </c>
    </row>
    <row r="33" spans="1:9" s="116" customFormat="1" ht="51" x14ac:dyDescent="0.2">
      <c r="A33" s="31" t="s">
        <v>430</v>
      </c>
      <c r="B33" s="120" t="s">
        <v>647</v>
      </c>
      <c r="C33" s="120" t="s">
        <v>740</v>
      </c>
      <c r="D33" s="120" t="s">
        <v>743</v>
      </c>
      <c r="E33" s="120" t="s">
        <v>742</v>
      </c>
      <c r="F33" s="120" t="s">
        <v>741</v>
      </c>
      <c r="G33" s="121">
        <v>2019</v>
      </c>
      <c r="H33" s="123">
        <v>44208</v>
      </c>
      <c r="I33" s="122" t="s">
        <v>744</v>
      </c>
    </row>
    <row r="34" spans="1:9" s="116" customFormat="1" ht="51" x14ac:dyDescent="0.2">
      <c r="A34" s="33" t="s">
        <v>431</v>
      </c>
      <c r="B34" s="120" t="s">
        <v>647</v>
      </c>
      <c r="C34" s="120" t="s">
        <v>746</v>
      </c>
      <c r="D34" s="120" t="s">
        <v>747</v>
      </c>
      <c r="E34" s="120" t="s">
        <v>748</v>
      </c>
      <c r="F34" s="120" t="s">
        <v>749</v>
      </c>
      <c r="G34" s="121">
        <v>2010</v>
      </c>
      <c r="H34" s="123">
        <v>44208</v>
      </c>
      <c r="I34" s="122" t="s">
        <v>745</v>
      </c>
    </row>
    <row r="35" spans="1:9" ht="17" x14ac:dyDescent="0.2">
      <c r="A35" s="17" t="s">
        <v>432</v>
      </c>
      <c r="B35" s="120" t="s">
        <v>647</v>
      </c>
      <c r="C35" s="122" t="s">
        <v>753</v>
      </c>
      <c r="D35" s="122" t="s">
        <v>752</v>
      </c>
      <c r="E35" s="122"/>
      <c r="F35" s="122" t="s">
        <v>751</v>
      </c>
      <c r="G35" s="125">
        <v>2013</v>
      </c>
      <c r="H35" s="123">
        <v>44208</v>
      </c>
      <c r="I35" s="122" t="s">
        <v>750</v>
      </c>
    </row>
    <row r="36" spans="1:9" ht="17" x14ac:dyDescent="0.2">
      <c r="A36" s="20" t="s">
        <v>433</v>
      </c>
      <c r="B36" s="120" t="s">
        <v>657</v>
      </c>
      <c r="C36" s="122" t="s">
        <v>756</v>
      </c>
      <c r="D36" s="122" t="s">
        <v>755</v>
      </c>
      <c r="E36" s="122"/>
      <c r="F36" s="122"/>
      <c r="G36" s="125">
        <v>2015</v>
      </c>
      <c r="H36" s="235">
        <v>44209</v>
      </c>
      <c r="I36" s="122" t="s">
        <v>754</v>
      </c>
    </row>
    <row r="37" spans="1:9" ht="17" x14ac:dyDescent="0.2">
      <c r="A37" s="17" t="s">
        <v>434</v>
      </c>
      <c r="B37" s="120" t="s">
        <v>656</v>
      </c>
      <c r="C37" s="122" t="s">
        <v>757</v>
      </c>
      <c r="D37" s="122" t="s">
        <v>758</v>
      </c>
      <c r="E37" s="122"/>
      <c r="F37" s="122"/>
      <c r="G37" s="125"/>
      <c r="H37" s="235">
        <v>44209</v>
      </c>
      <c r="I37" s="122" t="s">
        <v>759</v>
      </c>
    </row>
    <row r="38" spans="1:9" ht="17" x14ac:dyDescent="0.2">
      <c r="A38" s="20" t="s">
        <v>435</v>
      </c>
      <c r="B38" s="120" t="s">
        <v>657</v>
      </c>
      <c r="C38" s="122" t="s">
        <v>761</v>
      </c>
      <c r="D38" s="122" t="s">
        <v>762</v>
      </c>
      <c r="E38" s="122"/>
      <c r="F38" s="122"/>
      <c r="G38" s="125"/>
      <c r="H38" s="235">
        <v>44209</v>
      </c>
      <c r="I38" s="122" t="s">
        <v>760</v>
      </c>
    </row>
    <row r="39" spans="1:9" ht="17" x14ac:dyDescent="0.2">
      <c r="A39" s="17" t="s">
        <v>436</v>
      </c>
      <c r="B39" s="120" t="s">
        <v>657</v>
      </c>
      <c r="C39" s="122" t="s">
        <v>764</v>
      </c>
      <c r="D39" s="122" t="s">
        <v>765</v>
      </c>
      <c r="E39" s="122"/>
      <c r="F39" s="122"/>
      <c r="G39" s="125"/>
      <c r="H39" s="235">
        <v>44209</v>
      </c>
      <c r="I39" s="122" t="s">
        <v>763</v>
      </c>
    </row>
    <row r="40" spans="1:9" ht="17" x14ac:dyDescent="0.2">
      <c r="A40" s="20" t="s">
        <v>437</v>
      </c>
      <c r="B40" s="120" t="s">
        <v>647</v>
      </c>
      <c r="C40" s="122" t="s">
        <v>771</v>
      </c>
      <c r="D40" s="122" t="s">
        <v>770</v>
      </c>
      <c r="E40" s="122" t="s">
        <v>769</v>
      </c>
      <c r="F40" s="122" t="s">
        <v>768</v>
      </c>
      <c r="G40" s="125">
        <v>2019</v>
      </c>
      <c r="H40" s="235">
        <v>44209</v>
      </c>
      <c r="I40" s="122" t="s">
        <v>767</v>
      </c>
    </row>
    <row r="41" spans="1:9" ht="17" x14ac:dyDescent="0.2">
      <c r="A41" s="17" t="s">
        <v>438</v>
      </c>
      <c r="B41" s="120" t="s">
        <v>656</v>
      </c>
      <c r="C41" s="122" t="s">
        <v>772</v>
      </c>
      <c r="D41" s="122" t="s">
        <v>773</v>
      </c>
      <c r="E41" s="122"/>
      <c r="F41" s="122"/>
      <c r="G41" s="125">
        <v>2008</v>
      </c>
      <c r="H41" s="235">
        <v>44209</v>
      </c>
      <c r="I41" s="122" t="s">
        <v>774</v>
      </c>
    </row>
    <row r="42" spans="1:9" ht="17" x14ac:dyDescent="0.2">
      <c r="A42" s="20" t="s">
        <v>439</v>
      </c>
      <c r="B42" s="120" t="s">
        <v>657</v>
      </c>
      <c r="C42" s="122" t="s">
        <v>776</v>
      </c>
      <c r="D42" s="122" t="s">
        <v>675</v>
      </c>
      <c r="E42" s="122"/>
      <c r="F42" s="122"/>
      <c r="G42" s="125"/>
      <c r="H42" s="235">
        <v>44209</v>
      </c>
      <c r="I42" s="122" t="s">
        <v>775</v>
      </c>
    </row>
    <row r="43" spans="1:9" ht="17" x14ac:dyDescent="0.2">
      <c r="A43" s="17" t="s">
        <v>440</v>
      </c>
      <c r="B43" s="120" t="s">
        <v>657</v>
      </c>
      <c r="C43" s="122" t="s">
        <v>778</v>
      </c>
      <c r="D43" s="122" t="s">
        <v>779</v>
      </c>
      <c r="E43" s="122"/>
      <c r="F43" s="122" t="s">
        <v>780</v>
      </c>
      <c r="G43" s="125">
        <v>2017</v>
      </c>
      <c r="H43" s="235">
        <v>44209</v>
      </c>
      <c r="I43" s="122" t="s">
        <v>777</v>
      </c>
    </row>
    <row r="44" spans="1:9" ht="17" x14ac:dyDescent="0.2">
      <c r="A44" s="20" t="s">
        <v>441</v>
      </c>
      <c r="B44" s="120" t="s">
        <v>657</v>
      </c>
      <c r="C44" s="122" t="s">
        <v>783</v>
      </c>
      <c r="D44" s="122" t="s">
        <v>782</v>
      </c>
      <c r="E44" s="122"/>
      <c r="F44" s="122"/>
      <c r="G44" s="125"/>
      <c r="H44" s="235">
        <v>44209</v>
      </c>
      <c r="I44" s="122" t="s">
        <v>781</v>
      </c>
    </row>
    <row r="45" spans="1:9" ht="17" x14ac:dyDescent="0.2">
      <c r="A45" s="182" t="s">
        <v>495</v>
      </c>
      <c r="B45" s="120" t="s">
        <v>657</v>
      </c>
      <c r="C45" s="122" t="s">
        <v>813</v>
      </c>
      <c r="D45" s="122" t="s">
        <v>812</v>
      </c>
      <c r="E45" s="122"/>
      <c r="F45" s="122"/>
      <c r="G45" s="125"/>
      <c r="H45" s="235">
        <v>44209</v>
      </c>
      <c r="I45" s="122" t="s">
        <v>784</v>
      </c>
    </row>
    <row r="46" spans="1:9" ht="17" x14ac:dyDescent="0.2">
      <c r="A46" s="181" t="s">
        <v>496</v>
      </c>
      <c r="B46" s="120" t="s">
        <v>657</v>
      </c>
      <c r="C46" s="122" t="s">
        <v>815</v>
      </c>
      <c r="D46" s="122" t="s">
        <v>814</v>
      </c>
      <c r="E46" s="122"/>
      <c r="F46" s="122"/>
      <c r="G46" s="125"/>
      <c r="H46" s="235">
        <v>44209</v>
      </c>
      <c r="I46" s="122" t="s">
        <v>785</v>
      </c>
    </row>
    <row r="47" spans="1:9" ht="17" x14ac:dyDescent="0.2">
      <c r="A47" s="182" t="s">
        <v>497</v>
      </c>
      <c r="B47" s="120" t="s">
        <v>656</v>
      </c>
      <c r="C47" s="122" t="s">
        <v>817</v>
      </c>
      <c r="D47" s="122" t="s">
        <v>816</v>
      </c>
      <c r="E47" s="122"/>
      <c r="F47" s="122"/>
      <c r="G47" s="125">
        <v>2011</v>
      </c>
      <c r="H47" s="235">
        <v>44209</v>
      </c>
      <c r="I47" s="122" t="s">
        <v>786</v>
      </c>
    </row>
    <row r="48" spans="1:9" ht="17" x14ac:dyDescent="0.2">
      <c r="A48" s="181" t="s">
        <v>498</v>
      </c>
      <c r="B48" s="120" t="s">
        <v>657</v>
      </c>
      <c r="C48" s="122" t="s">
        <v>789</v>
      </c>
      <c r="D48" s="122" t="s">
        <v>790</v>
      </c>
      <c r="E48" s="122"/>
      <c r="F48" s="122" t="s">
        <v>791</v>
      </c>
      <c r="G48" s="125">
        <v>2017</v>
      </c>
      <c r="H48" s="235">
        <v>44209</v>
      </c>
      <c r="I48" s="122" t="s">
        <v>788</v>
      </c>
    </row>
    <row r="49" spans="1:9" ht="17" x14ac:dyDescent="0.2">
      <c r="A49" s="182" t="s">
        <v>499</v>
      </c>
      <c r="B49" s="120" t="s">
        <v>657</v>
      </c>
      <c r="C49" s="122" t="s">
        <v>796</v>
      </c>
      <c r="D49" s="122" t="s">
        <v>795</v>
      </c>
      <c r="E49" s="122" t="s">
        <v>794</v>
      </c>
      <c r="F49" s="122" t="s">
        <v>793</v>
      </c>
      <c r="G49" s="125">
        <v>2019</v>
      </c>
      <c r="H49" s="235">
        <v>44209</v>
      </c>
      <c r="I49" s="122" t="s">
        <v>792</v>
      </c>
    </row>
    <row r="50" spans="1:9" ht="17" x14ac:dyDescent="0.2">
      <c r="A50" s="181" t="s">
        <v>500</v>
      </c>
      <c r="B50" s="120" t="s">
        <v>657</v>
      </c>
      <c r="C50" s="122" t="s">
        <v>800</v>
      </c>
      <c r="D50" s="122" t="s">
        <v>801</v>
      </c>
      <c r="E50" s="122"/>
      <c r="F50" s="122"/>
      <c r="G50" s="125">
        <v>2020</v>
      </c>
      <c r="H50" s="235">
        <v>44210</v>
      </c>
      <c r="I50" s="122" t="s">
        <v>802</v>
      </c>
    </row>
    <row r="51" spans="1:9" ht="17" x14ac:dyDescent="0.2">
      <c r="A51" s="182" t="s">
        <v>501</v>
      </c>
      <c r="B51" s="120" t="s">
        <v>656</v>
      </c>
      <c r="C51" s="122" t="s">
        <v>805</v>
      </c>
      <c r="D51" s="122" t="s">
        <v>804</v>
      </c>
      <c r="E51" s="122"/>
      <c r="F51" s="122"/>
      <c r="G51" s="125">
        <v>2010</v>
      </c>
      <c r="H51" s="235">
        <v>44210</v>
      </c>
      <c r="I51" s="122" t="s">
        <v>803</v>
      </c>
    </row>
    <row r="52" spans="1:9" ht="17" x14ac:dyDescent="0.2">
      <c r="A52" s="181" t="s">
        <v>502</v>
      </c>
      <c r="B52" s="120" t="s">
        <v>657</v>
      </c>
      <c r="C52" s="122" t="s">
        <v>807</v>
      </c>
      <c r="D52" s="122" t="s">
        <v>808</v>
      </c>
      <c r="E52" s="122"/>
      <c r="F52" s="122"/>
      <c r="G52" s="122"/>
      <c r="H52" s="235">
        <v>44210</v>
      </c>
      <c r="I52" s="122" t="s">
        <v>806</v>
      </c>
    </row>
    <row r="53" spans="1:9" ht="17" x14ac:dyDescent="0.2">
      <c r="A53" s="182" t="s">
        <v>503</v>
      </c>
      <c r="B53" s="120" t="s">
        <v>657</v>
      </c>
      <c r="C53" s="122" t="s">
        <v>820</v>
      </c>
      <c r="D53" s="122" t="s">
        <v>819</v>
      </c>
      <c r="E53" s="122"/>
      <c r="F53" s="122"/>
      <c r="G53" s="122"/>
      <c r="H53" s="235">
        <v>44210</v>
      </c>
      <c r="I53" s="122" t="s">
        <v>810</v>
      </c>
    </row>
    <row r="54" spans="1:9" ht="17" x14ac:dyDescent="0.2">
      <c r="A54" s="181" t="s">
        <v>504</v>
      </c>
      <c r="B54" s="120" t="s">
        <v>657</v>
      </c>
      <c r="C54" s="122" t="s">
        <v>818</v>
      </c>
      <c r="D54" s="122" t="s">
        <v>675</v>
      </c>
      <c r="E54" s="122"/>
      <c r="F54" s="122"/>
      <c r="G54" s="125"/>
      <c r="H54" s="235">
        <v>44210</v>
      </c>
      <c r="I54" s="122" t="s">
        <v>811</v>
      </c>
    </row>
    <row r="55" spans="1:9" ht="17" x14ac:dyDescent="0.2">
      <c r="A55" s="182" t="s">
        <v>505</v>
      </c>
      <c r="B55" s="120" t="s">
        <v>656</v>
      </c>
      <c r="C55" s="122" t="s">
        <v>826</v>
      </c>
      <c r="D55" s="122" t="s">
        <v>827</v>
      </c>
      <c r="E55" s="122"/>
      <c r="F55" s="122" t="s">
        <v>828</v>
      </c>
      <c r="G55" s="125">
        <v>2015</v>
      </c>
      <c r="H55" s="235">
        <v>44216</v>
      </c>
      <c r="I55" s="122" t="s">
        <v>829</v>
      </c>
    </row>
    <row r="56" spans="1:9" ht="17" x14ac:dyDescent="0.2">
      <c r="A56" s="181" t="s">
        <v>506</v>
      </c>
      <c r="B56" s="120" t="s">
        <v>657</v>
      </c>
      <c r="C56" s="122" t="s">
        <v>830</v>
      </c>
      <c r="D56" s="122" t="s">
        <v>729</v>
      </c>
      <c r="E56" s="122"/>
      <c r="F56" s="122" t="s">
        <v>831</v>
      </c>
      <c r="G56" s="125">
        <v>2016</v>
      </c>
      <c r="H56" s="235">
        <v>44216</v>
      </c>
      <c r="I56" s="122" t="s">
        <v>832</v>
      </c>
    </row>
    <row r="57" spans="1:9" ht="17" x14ac:dyDescent="0.2">
      <c r="A57" s="182" t="s">
        <v>507</v>
      </c>
      <c r="B57" s="120" t="s">
        <v>657</v>
      </c>
      <c r="C57" s="122" t="s">
        <v>833</v>
      </c>
      <c r="D57" s="122" t="s">
        <v>834</v>
      </c>
      <c r="E57" s="122"/>
      <c r="F57" s="122" t="s">
        <v>835</v>
      </c>
      <c r="G57" s="125">
        <v>2018</v>
      </c>
      <c r="H57" s="235">
        <v>44216</v>
      </c>
      <c r="I57" s="122" t="s">
        <v>836</v>
      </c>
    </row>
    <row r="58" spans="1:9" ht="17" x14ac:dyDescent="0.2">
      <c r="A58" s="181" t="s">
        <v>508</v>
      </c>
      <c r="B58" s="120" t="s">
        <v>647</v>
      </c>
      <c r="C58" s="122" t="s">
        <v>837</v>
      </c>
      <c r="D58" s="122" t="s">
        <v>840</v>
      </c>
      <c r="E58" s="122" t="s">
        <v>841</v>
      </c>
      <c r="F58" s="122" t="s">
        <v>838</v>
      </c>
      <c r="G58" s="125">
        <v>2012</v>
      </c>
      <c r="H58" s="235">
        <v>44216</v>
      </c>
      <c r="I58" s="122" t="s">
        <v>839</v>
      </c>
    </row>
    <row r="59" spans="1:9" ht="17" x14ac:dyDescent="0.2">
      <c r="A59" s="182" t="s">
        <v>509</v>
      </c>
      <c r="B59" s="120" t="s">
        <v>657</v>
      </c>
      <c r="C59" s="122" t="s">
        <v>844</v>
      </c>
      <c r="D59" s="122" t="s">
        <v>843</v>
      </c>
      <c r="E59" s="122"/>
      <c r="F59" s="122"/>
      <c r="G59" s="125"/>
      <c r="H59" s="235">
        <v>44216</v>
      </c>
      <c r="I59" s="122" t="s">
        <v>845</v>
      </c>
    </row>
    <row r="60" spans="1:9" ht="17" x14ac:dyDescent="0.2">
      <c r="A60" s="181" t="s">
        <v>510</v>
      </c>
      <c r="B60" s="120" t="s">
        <v>657</v>
      </c>
      <c r="C60" s="122" t="s">
        <v>849</v>
      </c>
      <c r="D60" s="122" t="s">
        <v>848</v>
      </c>
      <c r="E60" s="122"/>
      <c r="F60" s="122" t="s">
        <v>847</v>
      </c>
      <c r="G60" s="125">
        <v>2014</v>
      </c>
      <c r="H60" s="235">
        <v>44216</v>
      </c>
      <c r="I60" s="122" t="s">
        <v>846</v>
      </c>
    </row>
    <row r="61" spans="1:9" ht="17" x14ac:dyDescent="0.2">
      <c r="A61" s="182" t="s">
        <v>511</v>
      </c>
      <c r="B61" s="242" t="s">
        <v>657</v>
      </c>
      <c r="C61" s="243" t="s">
        <v>850</v>
      </c>
      <c r="D61" s="243" t="s">
        <v>851</v>
      </c>
      <c r="E61" s="243"/>
      <c r="F61" s="243"/>
      <c r="G61" s="257">
        <v>2019</v>
      </c>
      <c r="H61" s="244">
        <v>44215</v>
      </c>
      <c r="I61" s="243" t="s">
        <v>852</v>
      </c>
    </row>
    <row r="62" spans="1:9" ht="17" x14ac:dyDescent="0.2">
      <c r="A62" s="181" t="s">
        <v>512</v>
      </c>
      <c r="B62" s="242" t="s">
        <v>657</v>
      </c>
      <c r="C62" s="122" t="s">
        <v>854</v>
      </c>
      <c r="D62" s="122" t="s">
        <v>855</v>
      </c>
      <c r="E62" s="122"/>
      <c r="F62" s="122"/>
      <c r="G62" s="125"/>
      <c r="H62" s="235">
        <v>44216</v>
      </c>
      <c r="I62" s="122" t="s">
        <v>853</v>
      </c>
    </row>
    <row r="63" spans="1:9" ht="17" x14ac:dyDescent="0.2">
      <c r="A63" s="182" t="s">
        <v>513</v>
      </c>
      <c r="B63" s="120" t="s">
        <v>657</v>
      </c>
      <c r="C63" s="122" t="s">
        <v>862</v>
      </c>
      <c r="D63" s="122" t="s">
        <v>863</v>
      </c>
      <c r="E63" s="122"/>
      <c r="F63" s="122"/>
      <c r="G63" s="125"/>
      <c r="H63" s="235">
        <v>44216</v>
      </c>
      <c r="I63" s="122" t="s">
        <v>864</v>
      </c>
    </row>
    <row r="64" spans="1:9" x14ac:dyDescent="0.2">
      <c r="A64" s="181" t="s">
        <v>514</v>
      </c>
      <c r="B64" s="120"/>
      <c r="C64" s="122"/>
      <c r="D64" s="122"/>
      <c r="E64" s="122"/>
      <c r="F64" s="122"/>
      <c r="G64" s="122"/>
      <c r="H64" s="122"/>
      <c r="I64" s="122"/>
    </row>
  </sheetData>
  <sheetProtection algorithmName="SHA-512" hashValue="B4mIFH9NnDrPxXM4+0HLoGaWczhRr/DiAi9+8P3a9Zw61AClIBZgqlzKYPycEGecQ+c4CevnvcM5fR7+D1g7Hw==" saltValue="zEnMVMce8+xZsvzf3Ieyw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4" activePane="bottomRight" state="frozenSplit"/>
      <selection activeCell="I2" sqref="I1:O1048576"/>
      <selection pane="topRight" activeCell="I2" sqref="I1:O1048576"/>
      <selection pane="bottomLeft" activeCell="I2" sqref="I1:O1048576"/>
      <selection pane="bottomRight" activeCell="N17" sqref="N17"/>
    </sheetView>
  </sheetViews>
  <sheetFormatPr baseColWidth="10" defaultColWidth="10.83203125" defaultRowHeight="16" x14ac:dyDescent="0.2"/>
  <cols>
    <col min="1" max="1" width="10.83203125" style="147"/>
    <col min="2" max="2" width="30.1640625" style="146" customWidth="1"/>
    <col min="3" max="3" width="7.33203125" style="146" hidden="1" customWidth="1"/>
    <col min="4" max="4" width="13.83203125" style="146" hidden="1" customWidth="1"/>
    <col min="5" max="5" width="13.33203125" style="146" hidden="1" customWidth="1"/>
    <col min="6" max="6" width="9.83203125" style="146" hidden="1" customWidth="1"/>
    <col min="7" max="7" width="16" style="146" hidden="1" customWidth="1"/>
    <col min="8" max="8" width="10.33203125" style="146" hidden="1" customWidth="1"/>
    <col min="9" max="9" width="38.3320312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Zoos, botanical gardens and nature reserves</v>
      </c>
    </row>
    <row r="3" spans="1:10" s="148" customFormat="1" ht="31" customHeight="1" x14ac:dyDescent="0.2">
      <c r="A3" s="297" t="s">
        <v>87</v>
      </c>
      <c r="B3" s="298"/>
      <c r="C3" s="298"/>
      <c r="D3" s="298"/>
      <c r="E3" s="298"/>
      <c r="F3" s="298"/>
      <c r="G3" s="298"/>
      <c r="H3" s="298"/>
      <c r="I3" s="298"/>
      <c r="J3" s="298"/>
    </row>
    <row r="4" spans="1:10" s="152" customFormat="1" ht="44" customHeight="1" x14ac:dyDescent="0.2">
      <c r="A4" s="149" t="s">
        <v>88</v>
      </c>
      <c r="B4" s="149" t="s">
        <v>85</v>
      </c>
      <c r="C4" s="150" t="s">
        <v>69</v>
      </c>
      <c r="D4" s="150" t="s">
        <v>70</v>
      </c>
      <c r="E4" s="150" t="s">
        <v>71</v>
      </c>
      <c r="F4" s="150" t="s">
        <v>625</v>
      </c>
      <c r="G4" s="150" t="s">
        <v>626</v>
      </c>
      <c r="H4" s="150" t="s">
        <v>627</v>
      </c>
      <c r="I4" s="150" t="s">
        <v>628</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1</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2</v>
      </c>
      <c r="D7" s="154">
        <f>SUMIF('Goal Risk Assessment'!$J$5:$J$252,$A7,'Goal Risk Assessment'!L$5:L$252)</f>
        <v>0</v>
      </c>
      <c r="E7" s="154">
        <f>SUMIF('Goal Risk Assessment'!$J$5:$J$252,$A7,'Goal Risk Assessment'!M$5:M$252)</f>
        <v>0</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High</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76</v>
      </c>
      <c r="C9" s="154">
        <f>SUMIF('Goal Risk Assessment'!$J$5:$J$252,$A9,'Goal Risk Assessment'!K$5:K$252)</f>
        <v>0</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Moderate</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1</v>
      </c>
      <c r="D11" s="154">
        <f>SUMIF('Goal Risk Assessment'!$J$5:$J$252,$A11,'Goal Risk Assessment'!L$5:L$252)</f>
        <v>1</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4</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High</v>
      </c>
    </row>
    <row r="13" spans="1:10" ht="22" customHeight="1" x14ac:dyDescent="0.2">
      <c r="A13" s="62" t="s">
        <v>10</v>
      </c>
      <c r="B13" s="153" t="s">
        <v>75</v>
      </c>
      <c r="C13" s="154">
        <f>SUMIF('Goal Risk Assessment'!$J$5:$J$252,$A13,'Goal Risk Assessment'!K$5:K$252)</f>
        <v>3</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3</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1</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1</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3</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1</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Low</v>
      </c>
    </row>
    <row r="20" spans="1:10" ht="22" customHeight="1" x14ac:dyDescent="0.2">
      <c r="A20" s="57" t="s">
        <v>17</v>
      </c>
      <c r="B20" s="155" t="s">
        <v>81</v>
      </c>
      <c r="C20" s="234">
        <f>SUMIF('Goal Risk Assessment'!$J$5:$J$252,$A20,'Goal Risk Assessment'!K$5:K$252)</f>
        <v>0</v>
      </c>
      <c r="D20" s="234">
        <f>SUMIF('Goal Risk Assessment'!$J$5:$J$252,$A20,'Goal Risk Assessment'!L$5:L$252)</f>
        <v>1</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Low</v>
      </c>
    </row>
    <row r="21" spans="1:10" ht="22" customHeight="1" x14ac:dyDescent="0.2">
      <c r="A21" s="62" t="s">
        <v>18</v>
      </c>
      <c r="B21" s="153" t="s">
        <v>82</v>
      </c>
      <c r="C21" s="154">
        <f>SUMIF('Goal Risk Assessment'!$J$5:$J$252,$A21,'Goal Risk Assessment'!K$5:K$252)</f>
        <v>0</v>
      </c>
      <c r="D21" s="154">
        <f>SUMIF('Goal Risk Assessment'!$J$5:$J$252,$A21,'Goal Risk Assessment'!L$5:L$252)</f>
        <v>2</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1</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DHnQsbO3gCLsUkXyNdz+wWqj6AeaRVw6FCfBKnzEEpF1g2D7I/7KDkx79Aw92od6cVPHF13Y4s2Sw+IKG2G5fw==" saltValue="Gn4PL74Rjf+HAbe+4aO4JA=="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2021-02-26T18:13:23Z</dcterms:modified>
</cp:coreProperties>
</file>