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733EF960-0AC9-B44C-97C4-37B460A7E6C2}" xr6:coauthVersionLast="46" xr6:coauthVersionMax="46" xr10:uidLastSave="{00000000-0000-0000-0000-000000000000}"/>
  <workbookProtection workbookAlgorithmName="SHA-512" workbookHashValue="0kzyLMaaZc2n1MBYBeGuTigqbncAspB3ipcR3BZ0vHCDVx3p4nOVUf25KkoJrCWWkxv+ebUeWiMT9g0vdO0MFA==" workbookSaltValue="oJjRFBjxE71Bz3/UROCFqw==" workbookSpinCount="100000" lockStructure="1"/>
  <bookViews>
    <workbookView xWindow="0" yWindow="460" windowWidth="28800" windowHeight="159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I8" i="6" s="1"/>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F8" i="6"/>
  <c r="I27" i="6"/>
  <c r="H27" i="6"/>
  <c r="G27" i="6"/>
  <c r="F27" i="6"/>
  <c r="H25" i="6"/>
  <c r="G25" i="6"/>
  <c r="F25" i="6"/>
  <c r="I25" i="6"/>
  <c r="F23" i="6"/>
  <c r="G23" i="6"/>
  <c r="I23" i="6"/>
  <c r="H23" i="6"/>
  <c r="F22" i="6"/>
  <c r="I22" i="6"/>
  <c r="H22" i="6"/>
  <c r="G22" i="6"/>
  <c r="I21" i="6"/>
  <c r="H21" i="6"/>
  <c r="G21" i="6"/>
  <c r="F21" i="6"/>
  <c r="Q175" i="9"/>
  <c r="P175" i="9"/>
  <c r="O175" i="9"/>
  <c r="R175" i="9"/>
  <c r="I15" i="6"/>
  <c r="H15" i="6"/>
  <c r="G15" i="6"/>
  <c r="F15" i="6"/>
  <c r="F14" i="6"/>
  <c r="G14" i="6"/>
  <c r="I14" i="6"/>
  <c r="H14" i="6"/>
  <c r="H11" i="6"/>
  <c r="G11" i="6"/>
  <c r="F11" i="6"/>
  <c r="I11"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4" i="6" l="1"/>
  <c r="N224" i="9"/>
  <c r="O224" i="9"/>
  <c r="P224" i="9"/>
  <c r="Q224" i="9"/>
  <c r="R224" i="9"/>
  <c r="J27" i="6"/>
  <c r="N223" i="9"/>
  <c r="R223" i="9"/>
  <c r="O223" i="9"/>
  <c r="P223" i="9"/>
  <c r="Q223" i="9"/>
  <c r="J25" i="6"/>
  <c r="L242" i="9"/>
  <c r="Q242" i="9"/>
  <c r="R242" i="9"/>
  <c r="O242" i="9"/>
  <c r="P242" i="9"/>
  <c r="J23" i="6"/>
  <c r="J22" i="6"/>
  <c r="M184" i="9"/>
  <c r="O184" i="9"/>
  <c r="P184" i="9"/>
  <c r="Q184" i="9"/>
  <c r="R184" i="9"/>
  <c r="O164" i="9"/>
  <c r="P164" i="9"/>
  <c r="Q164" i="9"/>
  <c r="R164" i="9"/>
  <c r="N227" i="9"/>
  <c r="O227" i="9"/>
  <c r="Q227" i="9"/>
  <c r="R227" i="9"/>
  <c r="P227" i="9"/>
  <c r="N163" i="9"/>
  <c r="O163" i="9"/>
  <c r="F19" i="6" s="1"/>
  <c r="Q163" i="9"/>
  <c r="H19" i="6" s="1"/>
  <c r="R163" i="9"/>
  <c r="P163" i="9"/>
  <c r="G19" i="6" s="1"/>
  <c r="O183" i="9"/>
  <c r="Q183" i="9"/>
  <c r="R183" i="9"/>
  <c r="P183" i="9"/>
  <c r="M182" i="9"/>
  <c r="O182" i="9"/>
  <c r="P182" i="9"/>
  <c r="Q182" i="9"/>
  <c r="R182" i="9"/>
  <c r="O181" i="9"/>
  <c r="P181" i="9"/>
  <c r="Q181" i="9"/>
  <c r="R181" i="9"/>
  <c r="M180" i="9"/>
  <c r="O180" i="9"/>
  <c r="P180" i="9"/>
  <c r="Q180" i="9"/>
  <c r="R180" i="9"/>
  <c r="O179" i="9"/>
  <c r="P179" i="9"/>
  <c r="Q179" i="9"/>
  <c r="R179" i="9"/>
  <c r="J21" i="6"/>
  <c r="M178" i="9"/>
  <c r="O178" i="9"/>
  <c r="P178" i="9"/>
  <c r="Q178" i="9"/>
  <c r="R178" i="9"/>
  <c r="O177" i="9"/>
  <c r="P177" i="9"/>
  <c r="Q177" i="9"/>
  <c r="R177" i="9"/>
  <c r="M176" i="9"/>
  <c r="R176" i="9"/>
  <c r="O176" i="9"/>
  <c r="P176" i="9"/>
  <c r="Q176" i="9"/>
  <c r="O174" i="9"/>
  <c r="P174" i="9"/>
  <c r="Q174" i="9"/>
  <c r="R174" i="9"/>
  <c r="M173" i="9"/>
  <c r="R173" i="9"/>
  <c r="O173" i="9"/>
  <c r="P173" i="9"/>
  <c r="Q173" i="9"/>
  <c r="R172" i="9"/>
  <c r="O172" i="9"/>
  <c r="P172" i="9"/>
  <c r="Q172" i="9"/>
  <c r="N171" i="9"/>
  <c r="R171" i="9"/>
  <c r="O171" i="9"/>
  <c r="P171" i="9"/>
  <c r="Q171" i="9"/>
  <c r="R170" i="9"/>
  <c r="O170" i="9"/>
  <c r="P170" i="9"/>
  <c r="Q170" i="9"/>
  <c r="N169" i="9"/>
  <c r="P169" i="9"/>
  <c r="Q169" i="9"/>
  <c r="R169" i="9"/>
  <c r="O169" i="9"/>
  <c r="F20" i="6" s="1"/>
  <c r="N151" i="9"/>
  <c r="P151" i="9"/>
  <c r="Q151" i="9"/>
  <c r="O151" i="9"/>
  <c r="R151" i="9"/>
  <c r="L151" i="9"/>
  <c r="N147" i="9"/>
  <c r="P147" i="9"/>
  <c r="Q147" i="9"/>
  <c r="R147" i="9"/>
  <c r="O147" i="9"/>
  <c r="P125" i="9"/>
  <c r="Q125" i="9"/>
  <c r="R125" i="9"/>
  <c r="O125" i="9"/>
  <c r="N126" i="9"/>
  <c r="P126" i="9"/>
  <c r="Q126" i="9"/>
  <c r="O126" i="9"/>
  <c r="R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J15" i="6"/>
  <c r="N120" i="9"/>
  <c r="O120" i="9"/>
  <c r="P120" i="9"/>
  <c r="Q120" i="9"/>
  <c r="R120" i="9"/>
  <c r="M144" i="9"/>
  <c r="O144" i="9"/>
  <c r="P144" i="9"/>
  <c r="Q144" i="9"/>
  <c r="R144" i="9"/>
  <c r="M143" i="9"/>
  <c r="R143" i="9"/>
  <c r="O143" i="9"/>
  <c r="P143" i="9"/>
  <c r="Q143" i="9"/>
  <c r="N142" i="9"/>
  <c r="R142" i="9"/>
  <c r="O142" i="9"/>
  <c r="P142" i="9"/>
  <c r="Q142" i="9"/>
  <c r="M141" i="9"/>
  <c r="Q141" i="9"/>
  <c r="R141" i="9"/>
  <c r="O141" i="9"/>
  <c r="P141" i="9"/>
  <c r="Q127" i="9"/>
  <c r="H16" i="6" s="1"/>
  <c r="R127" i="9"/>
  <c r="I16" i="6" s="1"/>
  <c r="O127" i="9"/>
  <c r="P127" i="9"/>
  <c r="N140" i="9"/>
  <c r="Q140" i="9"/>
  <c r="R140" i="9"/>
  <c r="O140" i="9"/>
  <c r="P140" i="9"/>
  <c r="M139" i="9"/>
  <c r="Q139" i="9"/>
  <c r="R139" i="9"/>
  <c r="O139" i="9"/>
  <c r="P139" i="9"/>
  <c r="N138" i="9"/>
  <c r="Q138" i="9"/>
  <c r="R138" i="9"/>
  <c r="O138" i="9"/>
  <c r="P138" i="9"/>
  <c r="M137" i="9"/>
  <c r="Q137" i="9"/>
  <c r="O137" i="9"/>
  <c r="R137" i="9"/>
  <c r="P137" i="9"/>
  <c r="J14" i="6"/>
  <c r="N136" i="9"/>
  <c r="O136" i="9"/>
  <c r="P136" i="9"/>
  <c r="Q136" i="9"/>
  <c r="R136" i="9"/>
  <c r="L239" i="9"/>
  <c r="D26" i="6" s="1"/>
  <c r="R239" i="9"/>
  <c r="I26" i="6" s="1"/>
  <c r="O239" i="9"/>
  <c r="F26" i="6" s="1"/>
  <c r="P239" i="9"/>
  <c r="G26" i="6" s="1"/>
  <c r="Q239" i="9"/>
  <c r="N88" i="9"/>
  <c r="R88" i="9"/>
  <c r="O88" i="9"/>
  <c r="P88" i="9"/>
  <c r="Q88" i="9"/>
  <c r="N93" i="9"/>
  <c r="Q93" i="9"/>
  <c r="R93" i="9"/>
  <c r="O93" i="9"/>
  <c r="P93" i="9"/>
  <c r="Q94" i="9"/>
  <c r="R94" i="9"/>
  <c r="O94" i="9"/>
  <c r="P94" i="9"/>
  <c r="Q90" i="9"/>
  <c r="M90" i="9"/>
  <c r="N90" i="9"/>
  <c r="O90" i="9"/>
  <c r="R90" i="9"/>
  <c r="P90" i="9"/>
  <c r="L90" i="9"/>
  <c r="K90" i="9"/>
  <c r="N77" i="9"/>
  <c r="P77" i="9"/>
  <c r="Q77" i="9"/>
  <c r="R77" i="9"/>
  <c r="O77" i="9"/>
  <c r="N86" i="9"/>
  <c r="P86" i="9"/>
  <c r="Q86" i="9"/>
  <c r="H13" i="6" s="1"/>
  <c r="R86" i="9"/>
  <c r="O86" i="9"/>
  <c r="F24" i="6"/>
  <c r="G24" i="6"/>
  <c r="H24" i="6"/>
  <c r="I24" i="6"/>
  <c r="C8" i="6"/>
  <c r="J8" i="6" s="1"/>
  <c r="D8" i="6"/>
  <c r="E8" i="6"/>
  <c r="N76" i="9"/>
  <c r="O76" i="9"/>
  <c r="Q76" i="9"/>
  <c r="P76" i="9"/>
  <c r="R76" i="9"/>
  <c r="N75" i="9"/>
  <c r="O75" i="9"/>
  <c r="P75" i="9"/>
  <c r="Q75" i="9"/>
  <c r="R75" i="9"/>
  <c r="N74" i="9"/>
  <c r="O74" i="9"/>
  <c r="P74" i="9"/>
  <c r="Q74" i="9"/>
  <c r="R74" i="9"/>
  <c r="C7" i="6"/>
  <c r="N73" i="9"/>
  <c r="R73" i="9"/>
  <c r="O73" i="9"/>
  <c r="P73" i="9"/>
  <c r="G12" i="6" s="1"/>
  <c r="Q73" i="9"/>
  <c r="D7" i="6"/>
  <c r="E7" i="6"/>
  <c r="E6" i="6"/>
  <c r="J6" i="6" s="1"/>
  <c r="N57" i="9"/>
  <c r="R57" i="9"/>
  <c r="O57" i="9"/>
  <c r="P57" i="9"/>
  <c r="Q57" i="9"/>
  <c r="L57" i="9"/>
  <c r="N56" i="9"/>
  <c r="R56" i="9"/>
  <c r="O56" i="9"/>
  <c r="P56" i="9"/>
  <c r="Q56" i="9"/>
  <c r="M40" i="9"/>
  <c r="R40" i="9"/>
  <c r="O40" i="9"/>
  <c r="Q40" i="9"/>
  <c r="P40" i="9"/>
  <c r="N55" i="9"/>
  <c r="R55" i="9"/>
  <c r="O55" i="9"/>
  <c r="Q55" i="9"/>
  <c r="P55" i="9"/>
  <c r="N53" i="9"/>
  <c r="R53" i="9"/>
  <c r="O53" i="9"/>
  <c r="P53" i="9"/>
  <c r="Q53" i="9"/>
  <c r="L54" i="9"/>
  <c r="R54" i="9"/>
  <c r="O54" i="9"/>
  <c r="P54" i="9"/>
  <c r="Q54" i="9"/>
  <c r="C5" i="6"/>
  <c r="J5" i="6" s="1"/>
  <c r="L44" i="9"/>
  <c r="P44" i="9"/>
  <c r="O44" i="9"/>
  <c r="F9" i="6" s="1"/>
  <c r="Q44" i="9"/>
  <c r="H9" i="6" s="1"/>
  <c r="R44" i="9"/>
  <c r="I9" i="6" s="1"/>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G20" i="6" l="1"/>
  <c r="C20" i="6"/>
  <c r="E26" i="6"/>
  <c r="D16" i="6"/>
  <c r="E9" i="6"/>
  <c r="G9" i="6"/>
  <c r="I12" i="6"/>
  <c r="C26" i="6"/>
  <c r="D19" i="6"/>
  <c r="I19" i="6"/>
  <c r="D24" i="6"/>
  <c r="C24" i="6"/>
  <c r="H26" i="6"/>
  <c r="E19" i="6"/>
  <c r="J19" i="6" s="1"/>
  <c r="E24" i="6"/>
  <c r="I20" i="6"/>
  <c r="H20" i="6"/>
  <c r="D20" i="6"/>
  <c r="E20" i="6"/>
  <c r="P149" i="9"/>
  <c r="Q149" i="9"/>
  <c r="R149" i="9"/>
  <c r="O149" i="9"/>
  <c r="P150" i="9"/>
  <c r="Q150" i="9"/>
  <c r="R150" i="9"/>
  <c r="O150" i="9"/>
  <c r="J17" i="6"/>
  <c r="N150" i="9"/>
  <c r="M148" i="9"/>
  <c r="P148" i="9"/>
  <c r="G18" i="6" s="1"/>
  <c r="O148" i="9"/>
  <c r="Q148" i="9"/>
  <c r="R148" i="9"/>
  <c r="I18" i="6" s="1"/>
  <c r="H18" i="6"/>
  <c r="C16" i="6"/>
  <c r="J16" i="6" s="1"/>
  <c r="E16" i="6"/>
  <c r="G16" i="6"/>
  <c r="F16" i="6"/>
  <c r="F18" i="6"/>
  <c r="J26" i="6"/>
  <c r="G13" i="6"/>
  <c r="E13" i="6"/>
  <c r="I13" i="6"/>
  <c r="D13" i="6"/>
  <c r="C13" i="6"/>
  <c r="F13" i="6"/>
  <c r="H12" i="6"/>
  <c r="F12" i="6"/>
  <c r="D12" i="6"/>
  <c r="C12" i="6"/>
  <c r="E12" i="6"/>
  <c r="J7" i="6"/>
  <c r="D10" i="6"/>
  <c r="C9" i="6"/>
  <c r="D9" i="6"/>
  <c r="F10" i="6"/>
  <c r="G10" i="6"/>
  <c r="C10" i="6"/>
  <c r="E10" i="6"/>
  <c r="I10" i="6"/>
  <c r="L148" i="9"/>
  <c r="M150" i="9"/>
  <c r="E18" i="6" s="1"/>
  <c r="M149" i="9"/>
  <c r="N149" i="9"/>
  <c r="K149" i="9"/>
  <c r="C18" i="6" s="1"/>
  <c r="L149" i="9"/>
  <c r="J24" i="6" l="1"/>
  <c r="J20" i="6"/>
  <c r="D18" i="6"/>
  <c r="J18" i="6"/>
  <c r="J13" i="6"/>
  <c r="J12" i="6"/>
  <c r="J9" i="6"/>
  <c r="J10" i="6"/>
  <c r="F26" i="7" l="1"/>
  <c r="F27" i="7"/>
  <c r="F28" i="7"/>
  <c r="F29" i="7"/>
  <c r="F30" i="7"/>
  <c r="F31" i="7"/>
  <c r="B1" i="6" l="1"/>
  <c r="B1" i="8"/>
  <c r="R6" i="7"/>
</calcChain>
</file>

<file path=xl/sharedStrings.xml><?xml version="1.0" encoding="utf-8"?>
<sst xmlns="http://schemas.openxmlformats.org/spreadsheetml/2006/main" count="1769" uniqueCount="760">
  <si>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</si>
  <si>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</si>
  <si>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</si>
  <si>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</si>
  <si>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</si>
  <si>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</si>
  <si>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</si>
  <si>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</si>
  <si>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</si>
  <si>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</si>
  <si>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</si>
  <si>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</si>
  <si>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</si>
  <si>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</si>
  <si>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</si>
  <si>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</si>
  <si>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</si>
  <si>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</si>
  <si>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</si>
  <si>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</si>
  <si>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</si>
  <si>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</si>
  <si>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</si>
  <si>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</si>
  <si>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</si>
  <si>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</si>
  <si>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</si>
  <si>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</si>
  <si>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</si>
  <si>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</si>
  <si>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</si>
  <si>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</si>
  <si>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</si>
  <si>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</si>
  <si>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</si>
  <si>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</si>
  <si>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</si>
  <si>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</si>
  <si>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</si>
  <si>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</si>
  <si>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</si>
  <si>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</si>
  <si>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</si>
  <si>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</si>
  <si>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</si>
  <si>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</si>
  <si>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</si>
  <si>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</si>
  <si>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</si>
  <si>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</si>
  <si>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</si>
  <si>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</si>
  <si>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</si>
  <si>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</si>
  <si>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</si>
  <si>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</si>
  <si>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</si>
  <si>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</si>
  <si>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</si>
  <si>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</si>
  <si>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</si>
  <si>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</si>
  <si>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</si>
  <si>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</si>
  <si>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</si>
  <si>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</si>
  <si>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</si>
  <si>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</si>
  <si>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</si>
  <si>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</si>
  <si>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</si>
  <si>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</si>
  <si>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</si>
  <si>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</si>
  <si>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</si>
  <si>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</si>
  <si>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</si>
  <si>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</si>
  <si>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</si>
  <si>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</si>
  <si>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</si>
  <si>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</si>
  <si>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</si>
  <si>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</si>
  <si>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</si>
  <si>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</si>
  <si>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</si>
  <si>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</si>
  <si>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</si>
  <si>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</si>
  <si>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</si>
  <si>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</si>
  <si>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</si>
  <si>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</si>
  <si>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</si>
  <si>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</si>
  <si>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</si>
  <si>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</si>
  <si>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</si>
  <si>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</si>
  <si>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</si>
  <si>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</si>
  <si>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</si>
  <si>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</si>
  <si>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</si>
  <si>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</si>
  <si>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</si>
  <si>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</si>
  <si>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</si>
  <si>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</si>
  <si>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</si>
  <si>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</si>
  <si>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</si>
  <si>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</si>
  <si>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</si>
  <si>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</si>
  <si>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</si>
  <si>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</si>
  <si>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</si>
  <si>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</si>
  <si>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</si>
  <si>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</si>
  <si>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</si>
  <si>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</si>
  <si>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</si>
  <si>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</si>
  <si>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</si>
  <si>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</si>
  <si>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</si>
  <si>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</si>
  <si>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</si>
  <si>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</si>
  <si>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</si>
  <si>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</si>
  <si>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</si>
  <si>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</si>
  <si>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</si>
  <si>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</si>
  <si>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</si>
  <si>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</si>
  <si>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</si>
  <si>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</si>
  <si>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</si>
  <si>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</si>
  <si>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</si>
  <si>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</si>
  <si>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</si>
  <si>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</si>
  <si>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</si>
  <si>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</si>
  <si>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</si>
  <si>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</si>
  <si>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</si>
  <si>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</si>
  <si>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</si>
  <si>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</si>
  <si>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</si>
  <si>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</si>
  <si>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</si>
  <si>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</si>
  <si>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</si>
  <si>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</si>
  <si>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</si>
  <si>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</si>
  <si>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</si>
  <si>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</si>
  <si>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</si>
  <si>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</si>
  <si>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</si>
  <si>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</si>
  <si>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</si>
  <si>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</si>
  <si>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</si>
  <si>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</si>
  <si>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</si>
  <si>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</si>
  <si>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</si>
  <si>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</si>
  <si>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</si>
  <si>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</si>
  <si>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</si>
  <si>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</si>
  <si>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</si>
  <si>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</si>
  <si>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</si>
  <si>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</si>
  <si>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</si>
  <si>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</si>
  <si>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</si>
  <si>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</si>
  <si>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</si>
  <si>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</si>
  <si>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</si>
  <si>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</si>
  <si>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</si>
  <si>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</si>
  <si>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</si>
  <si>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</si>
  <si>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</si>
  <si>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</si>
  <si>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</si>
  <si>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</si>
  <si>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</si>
  <si>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</si>
  <si>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</si>
  <si>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</si>
  <si>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</si>
  <si>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</si>
  <si>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</si>
  <si>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</si>
  <si>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</si>
  <si>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</si>
  <si>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</si>
  <si>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</si>
  <si>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</si>
  <si>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</si>
  <si>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</si>
  <si>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</si>
  <si>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</si>
  <si>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</si>
  <si>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</si>
  <si>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</si>
  <si>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</si>
  <si>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</si>
  <si>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</si>
  <si>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</si>
  <si>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</si>
  <si>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</si>
  <si>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</si>
  <si>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</si>
  <si>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</si>
  <si>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</si>
  <si>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</si>
  <si>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</si>
  <si>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</si>
  <si>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</si>
  <si>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</si>
  <si>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</si>
  <si>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</si>
  <si>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</si>
  <si>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</si>
  <si>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</si>
  <si>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</si>
  <si>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</si>
  <si>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</si>
  <si>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</si>
  <si>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</si>
  <si>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</si>
  <si>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</si>
  <si>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</si>
  <si>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</si>
  <si>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</si>
  <si>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</si>
  <si>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</si>
  <si>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</si>
  <si>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</si>
  <si>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</si>
  <si>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</si>
  <si>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</si>
  <si>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</si>
  <si>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</si>
  <si>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</si>
  <si>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</si>
  <si>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</si>
  <si>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</si>
  <si>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</si>
  <si>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</si>
  <si>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</si>
  <si>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</si>
  <si>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</si>
  <si>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</si>
  <si>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</si>
  <si>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</si>
  <si>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</si>
  <si>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</si>
  <si>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</si>
  <si>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</si>
  <si>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</si>
  <si>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</si>
  <si>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</si>
  <si>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</si>
  <si>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</si>
  <si>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</si>
  <si>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</si>
  <si>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</si>
  <si>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</si>
  <si>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</si>
  <si>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</si>
  <si>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</si>
  <si>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</si>
  <si>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</si>
  <si>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</si>
  <si>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</si>
  <si>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</si>
  <si>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</si>
  <si>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</si>
  <si>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</si>
  <si>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</si>
  <si>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</si>
  <si>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</si>
  <si>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</si>
  <si>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</si>
  <si>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</si>
  <si>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</si>
  <si>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</si>
  <si>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</si>
  <si>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</si>
  <si>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</si>
  <si>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</si>
  <si>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</si>
  <si>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</si>
  <si>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</si>
  <si>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</si>
  <si>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</si>
  <si>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</si>
  <si>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</si>
  <si>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</si>
  <si>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</si>
  <si>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</si>
  <si>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</si>
  <si>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</si>
  <si>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</si>
  <si>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</si>
  <si>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</si>
  <si>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</si>
  <si>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</si>
  <si>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</si>
  <si>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</si>
  <si>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</si>
  <si>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</si>
  <si>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</si>
  <si>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</si>
  <si>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</si>
  <si>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</si>
  <si>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</si>
  <si>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</si>
  <si>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</si>
  <si>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</si>
  <si>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</si>
  <si>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</si>
  <si>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</si>
  <si>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</si>
  <si>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</si>
  <si>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</si>
  <si>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</si>
  <si>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</si>
  <si>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</si>
  <si>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</si>
  <si>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</si>
  <si>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</si>
  <si>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</si>
  <si>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</si>
  <si>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</si>
  <si>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</si>
  <si>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</si>
  <si>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</si>
  <si>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</si>
  <si>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</si>
  <si>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</si>
  <si>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</si>
  <si>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</si>
  <si>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</si>
  <si>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</si>
  <si>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</si>
  <si>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</si>
  <si>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</si>
  <si>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</si>
  <si>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</si>
  <si>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</si>
  <si>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</si>
  <si>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</si>
  <si>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</si>
  <si>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</si>
  <si>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</si>
  <si>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</si>
  <si>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</si>
  <si>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</si>
  <si>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</si>
  <si>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</si>
  <si>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</si>
  <si>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</si>
  <si>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</si>
  <si>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</si>
  <si>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</si>
  <si>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</si>
  <si>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</si>
  <si>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</si>
  <si>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</si>
  <si>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</si>
  <si>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</si>
  <si>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</si>
  <si>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</si>
  <si>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</si>
  <si>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</si>
  <si>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</si>
  <si>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</si>
  <si>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</si>
  <si>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</si>
  <si>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</si>
  <si>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</si>
  <si>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</si>
  <si>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</si>
  <si>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</si>
  <si>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</si>
  <si>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</si>
  <si>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</si>
  <si>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</si>
  <si>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</si>
  <si>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</si>
  <si>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</si>
  <si>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</si>
  <si>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</si>
  <si>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</si>
  <si>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</si>
  <si>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</si>
  <si>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</si>
  <si>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</si>
  <si>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</si>
  <si>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</si>
  <si>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</si>
  <si>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</si>
  <si>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</si>
  <si>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</si>
  <si>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</si>
  <si>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</si>
  <si>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</si>
  <si>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</si>
  <si>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</si>
  <si>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</si>
  <si>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</si>
  <si>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</si>
  <si>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</si>
  <si>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</si>
  <si>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</si>
  <si>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</si>
  <si>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</si>
  <si>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</si>
  <si>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</si>
  <si>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</si>
  <si>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</si>
  <si>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</si>
  <si>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</si>
  <si>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</si>
  <si>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</si>
  <si>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</si>
  <si>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</si>
  <si>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</si>
  <si>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</si>
  <si>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</si>
  <si>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</si>
  <si>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</si>
  <si>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</si>
  <si>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</si>
  <si>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</si>
  <si>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</si>
  <si>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</si>
  <si>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</si>
  <si>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</si>
  <si>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</si>
  <si>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</si>
  <si>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</si>
  <si>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</si>
  <si>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</si>
  <si>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</si>
  <si>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</si>
  <si>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</si>
  <si>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</si>
  <si>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</si>
  <si>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</si>
  <si>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</si>
  <si>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</si>
  <si>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</si>
  <si>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</si>
  <si>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</si>
  <si>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</si>
  <si>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</si>
  <si>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</si>
  <si>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</si>
  <si>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</si>
  <si>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</si>
  <si>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</si>
  <si>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</si>
  <si>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</si>
  <si>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</si>
  <si>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</si>
  <si>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</si>
  <si>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</si>
  <si>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</si>
  <si>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</si>
  <si>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</si>
  <si>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</si>
  <si>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</si>
  <si>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</si>
  <si>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</si>
  <si>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</si>
  <si>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</si>
  <si>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</si>
  <si>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</si>
  <si>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</si>
  <si>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</si>
  <si>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</si>
  <si>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</si>
  <si>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</si>
  <si>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</si>
  <si>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</si>
  <si>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</si>
  <si>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</si>
  <si>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</si>
  <si>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</si>
  <si>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</si>
  <si>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</si>
  <si>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</si>
  <si>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</si>
  <si>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</si>
  <si>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</si>
  <si>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</si>
  <si>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</si>
  <si>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</si>
  <si>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</si>
  <si>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</si>
  <si>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</si>
  <si>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</si>
  <si>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</si>
  <si>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</si>
  <si>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</si>
  <si>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</si>
  <si>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</si>
  <si>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</si>
  <si>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</si>
  <si>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</si>
  <si>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</si>
  <si>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</si>
  <si>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</si>
  <si>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</si>
  <si>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</si>
  <si>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</si>
  <si>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</si>
  <si>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</si>
  <si>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</si>
  <si>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</si>
  <si>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</si>
  <si>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</si>
  <si>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</si>
  <si>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</si>
  <si>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</si>
  <si>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</si>
  <si>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</si>
  <si>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</si>
  <si>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</si>
  <si>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</si>
  <si>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</si>
  <si>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</si>
  <si>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</si>
  <si>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</si>
  <si>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</si>
  <si>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</si>
  <si>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</si>
  <si>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</si>
  <si>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</si>
  <si>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</si>
  <si>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</si>
  <si>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</si>
  <si>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</si>
  <si>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</si>
  <si>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</si>
  <si>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</si>
  <si>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</si>
  <si>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</si>
  <si>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</si>
  <si>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</si>
  <si>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</si>
  <si>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</si>
  <si>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</si>
  <si>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</si>
  <si>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</si>
  <si>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</si>
  <si>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</si>
  <si>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</si>
  <si>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</si>
  <si>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</si>
  <si>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</si>
  <si>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</si>
  <si>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</si>
  <si>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</si>
  <si>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</si>
  <si>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</si>
  <si>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</si>
  <si>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</si>
  <si>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</si>
  <si>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</si>
  <si>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</si>
  <si>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</si>
  <si>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</si>
  <si>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</si>
  <si>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</si>
  <si>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</si>
  <si>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</si>
  <si>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</si>
  <si>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</si>
  <si>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</si>
  <si>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</si>
  <si>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</si>
  <si>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</si>
  <si>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</si>
  <si>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</si>
  <si>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</si>
  <si>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</si>
  <si>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</si>
  <si>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</si>
  <si>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</si>
  <si>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</si>
  <si>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</si>
  <si>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</si>
  <si>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</si>
  <si>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</si>
  <si>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</si>
  <si>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</si>
  <si>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</si>
  <si>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</si>
  <si>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</si>
  <si>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</si>
  <si>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</si>
  <si>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</si>
  <si>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</si>
  <si>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</si>
  <si>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</si>
  <si>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</si>
  <si>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</si>
  <si>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</si>
  <si>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</si>
  <si>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</si>
  <si>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</si>
  <si>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</si>
  <si>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Non-specialized retail and wholesale</t>
  </si>
  <si>
    <t>Sale of weapons and ammunition</t>
  </si>
  <si>
    <t>Manufacture of weapons and ammunition</t>
  </si>
  <si>
    <t>Sale of food and beverages</t>
  </si>
  <si>
    <t>Food and beverage retail</t>
  </si>
  <si>
    <t>Sale of tobacco</t>
  </si>
  <si>
    <t>Tobacco retail</t>
  </si>
  <si>
    <t>Sale of consumer durables</t>
  </si>
  <si>
    <t>Cultural and recreation goods retail</t>
  </si>
  <si>
    <t>Sale of electronic products and equipment</t>
  </si>
  <si>
    <t>Electronic products and equipment retail</t>
  </si>
  <si>
    <t>Sale of machinery</t>
  </si>
  <si>
    <t>Machinery retail</t>
  </si>
  <si>
    <t>Sale of construction materials,  including metals</t>
  </si>
  <si>
    <t>Construction materials retail,  including metals</t>
  </si>
  <si>
    <t>Sale of fuel</t>
  </si>
  <si>
    <t xml:space="preserve">Fuel retail </t>
  </si>
  <si>
    <t>Sale of motor vehicles</t>
  </si>
  <si>
    <t>Motor vehicle retail</t>
  </si>
  <si>
    <t>Sale of pharmaceutical products</t>
  </si>
  <si>
    <t>Pharmaceutical product retail</t>
  </si>
  <si>
    <t>Sale of cleaning products and cosmetics</t>
  </si>
  <si>
    <t>Retail of cleaning product and cosmetics</t>
  </si>
  <si>
    <t>Sale of textile and apparel</t>
  </si>
  <si>
    <t>Textile and apparel retail</t>
  </si>
  <si>
    <t>4669</t>
  </si>
  <si>
    <t>Wholesale of waste and scrap and other products n.e.c.</t>
  </si>
  <si>
    <t>All</t>
  </si>
  <si>
    <t>N/A</t>
  </si>
  <si>
    <t>4690</t>
  </si>
  <si>
    <t>Non-specialized wholesale trade</t>
  </si>
  <si>
    <t>Other retail sale in non-specialized stores</t>
  </si>
  <si>
    <t>4719</t>
  </si>
  <si>
    <t>4610</t>
  </si>
  <si>
    <t>Wholesale on a fee or contract basis</t>
  </si>
  <si>
    <t>4773</t>
  </si>
  <si>
    <t>Other retail sale of new goods in specialized stores</t>
  </si>
  <si>
    <t>4774</t>
  </si>
  <si>
    <t>Retail sale of second-hand goods</t>
  </si>
  <si>
    <t>4789</t>
  </si>
  <si>
    <t>Retail sale via stalls and markets of other goods</t>
  </si>
  <si>
    <t>4791</t>
  </si>
  <si>
    <t>Retail sale via mail order houses or via Internet</t>
  </si>
  <si>
    <t>4799</t>
  </si>
  <si>
    <t>6391</t>
  </si>
  <si>
    <t>Other retail sale not in stores, stalls or markets</t>
  </si>
  <si>
    <t>News agency activities</t>
  </si>
  <si>
    <t>No</t>
  </si>
  <si>
    <t>Yes</t>
  </si>
  <si>
    <t>A typical business requires energy inputs to light, heat and cool stores and warehouses and to power electrical equipment such as cash registers, fridges and freezers. Energy use is necessary but not intensive for this Business Activity.</t>
  </si>
  <si>
    <t xml:space="preserve">
Some stores may consume limited amounts of water for commercial reasons such as cleaning, though most department and other retail stores use water mostly for restrooms and space cooling. Process water (i.e. water used to operate machinery and other industrial purposes) is therefore not typically used in the retail and wholesale industry. [3]</t>
  </si>
  <si>
    <t>A typical business does not own or manage any natural resources, including large swathes of land.</t>
  </si>
  <si>
    <t xml:space="preserve"> The main complexity drivers in retail are high variety
of products, variation in demand, variation in capacity requirements, a complex network with high number of suppliers and distribution points often geographically dispersed. [4] Such  supply chain complexity can make it difficult to identify and address social and environmental risks.</t>
  </si>
  <si>
    <t xml:space="preserve">Retailers play the role of intermediaries between suppliers and customers and the purchasing power held by retailers can give them significant influence over their suppliers’ business practices. [5] That said, it is possible, even likely, that impacts associated with a procured good occur in the early stages of its lifecycle, making them difficult to identify and address. </t>
  </si>
  <si>
    <t>This Business Activity involves the sale physical goods not manufactured by the retail business.</t>
  </si>
  <si>
    <t xml:space="preserve">A typical business requires energy inputs to light, heat and cool stores and warehouses, which is a key source of GHG emissions unless energy from renewable sources is actively procured.[6] Some, but not intensive, GHG emissions are therefore likely for this Business Activity. </t>
  </si>
  <si>
    <t xml:space="preserve">Unsold goods are a key source of waste for this Business Activity.  [7] Data is hard to come by, but as an indication of the potential scale, the French Government estimated that €630 million worth of goods were destroyed in 2014, and in Germany, the figure was €7 billion in 2010. [7] While France has a wide-ranging anti-waste  law to prevent certain retailers from destroying unsold or returned items, this is highly unusual, with the practice remaining widespread elsewhere. </t>
  </si>
  <si>
    <t>Wholesale and retail activities predominantly take place in built-up areas.</t>
  </si>
  <si>
    <t>There may be individual exceptions, but wholesale and retail activities predominantly take place in built-up areas and are not likely to involve activities which generate significant levels of pollution.</t>
  </si>
  <si>
    <t xml:space="preserve">Employees in wholesale have a higher probability of working more than 10 hours a day than other sectors, while retail employees are less likely to work more than 10 hours a day than other sectors. [12] </t>
  </si>
  <si>
    <t>In the UK, the rates of self-reported workplace injury in the retail/wholesale industry were higher than the average rate across all industries. [10] Retail employees may engage in manual tasks such as packing and unpacking stock, stacking shelves, moving trolleys and cleaning floors and shelves and may also be at increases risks of slips and trips [9]. It is also worth noting that retail employees engage directly with people, most of which do not go through security screening before entering retail premises. Risk of verbal abuse and violence is an acknowledged risk, but not to the extend that a heightened risk level is warranted. [8]</t>
  </si>
  <si>
    <t>The percentage of employment contracts which are of unlimited duration is higher than average for wholesale and about average for retail. [12] Furthermore, temporary employment is less common in retail and wholesale (about 1 % of EU jobs) compared to other sectors (2% of EU jobs): part-time work is more common. [12] [15]</t>
  </si>
  <si>
    <t xml:space="preserve">In the EU, retail employs proportionally more low-qualified and medium-qualified employees than other sectors on average. The same observations can be made for the wholesale sector, but to a lesser extent. [12] As an indication of risk, a UK 2012 study found that 38% of employee wages within the retail and wholesale industry were less than the national living wage. [11] </t>
  </si>
  <si>
    <t>According to an ILO study, casual work is associated mostly with the retail trade and hospitality sectors. [13] However on-call work [no employer obligation to provide continuous work including zero hour contracts] is especially associated with the retail sector. [12] However, more part-time employees in wholesale are satisfied with their amount of working hours than for other sectors and retail. For retail, the opposite is true, with fewer part-time employees happy with their current number of working hours than other sectors or wholesale. [12]</t>
  </si>
  <si>
    <t>Employees in wholesale have a higher probability of working more than 10 hours a day than other sectors, while retail employees are less likely to work more than 10 hours a day than other sectors. [12]</t>
  </si>
  <si>
    <t>A typical business may engage in discriminatory practices, often unintentionally. This risk is present but not heightened for this Business Activity.</t>
  </si>
  <si>
    <t xml:space="preserve">A typical business sells one or more types of goods, not covered by other Business Activities. As such, each type of good covered here may have varying impact profiles and therefore varying requirements for customer engagement. The risk of failing to adequately engage customers is present, but not heightened for this Business Activity. </t>
  </si>
  <si>
    <t>A typical business sells one or more types of goods, not covered by other Business Activities. As such, each type of good covered here may have varying impact profiles and therefore varying risk of harm. The risk of harm caused by goods sold is present, but not heightened for this Business Activity.</t>
  </si>
  <si>
    <t>A typical business sells one or more types of goods, not covered by other Business Activities. As such, each type of good covered here may have varying GHG emission profiles. The risk of goods forcing users to emit GHGs is present, but not heightened for this Business Activity.</t>
  </si>
  <si>
    <t>A typical business may be incentivised to engage in unethical business practices. This risk is present, but not heightened for this Business Activity.</t>
  </si>
  <si>
    <t xml:space="preserve">A typical business may lobby directly, or pay third parties to do so on their behalf. When business and societal incentives misalign, lobbying practices can risk undermining the democratic process. This risk is present, but not heightened for this Business Activity. </t>
  </si>
  <si>
    <t>A typical business only uses financial assets for the reasonable and appropriate day-to-day support of its other activities.</t>
  </si>
  <si>
    <t>Document from website</t>
  </si>
  <si>
    <t>Sustainability Issues In
The Retail Sector</t>
  </si>
  <si>
    <t>Ipsos Mori Reputation centre</t>
  </si>
  <si>
    <t>https://www.ipsos.com/sites/default/files/publication/1970-01/reputation-sustainability-issues-in-the-retail-sector-2008.pdf</t>
  </si>
  <si>
    <t>Website</t>
  </si>
  <si>
    <t>Sustainability In Retail: Good For Business, Great For Humanity</t>
  </si>
  <si>
    <t>Forbes</t>
  </si>
  <si>
    <t>Roy Erez</t>
  </si>
  <si>
    <t>https://www.forbes.com/sites/royerez/2019/10/01/sustainability-in-retail-good-for-business-great-for-humanity/?sh=55cd5eee6dec</t>
  </si>
  <si>
    <t xml:space="preserve">Appendix E: Details of Commercial Water Use and Potential Savings, by Sector </t>
  </si>
  <si>
    <t>Pacific Institute</t>
  </si>
  <si>
    <t>https://pacinst.org/wp-content/uploads/2013/02/appendix_e3.pdf</t>
  </si>
  <si>
    <t>Journal article</t>
  </si>
  <si>
    <t>A review of supply chain complexity drivers</t>
  </si>
  <si>
    <t>Computers &amp; Industrial Engineering</t>
  </si>
  <si>
    <t>Volume 66</t>
  </si>
  <si>
    <t>S. SerdarAsan</t>
  </si>
  <si>
    <t>https://www.researchgate.net/publication/257957778_A_review_of_supply_chain_complexity_drivers</t>
  </si>
  <si>
    <t>Starting at the source: Sustainability in supply chains</t>
  </si>
  <si>
    <t>Mckinsey &amp; Company</t>
  </si>
  <si>
    <t>https://www.mckinsey.com/business-functions/sustainability/our-insights/starting-at-the-source-sustainability-in-supply-chains</t>
  </si>
  <si>
    <t>Climate change 2014: Mitigation of Climate Change - Chapter 9</t>
  </si>
  <si>
    <t>Intergovernmental Panel on Climate Change</t>
  </si>
  <si>
    <t>https://www.ipcc.ch/report/ar5/wg3/</t>
  </si>
  <si>
    <t>Online retailers are destroying goods but won't say how much ends up as trash</t>
  </si>
  <si>
    <t>DW.com</t>
  </si>
  <si>
    <t>https://www.dw.com/en/destroy-packages-online-shopping/a-52281567</t>
  </si>
  <si>
    <t>Workplace violence in the retail industry</t>
  </si>
  <si>
    <t>Health and Safety Executive</t>
  </si>
  <si>
    <t>https://www.hse.gov.uk/retail/violence.htm</t>
  </si>
  <si>
    <t>Manual handling in the retail industry</t>
  </si>
  <si>
    <t>https://www.hse.gov.uk/retail/manual-handling.htm</t>
  </si>
  <si>
    <t>Industries</t>
  </si>
  <si>
    <t>https://www.hse.gov.uk/statistics/industry/index.htm</t>
  </si>
  <si>
    <t>Low Pay Britain 2012</t>
  </si>
  <si>
    <t>Resolution Foundation</t>
  </si>
  <si>
    <t>Matthew Penny cook, Matthew Whittaker</t>
  </si>
  <si>
    <t>https://www.resolutionfoundation.org/app/uploads/2014/08/Low_Pay_Britain_1.pdf</t>
  </si>
  <si>
    <t>Analysis of the Labor Market in Retail and Wholesale</t>
  </si>
  <si>
    <t>Eurocommerce &amp; UNI-Europa</t>
  </si>
  <si>
    <t>https://www.eurocommerce.eu/media/143280/Labour_Market_Analysis_In_Retail_And_Wholesale_Full_Version.pdf</t>
  </si>
  <si>
    <t xml:space="preserve">Non-standard Employment Around the World </t>
  </si>
  <si>
    <t>International Labour Organization</t>
  </si>
  <si>
    <t>https://www.ilo.org/wcmsp5/groups/public/---dgreports/---dcomm/---publ/documents/publication/wcms_534326.pdf</t>
  </si>
  <si>
    <t>What a Waste 2.0</t>
  </si>
  <si>
    <t>World Bank Group</t>
  </si>
  <si>
    <t>https://openknowledge.worldbank.org/bitstream/handle/10986/30317/211329ov.pdf?sequence=11&amp;isAllowed=y</t>
  </si>
  <si>
    <t>Working conditions in the retail sector</t>
  </si>
  <si>
    <t>European Commission</t>
  </si>
  <si>
    <t>European Foundation for the Improvement of Living and Working Conditions</t>
  </si>
  <si>
    <t>This Business Activity includes the wholesale or retail of a variety of finished goods without any particular specialization. The focus here is on the process of purchasing goods for the purpose of onward sale and the process of sale. This can be everything from the running of department stores to door-to-door sales and auctions. 
Unifying characteristics are the processes of storing and managing large quantities of goods and communicating the value and particulars of such goods to potential customers. The emphasis is not on the characteristics of the individual goods sold. As such, it excludes the sale of weapons, tobacco, beverages and other product categories with distinct impact risks, as highlighted under Notable exclusions.</t>
  </si>
  <si>
    <t>Non-specialised retail does not have any characteristics that would make it more susceptible to breaching the ‘spirit or the letter’ of tax regulation.</t>
  </si>
  <si>
    <t xml:space="preserve">A typical business sells one or more types of goods, not covered by other Business Activities. As such, each type of good covered here may have varying impact profiles. That said, consumers do not typically link their personal activities such as the purchasing of goods, to global issues, such as climate change and waste creation.[1] A 2018 survey found that “52% of millennials and 48% of Gen X'ers feel it is important that their values align with the brands they like,” while 35% of baby boomers surveyed felt the same way. [2] Effective communication, be it in-person, in store or product labelling, is required to ensure customers can make informed purchasing decisions. The risk of failing to communicate effectively is present, but not heightened for this Business Activity. </t>
  </si>
  <si>
    <t xml:space="preserve">Both the above changed during calibration - need for standardised retail response here. </t>
  </si>
  <si>
    <t xml:space="preserve">Need to integrate issue whereby supply chain transparency owed to consumer by retailers into a standard retail/wholesale 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</si>
</sst>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style="thick">
        <color rgb="FFFF9100"/>
      </bottom>
      <diagonal/>
    </border>
    <border>
      <left style="thin">
        <color rgb="FFFFFFFF"/>
      </left>
      <right style="thin">
        <color rgb="FFFFFFFF"/>
      </right>
      <top style="thin">
        <color rgb="FFFFFFFF"/>
      </top>
      <bottom/>
      <diagonal/>
    </border>
  </borders>
  <cellStyleXfs count="2">
    <xf numFmtId="0" fontId="0" fillId="0" borderId="0"/>
    <xf numFmtId="0" fontId="31" fillId="0" borderId="0" applyNumberFormat="0" applyFill="0" applyBorder="0" applyAlignment="0" applyProtection="0"/>
  </cellStyleXfs>
  <cellXfs count="28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42" fillId="20" borderId="40" xfId="0" applyFont="1" applyFill="1" applyBorder="1" applyAlignment="1" applyProtection="1">
      <alignment horizontal="left" vertical="center" wrapText="1"/>
      <protection locked="0"/>
    </xf>
    <xf numFmtId="0" fontId="42" fillId="20" borderId="41" xfId="0" applyFont="1" applyFill="1" applyBorder="1" applyAlignment="1" applyProtection="1">
      <alignment horizontal="left" vertical="center" wrapText="1"/>
      <protection locked="0"/>
    </xf>
    <xf numFmtId="0" fontId="42" fillId="20" borderId="30"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3" fillId="15" borderId="17"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4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D28" sqref="D28"/>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231" t="s">
        <v>633</v>
      </c>
    </row>
    <row r="4" spans="1:18" ht="31" customHeight="1" x14ac:dyDescent="0.2">
      <c r="A4" s="252" t="s">
        <v>447</v>
      </c>
      <c r="B4" s="252"/>
      <c r="D4" s="252" t="s">
        <v>385</v>
      </c>
      <c r="E4" s="253"/>
      <c r="F4" s="13"/>
      <c r="G4" s="13"/>
      <c r="H4" s="14"/>
    </row>
    <row r="5" spans="1:18" ht="31" customHeight="1" x14ac:dyDescent="0.2">
      <c r="A5" s="256" t="s">
        <v>452</v>
      </c>
      <c r="B5" s="257"/>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56" t="s">
        <v>454</v>
      </c>
      <c r="B9" s="257"/>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2" t="s">
        <v>446</v>
      </c>
      <c r="B20" s="263"/>
      <c r="D20" s="254" t="s">
        <v>445</v>
      </c>
      <c r="E20" s="255"/>
      <c r="F20" s="255"/>
      <c r="G20" s="255"/>
      <c r="H20" s="255"/>
      <c r="I20" s="255"/>
    </row>
    <row r="21" spans="1:9" ht="19" x14ac:dyDescent="0.2">
      <c r="A21" s="260" t="s">
        <v>755</v>
      </c>
      <c r="B21" s="260"/>
      <c r="D21" s="15" t="s">
        <v>488</v>
      </c>
      <c r="E21" s="15" t="s">
        <v>489</v>
      </c>
      <c r="F21" s="42" t="s">
        <v>453</v>
      </c>
      <c r="G21" s="15" t="s">
        <v>491</v>
      </c>
      <c r="H21" s="15" t="s">
        <v>490</v>
      </c>
      <c r="I21" s="15" t="s">
        <v>492</v>
      </c>
    </row>
    <row r="22" spans="1:9" x14ac:dyDescent="0.2">
      <c r="A22" s="261"/>
      <c r="B22" s="261"/>
      <c r="D22" s="234" t="s">
        <v>658</v>
      </c>
      <c r="E22" s="235" t="s">
        <v>659</v>
      </c>
      <c r="F22" s="41" t="str">
        <f>HYPERLINK(CONCATENATE("https://siccode.com/search-isic/",$D22),"Description")</f>
        <v>Description</v>
      </c>
      <c r="G22" s="236" t="s">
        <v>660</v>
      </c>
      <c r="H22" s="237" t="s">
        <v>661</v>
      </c>
      <c r="I22" s="237" t="s">
        <v>661</v>
      </c>
    </row>
    <row r="23" spans="1:9" x14ac:dyDescent="0.2">
      <c r="A23" s="261"/>
      <c r="B23" s="261"/>
      <c r="D23" s="238" t="s">
        <v>662</v>
      </c>
      <c r="E23" s="239" t="s">
        <v>663</v>
      </c>
      <c r="F23" s="38" t="str">
        <f t="shared" ref="F23:F25" si="0">HYPERLINK(CONCATENATE("https://siccode.com/search-isic/",$D23),"Description")</f>
        <v>Description</v>
      </c>
      <c r="G23" s="240" t="s">
        <v>660</v>
      </c>
      <c r="H23" s="241" t="s">
        <v>661</v>
      </c>
      <c r="I23" s="241" t="s">
        <v>661</v>
      </c>
    </row>
    <row r="24" spans="1:9" x14ac:dyDescent="0.2">
      <c r="A24" s="261"/>
      <c r="B24" s="261"/>
      <c r="D24" s="234" t="s">
        <v>665</v>
      </c>
      <c r="E24" s="235" t="s">
        <v>664</v>
      </c>
      <c r="F24" s="41" t="str">
        <f t="shared" si="0"/>
        <v>Description</v>
      </c>
      <c r="G24" s="236" t="s">
        <v>660</v>
      </c>
      <c r="H24" s="237" t="s">
        <v>661</v>
      </c>
      <c r="I24" s="237" t="s">
        <v>661</v>
      </c>
    </row>
    <row r="25" spans="1:9" x14ac:dyDescent="0.2">
      <c r="A25" s="261"/>
      <c r="B25" s="261"/>
      <c r="D25" s="238" t="s">
        <v>666</v>
      </c>
      <c r="E25" s="239" t="s">
        <v>667</v>
      </c>
      <c r="F25" s="38" t="str">
        <f t="shared" si="0"/>
        <v>Description</v>
      </c>
      <c r="G25" s="181" t="s">
        <v>660</v>
      </c>
      <c r="H25" s="20" t="s">
        <v>661</v>
      </c>
      <c r="I25" s="182" t="s">
        <v>661</v>
      </c>
    </row>
    <row r="26" spans="1:9" x14ac:dyDescent="0.2">
      <c r="A26" s="261"/>
      <c r="B26" s="261"/>
      <c r="D26" s="234" t="s">
        <v>668</v>
      </c>
      <c r="E26" s="235" t="s">
        <v>669</v>
      </c>
      <c r="F26" s="41" t="str">
        <f t="shared" ref="F26:F31" si="1">HYPERLINK(CONCATENATE("https://siccode.com/search-isic/",$D26),"Description")</f>
        <v>Description</v>
      </c>
      <c r="G26" s="179" t="s">
        <v>660</v>
      </c>
      <c r="H26" s="17" t="s">
        <v>661</v>
      </c>
      <c r="I26" s="180" t="s">
        <v>661</v>
      </c>
    </row>
    <row r="27" spans="1:9" ht="16" customHeight="1" x14ac:dyDescent="0.2">
      <c r="A27" s="261"/>
      <c r="B27" s="261"/>
      <c r="D27" s="238" t="s">
        <v>670</v>
      </c>
      <c r="E27" s="239" t="s">
        <v>671</v>
      </c>
      <c r="F27" s="38" t="str">
        <f t="shared" si="1"/>
        <v>Description</v>
      </c>
      <c r="G27" s="181" t="s">
        <v>660</v>
      </c>
      <c r="H27" s="20" t="s">
        <v>661</v>
      </c>
      <c r="I27" s="182" t="s">
        <v>661</v>
      </c>
    </row>
    <row r="28" spans="1:9" ht="16" customHeight="1" x14ac:dyDescent="0.2">
      <c r="A28" s="261"/>
      <c r="B28" s="261"/>
      <c r="D28" s="234" t="s">
        <v>672</v>
      </c>
      <c r="E28" s="235" t="s">
        <v>673</v>
      </c>
      <c r="F28" s="41" t="str">
        <f t="shared" si="1"/>
        <v>Description</v>
      </c>
      <c r="G28" s="179" t="s">
        <v>660</v>
      </c>
      <c r="H28" s="17" t="s">
        <v>661</v>
      </c>
      <c r="I28" s="180" t="s">
        <v>661</v>
      </c>
    </row>
    <row r="29" spans="1:9" x14ac:dyDescent="0.2">
      <c r="A29" s="261"/>
      <c r="B29" s="261"/>
      <c r="D29" s="238" t="s">
        <v>674</v>
      </c>
      <c r="E29" s="239" t="s">
        <v>675</v>
      </c>
      <c r="F29" s="38" t="str">
        <f t="shared" si="1"/>
        <v>Description</v>
      </c>
      <c r="G29" s="181" t="s">
        <v>660</v>
      </c>
      <c r="H29" s="20" t="s">
        <v>661</v>
      </c>
      <c r="I29" s="182" t="s">
        <v>661</v>
      </c>
    </row>
    <row r="30" spans="1:9" x14ac:dyDescent="0.2">
      <c r="A30" s="261"/>
      <c r="B30" s="261"/>
      <c r="D30" s="234" t="s">
        <v>676</v>
      </c>
      <c r="E30" s="235" t="s">
        <v>678</v>
      </c>
      <c r="F30" s="41" t="str">
        <f t="shared" si="1"/>
        <v>Description</v>
      </c>
      <c r="G30" s="179" t="s">
        <v>660</v>
      </c>
      <c r="H30" s="17" t="s">
        <v>661</v>
      </c>
      <c r="I30" s="180" t="s">
        <v>661</v>
      </c>
    </row>
    <row r="31" spans="1:9" x14ac:dyDescent="0.2">
      <c r="A31" s="261"/>
      <c r="B31" s="261"/>
      <c r="D31" s="238" t="s">
        <v>677</v>
      </c>
      <c r="E31" s="239" t="s">
        <v>679</v>
      </c>
      <c r="F31" s="38" t="str">
        <f t="shared" si="1"/>
        <v>Description</v>
      </c>
      <c r="G31" s="181" t="s">
        <v>660</v>
      </c>
      <c r="H31" s="20" t="s">
        <v>661</v>
      </c>
      <c r="I31" s="182" t="s">
        <v>661</v>
      </c>
    </row>
    <row r="32" spans="1:9" x14ac:dyDescent="0.2">
      <c r="A32" s="261"/>
      <c r="B32" s="261"/>
      <c r="D32" s="39"/>
      <c r="E32" s="40"/>
      <c r="F32" s="41"/>
      <c r="G32" s="179"/>
      <c r="H32" s="17"/>
      <c r="I32" s="180"/>
    </row>
    <row r="33" spans="1:9" x14ac:dyDescent="0.2">
      <c r="A33" s="261"/>
      <c r="B33" s="261"/>
      <c r="D33" s="36"/>
      <c r="E33" s="37"/>
      <c r="F33" s="38"/>
      <c r="G33" s="181"/>
      <c r="H33" s="20"/>
      <c r="I33" s="182"/>
    </row>
    <row r="34" spans="1:9" x14ac:dyDescent="0.2">
      <c r="A34" s="261"/>
      <c r="B34" s="261"/>
      <c r="D34" s="39"/>
      <c r="E34" s="40"/>
      <c r="F34" s="41"/>
      <c r="G34" s="179"/>
      <c r="H34" s="17"/>
      <c r="I34" s="180"/>
    </row>
    <row r="35" spans="1:9" x14ac:dyDescent="0.2">
      <c r="A35" s="261"/>
      <c r="B35" s="261"/>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58" t="s">
        <v>483</v>
      </c>
      <c r="B37" s="259"/>
      <c r="D37" s="36"/>
      <c r="E37" s="37"/>
      <c r="F37" s="38"/>
      <c r="G37" s="181"/>
      <c r="H37" s="20"/>
      <c r="I37" s="182"/>
    </row>
    <row r="38" spans="1:9" ht="19" x14ac:dyDescent="0.2">
      <c r="A38" s="15" t="s">
        <v>493</v>
      </c>
      <c r="B38" s="15" t="s">
        <v>494</v>
      </c>
      <c r="D38" s="39"/>
      <c r="E38" s="40"/>
      <c r="F38" s="41"/>
      <c r="G38" s="179"/>
      <c r="H38" s="17"/>
      <c r="I38" s="180"/>
    </row>
    <row r="39" spans="1:9" ht="17" x14ac:dyDescent="0.2">
      <c r="A39" s="232" t="s">
        <v>634</v>
      </c>
      <c r="B39" s="232" t="s">
        <v>635</v>
      </c>
      <c r="D39" s="36"/>
      <c r="E39" s="37"/>
      <c r="F39" s="38"/>
      <c r="G39" s="181"/>
      <c r="H39" s="20"/>
      <c r="I39" s="182"/>
    </row>
    <row r="40" spans="1:9" ht="17" x14ac:dyDescent="0.2">
      <c r="A40" s="233" t="s">
        <v>636</v>
      </c>
      <c r="B40" s="233" t="s">
        <v>637</v>
      </c>
      <c r="D40" s="39"/>
      <c r="E40" s="40"/>
      <c r="F40" s="41"/>
      <c r="G40" s="179"/>
      <c r="H40" s="17"/>
      <c r="I40" s="180"/>
    </row>
    <row r="41" spans="1:9" ht="17" x14ac:dyDescent="0.2">
      <c r="A41" s="232" t="s">
        <v>638</v>
      </c>
      <c r="B41" s="232" t="s">
        <v>639</v>
      </c>
      <c r="D41" s="36"/>
      <c r="E41" s="37"/>
      <c r="F41" s="38"/>
      <c r="G41" s="181"/>
      <c r="H41" s="20"/>
      <c r="I41" s="182"/>
    </row>
    <row r="42" spans="1:9" ht="17" x14ac:dyDescent="0.2">
      <c r="A42" s="233" t="s">
        <v>640</v>
      </c>
      <c r="B42" s="233" t="s">
        <v>641</v>
      </c>
      <c r="D42" s="39"/>
      <c r="E42" s="40"/>
      <c r="F42" s="41"/>
      <c r="G42" s="179"/>
      <c r="H42" s="17"/>
      <c r="I42" s="180"/>
    </row>
    <row r="43" spans="1:9" ht="34" x14ac:dyDescent="0.2">
      <c r="A43" s="232" t="s">
        <v>642</v>
      </c>
      <c r="B43" s="232" t="s">
        <v>643</v>
      </c>
      <c r="D43" s="36"/>
      <c r="E43" s="37"/>
      <c r="F43" s="38"/>
      <c r="G43" s="181"/>
      <c r="H43" s="20"/>
      <c r="I43" s="182"/>
    </row>
    <row r="44" spans="1:9" ht="17" x14ac:dyDescent="0.2">
      <c r="A44" s="233" t="s">
        <v>644</v>
      </c>
      <c r="B44" s="233" t="s">
        <v>645</v>
      </c>
      <c r="D44" s="39"/>
      <c r="E44" s="40"/>
      <c r="F44" s="41"/>
      <c r="G44" s="179"/>
      <c r="H44" s="17"/>
      <c r="I44" s="180"/>
    </row>
    <row r="45" spans="1:9" ht="18" customHeight="1" x14ac:dyDescent="0.2">
      <c r="A45" s="232" t="s">
        <v>646</v>
      </c>
      <c r="B45" s="232" t="s">
        <v>647</v>
      </c>
      <c r="D45" s="14"/>
      <c r="E45" s="14"/>
      <c r="F45" s="14"/>
      <c r="G45" s="14"/>
      <c r="H45" s="14"/>
      <c r="I45" s="14"/>
    </row>
    <row r="46" spans="1:9" ht="19" x14ac:dyDescent="0.2">
      <c r="A46" s="233" t="s">
        <v>648</v>
      </c>
      <c r="B46" s="233" t="s">
        <v>649</v>
      </c>
      <c r="D46" s="165"/>
      <c r="E46" s="165"/>
      <c r="F46" s="165"/>
      <c r="G46" s="165"/>
      <c r="H46" s="165"/>
      <c r="I46" s="165"/>
    </row>
    <row r="47" spans="1:9" ht="17" x14ac:dyDescent="0.2">
      <c r="A47" s="232" t="s">
        <v>650</v>
      </c>
      <c r="B47" s="232" t="s">
        <v>651</v>
      </c>
      <c r="D47" s="166"/>
      <c r="E47" s="166"/>
      <c r="F47" s="166"/>
      <c r="G47" s="166"/>
      <c r="H47" s="166"/>
      <c r="I47" s="166"/>
    </row>
    <row r="48" spans="1:9" ht="17" x14ac:dyDescent="0.2">
      <c r="A48" s="233" t="s">
        <v>652</v>
      </c>
      <c r="B48" s="233" t="s">
        <v>653</v>
      </c>
      <c r="D48" s="166"/>
      <c r="E48" s="166"/>
      <c r="F48" s="166"/>
      <c r="G48" s="166"/>
      <c r="H48" s="166"/>
      <c r="I48" s="166"/>
    </row>
    <row r="49" spans="1:9" ht="34" x14ac:dyDescent="0.2">
      <c r="A49" s="232" t="s">
        <v>654</v>
      </c>
      <c r="B49" s="232" t="s">
        <v>655</v>
      </c>
      <c r="D49" s="166"/>
      <c r="E49" s="166"/>
      <c r="F49" s="166"/>
      <c r="G49" s="166"/>
      <c r="H49" s="166"/>
      <c r="I49" s="166"/>
    </row>
    <row r="50" spans="1:9" ht="17" x14ac:dyDescent="0.2">
      <c r="A50" s="233" t="s">
        <v>656</v>
      </c>
      <c r="B50" s="233" t="s">
        <v>657</v>
      </c>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UgMvUl/0Fu4xjejJJbRvoiVpTy7Qao8SvXHG6gcUPPXcKq5zzEEh9kWhLbh5W5f4QmpwDhBUu+motAqAo1II3A==" saltValue="1eKrtjsbP3JybF5wjRpMag==" spinCount="100000" sheet="1" objects="1" scenarios="1"/>
  <mergeCells count="8">
    <mergeCell ref="D4:E4"/>
    <mergeCell ref="D20:I20"/>
    <mergeCell ref="A9:B9"/>
    <mergeCell ref="A37:B37"/>
    <mergeCell ref="A21:B35"/>
    <mergeCell ref="A4:B4"/>
    <mergeCell ref="A5:B5"/>
    <mergeCell ref="A20:B20"/>
  </mergeCells>
  <conditionalFormatting sqref="H25:H43">
    <cfRule type="expression" dxfId="44" priority="41">
      <formula>$G25="All except"</formula>
    </cfRule>
  </conditionalFormatting>
  <conditionalFormatting sqref="E32:F43 F26:F31">
    <cfRule type="expression" dxfId="43" priority="40">
      <formula>$G26="Only"</formula>
    </cfRule>
  </conditionalFormatting>
  <conditionalFormatting sqref="D32:D43">
    <cfRule type="expression" dxfId="42" priority="39">
      <formula>$G32="Only"</formula>
    </cfRule>
  </conditionalFormatting>
  <conditionalFormatting sqref="I25:I43">
    <cfRule type="expression" dxfId="41" priority="37">
      <formula>$G25="Only"</formula>
    </cfRule>
  </conditionalFormatting>
  <conditionalFormatting sqref="I25:I43">
    <cfRule type="expression" dxfId="40" priority="36">
      <formula>$G25="All except"</formula>
    </cfRule>
  </conditionalFormatting>
  <conditionalFormatting sqref="H44">
    <cfRule type="expression" dxfId="39" priority="35">
      <formula>$G44="All except"</formula>
    </cfRule>
  </conditionalFormatting>
  <conditionalFormatting sqref="E44:F44">
    <cfRule type="expression" dxfId="38" priority="34">
      <formula>$G44="Only"</formula>
    </cfRule>
  </conditionalFormatting>
  <conditionalFormatting sqref="D44">
    <cfRule type="expression" dxfId="37" priority="33">
      <formula>$G44="Only"</formula>
    </cfRule>
  </conditionalFormatting>
  <conditionalFormatting sqref="I44">
    <cfRule type="expression" dxfId="36" priority="32">
      <formula>$G44="Only"</formula>
    </cfRule>
  </conditionalFormatting>
  <conditionalFormatting sqref="I44">
    <cfRule type="expression" dxfId="35" priority="31">
      <formula>$G44="All except"</formula>
    </cfRule>
  </conditionalFormatting>
  <conditionalFormatting sqref="D22">
    <cfRule type="expression" dxfId="34" priority="30">
      <formula>$G22="Only"</formula>
    </cfRule>
  </conditionalFormatting>
  <conditionalFormatting sqref="E22">
    <cfRule type="expression" dxfId="33" priority="29">
      <formula>$G22="Only"</formula>
    </cfRule>
  </conditionalFormatting>
  <conditionalFormatting sqref="F22">
    <cfRule type="expression" dxfId="32" priority="28">
      <formula>$G22="Only"</formula>
    </cfRule>
  </conditionalFormatting>
  <conditionalFormatting sqref="H22">
    <cfRule type="expression" dxfId="31" priority="27">
      <formula>$G22="All except"</formula>
    </cfRule>
  </conditionalFormatting>
  <conditionalFormatting sqref="I22">
    <cfRule type="expression" dxfId="30" priority="26">
      <formula>$G22="All except"</formula>
    </cfRule>
  </conditionalFormatting>
  <conditionalFormatting sqref="D23">
    <cfRule type="expression" dxfId="29" priority="25">
      <formula>$G23="Only"</formula>
    </cfRule>
  </conditionalFormatting>
  <conditionalFormatting sqref="E23">
    <cfRule type="expression" dxfId="28" priority="24">
      <formula>$G23="Only"</formula>
    </cfRule>
  </conditionalFormatting>
  <conditionalFormatting sqref="F23">
    <cfRule type="expression" dxfId="27" priority="23">
      <formula>$G23="Only"</formula>
    </cfRule>
  </conditionalFormatting>
  <conditionalFormatting sqref="H23">
    <cfRule type="expression" dxfId="26" priority="22">
      <formula>$G23="All except"</formula>
    </cfRule>
  </conditionalFormatting>
  <conditionalFormatting sqref="I23">
    <cfRule type="expression" dxfId="25" priority="21">
      <formula>$G23="All except"</formula>
    </cfRule>
  </conditionalFormatting>
  <conditionalFormatting sqref="I24">
    <cfRule type="expression" dxfId="24" priority="20">
      <formula>$G24="All except"</formula>
    </cfRule>
  </conditionalFormatting>
  <conditionalFormatting sqref="H24">
    <cfRule type="expression" dxfId="23" priority="19">
      <formula>$G24="All except"</formula>
    </cfRule>
  </conditionalFormatting>
  <conditionalFormatting sqref="F24">
    <cfRule type="expression" dxfId="22" priority="18">
      <formula>$G24="Only"</formula>
    </cfRule>
  </conditionalFormatting>
  <conditionalFormatting sqref="E24">
    <cfRule type="expression" dxfId="21" priority="17">
      <formula>$G24="Only"</formula>
    </cfRule>
  </conditionalFormatting>
  <conditionalFormatting sqref="D24">
    <cfRule type="expression" dxfId="20" priority="16">
      <formula>$G24="Only"</formula>
    </cfRule>
  </conditionalFormatting>
  <conditionalFormatting sqref="D25">
    <cfRule type="expression" dxfId="19" priority="15">
      <formula>$G25="Only"</formula>
    </cfRule>
  </conditionalFormatting>
  <conditionalFormatting sqref="E25">
    <cfRule type="expression" dxfId="18" priority="14">
      <formula>$G25="Only"</formula>
    </cfRule>
  </conditionalFormatting>
  <conditionalFormatting sqref="F25">
    <cfRule type="expression" dxfId="17" priority="13">
      <formula>$G25="Only"</formula>
    </cfRule>
  </conditionalFormatting>
  <conditionalFormatting sqref="D26">
    <cfRule type="expression" dxfId="16" priority="12">
      <formula>$G26="Only"</formula>
    </cfRule>
  </conditionalFormatting>
  <conditionalFormatting sqref="E26">
    <cfRule type="expression" dxfId="15" priority="11">
      <formula>$G26="Only"</formula>
    </cfRule>
  </conditionalFormatting>
  <conditionalFormatting sqref="D27">
    <cfRule type="expression" dxfId="14" priority="10">
      <formula>$G27="Only"</formula>
    </cfRule>
  </conditionalFormatting>
  <conditionalFormatting sqref="E27">
    <cfRule type="expression" dxfId="13" priority="9">
      <formula>$G27="Only"</formula>
    </cfRule>
  </conditionalFormatting>
  <conditionalFormatting sqref="D28">
    <cfRule type="expression" dxfId="12" priority="8">
      <formula>$G28="Only"</formula>
    </cfRule>
  </conditionalFormatting>
  <conditionalFormatting sqref="E28">
    <cfRule type="expression" dxfId="11" priority="7">
      <formula>$G28="Only"</formula>
    </cfRule>
  </conditionalFormatting>
  <conditionalFormatting sqref="D29">
    <cfRule type="expression" dxfId="10" priority="6">
      <formula>$G29="Only"</formula>
    </cfRule>
  </conditionalFormatting>
  <conditionalFormatting sqref="E29">
    <cfRule type="expression" dxfId="9" priority="5">
      <formula>$G29="Only"</formula>
    </cfRule>
  </conditionalFormatting>
  <conditionalFormatting sqref="D30">
    <cfRule type="expression" dxfId="8" priority="4">
      <formula>$G30="Only"</formula>
    </cfRule>
  </conditionalFormatting>
  <conditionalFormatting sqref="D31">
    <cfRule type="expression" dxfId="7" priority="3">
      <formula>$G31="Only"</formula>
    </cfRule>
  </conditionalFormatting>
  <conditionalFormatting sqref="E30">
    <cfRule type="expression" dxfId="6" priority="2">
      <formula>$G30="Only"</formula>
    </cfRule>
  </conditionalFormatting>
  <conditionalFormatting sqref="E31">
    <cfRule type="expression" dxfId="5" priority="1">
      <formula>$G31="Only"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192" activePane="bottomRight" state="frozenSplit"/>
      <selection activeCell="I1" sqref="I1:O1048576"/>
      <selection pane="topRight" activeCell="I1" sqref="I1:O1048576"/>
      <selection pane="bottomLeft" activeCell="I1" sqref="I1:O1048576"/>
      <selection pane="bottomRight" activeCell="S199" sqref="S199"/>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4" customWidth="1"/>
    <col min="7" max="7" width="2" style="90" customWidth="1"/>
    <col min="8" max="8" width="17.5" style="89"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3" t="s">
        <v>632</v>
      </c>
      <c r="B1" s="44" t="str">
        <f>IF(Introduction!B1&lt;&gt;"",Introduction!B1,"")</f>
        <v>Non-specialized retail and wholesale</v>
      </c>
      <c r="E1" s="46"/>
      <c r="F1" s="47"/>
    </row>
    <row r="2" spans="1:19" ht="18" thickBot="1" x14ac:dyDescent="0.25">
      <c r="E2" s="46"/>
      <c r="F2" s="46"/>
    </row>
    <row r="3" spans="1:19" s="92" customFormat="1" ht="27" thickTop="1" x14ac:dyDescent="0.2">
      <c r="A3" s="279" t="s">
        <v>442</v>
      </c>
      <c r="B3" s="279"/>
      <c r="C3" s="279"/>
      <c r="D3" s="279"/>
      <c r="E3" s="279"/>
      <c r="F3" s="279"/>
      <c r="G3" s="142"/>
      <c r="H3" s="280" t="s">
        <v>443</v>
      </c>
      <c r="I3" s="281"/>
      <c r="J3" s="281"/>
      <c r="K3" s="281"/>
      <c r="L3" s="281"/>
      <c r="M3" s="281"/>
      <c r="N3" s="281"/>
      <c r="O3" s="281"/>
      <c r="P3" s="281"/>
      <c r="Q3" s="281"/>
      <c r="R3" s="281"/>
      <c r="S3" s="282"/>
    </row>
    <row r="4" spans="1:19" s="94" customFormat="1" ht="41" thickBot="1" x14ac:dyDescent="0.3">
      <c r="A4" s="143" t="s">
        <v>84</v>
      </c>
      <c r="B4" s="143" t="s">
        <v>85</v>
      </c>
      <c r="C4" s="143" t="s">
        <v>35</v>
      </c>
      <c r="D4" s="143" t="s">
        <v>26</v>
      </c>
      <c r="E4" s="143" t="s">
        <v>380</v>
      </c>
      <c r="F4" s="143" t="s">
        <v>89</v>
      </c>
      <c r="G4" s="93"/>
      <c r="H4" s="111" t="s">
        <v>86</v>
      </c>
      <c r="I4" s="112" t="s">
        <v>396</v>
      </c>
      <c r="J4" s="112" t="s">
        <v>68</v>
      </c>
      <c r="K4" s="112" t="s">
        <v>61</v>
      </c>
      <c r="L4" s="112" t="s">
        <v>62</v>
      </c>
      <c r="M4" s="112" t="s">
        <v>64</v>
      </c>
      <c r="N4" s="112" t="s">
        <v>63</v>
      </c>
      <c r="O4" s="141" t="s">
        <v>623</v>
      </c>
      <c r="P4" s="141" t="s">
        <v>624</v>
      </c>
      <c r="Q4" s="141" t="s">
        <v>625</v>
      </c>
      <c r="R4" s="141" t="s">
        <v>626</v>
      </c>
      <c r="S4" s="113" t="s">
        <v>395</v>
      </c>
    </row>
    <row r="5" spans="1:19" s="92" customFormat="1" ht="55" thickTop="1" x14ac:dyDescent="0.2">
      <c r="A5" s="265" t="s">
        <v>0</v>
      </c>
      <c r="B5" s="265" t="s">
        <v>40</v>
      </c>
      <c r="C5" s="48" t="s">
        <v>178</v>
      </c>
      <c r="D5" s="48" t="s">
        <v>65</v>
      </c>
      <c r="E5" s="49" t="s">
        <v>177</v>
      </c>
      <c r="F5" s="50" t="s">
        <v>90</v>
      </c>
      <c r="G5" s="95"/>
      <c r="H5" s="132" t="s">
        <v>680</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2" customFormat="1" ht="36" x14ac:dyDescent="0.2">
      <c r="A6" s="265"/>
      <c r="B6" s="265"/>
      <c r="C6" s="51" t="s">
        <v>179</v>
      </c>
      <c r="D6" s="51" t="s">
        <v>65</v>
      </c>
      <c r="E6" s="52" t="s">
        <v>184</v>
      </c>
      <c r="F6" s="53" t="s">
        <v>91</v>
      </c>
      <c r="G6" s="95"/>
      <c r="H6" s="129" t="s">
        <v>680</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2" customFormat="1" ht="54" x14ac:dyDescent="0.2">
      <c r="A7" s="265"/>
      <c r="B7" s="265"/>
      <c r="C7" s="51" t="s">
        <v>180</v>
      </c>
      <c r="D7" s="51" t="s">
        <v>65</v>
      </c>
      <c r="E7" s="52" t="s">
        <v>185</v>
      </c>
      <c r="F7" s="53" t="s">
        <v>517</v>
      </c>
      <c r="G7" s="95"/>
      <c r="H7" s="129" t="s">
        <v>680</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2" customFormat="1" ht="36" x14ac:dyDescent="0.2">
      <c r="A8" s="265"/>
      <c r="B8" s="265"/>
      <c r="C8" s="51" t="s">
        <v>181</v>
      </c>
      <c r="D8" s="51" t="s">
        <v>65</v>
      </c>
      <c r="E8" s="52" t="s">
        <v>186</v>
      </c>
      <c r="F8" s="53" t="s">
        <v>92</v>
      </c>
      <c r="G8" s="95"/>
      <c r="H8" s="129" t="s">
        <v>680</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2" customFormat="1" ht="54" x14ac:dyDescent="0.2">
      <c r="A9" s="265"/>
      <c r="B9" s="265"/>
      <c r="C9" s="51" t="s">
        <v>182</v>
      </c>
      <c r="D9" s="51" t="s">
        <v>65</v>
      </c>
      <c r="E9" s="54" t="s">
        <v>612</v>
      </c>
      <c r="F9" s="55" t="s">
        <v>518</v>
      </c>
      <c r="G9" s="95"/>
      <c r="H9" s="129" t="s">
        <v>680</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2" customFormat="1" ht="36" x14ac:dyDescent="0.2">
      <c r="A10" s="265"/>
      <c r="B10" s="265"/>
      <c r="C10" s="51" t="s">
        <v>183</v>
      </c>
      <c r="D10" s="51" t="s">
        <v>65</v>
      </c>
      <c r="E10" s="54" t="s">
        <v>187</v>
      </c>
      <c r="F10" s="55" t="s">
        <v>93</v>
      </c>
      <c r="G10" s="95"/>
      <c r="H10" s="131" t="s">
        <v>680</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2" customFormat="1" ht="36" x14ac:dyDescent="0.2">
      <c r="A11" s="265"/>
      <c r="B11" s="265"/>
      <c r="C11" s="51" t="s">
        <v>535</v>
      </c>
      <c r="D11" s="51" t="s">
        <v>65</v>
      </c>
      <c r="E11" s="54" t="s">
        <v>537</v>
      </c>
      <c r="F11" s="55"/>
      <c r="G11" s="95"/>
      <c r="H11" s="131" t="s">
        <v>680</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2" customFormat="1" ht="36" x14ac:dyDescent="0.2">
      <c r="A12" s="265"/>
      <c r="B12" s="265"/>
      <c r="C12" s="51" t="s">
        <v>536</v>
      </c>
      <c r="D12" s="51" t="s">
        <v>66</v>
      </c>
      <c r="E12" s="54" t="s">
        <v>538</v>
      </c>
      <c r="F12" s="55"/>
      <c r="G12" s="95"/>
      <c r="H12" s="131" t="s">
        <v>680</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2" customFormat="1" ht="73" thickBot="1" x14ac:dyDescent="0.25">
      <c r="A13" s="265"/>
      <c r="B13" s="265"/>
      <c r="C13" s="51" t="s">
        <v>456</v>
      </c>
      <c r="D13" s="51" t="s">
        <v>390</v>
      </c>
      <c r="E13" s="54" t="s">
        <v>458</v>
      </c>
      <c r="F13" s="55"/>
      <c r="G13" s="95"/>
      <c r="H13" s="130" t="s">
        <v>681</v>
      </c>
      <c r="I13" s="242" t="s">
        <v>682</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2" customFormat="1" ht="37" thickTop="1" x14ac:dyDescent="0.2">
      <c r="A14" s="267" t="s">
        <v>1</v>
      </c>
      <c r="B14" s="267" t="s">
        <v>60</v>
      </c>
      <c r="C14" s="56" t="s">
        <v>188</v>
      </c>
      <c r="D14" s="56" t="s">
        <v>65</v>
      </c>
      <c r="E14" s="57" t="s">
        <v>190</v>
      </c>
      <c r="F14" s="58" t="s">
        <v>593</v>
      </c>
      <c r="G14" s="95"/>
      <c r="H14" s="128" t="s">
        <v>680</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2" customFormat="1" ht="54" x14ac:dyDescent="0.2">
      <c r="A15" s="268"/>
      <c r="B15" s="268"/>
      <c r="C15" s="56" t="s">
        <v>189</v>
      </c>
      <c r="D15" s="56" t="s">
        <v>65</v>
      </c>
      <c r="E15" s="57" t="s">
        <v>191</v>
      </c>
      <c r="F15" s="58" t="s">
        <v>94</v>
      </c>
      <c r="G15" s="95"/>
      <c r="H15" s="129" t="s">
        <v>680</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2" customFormat="1" ht="54" x14ac:dyDescent="0.2">
      <c r="A16" s="268"/>
      <c r="B16" s="268"/>
      <c r="C16" s="56" t="s">
        <v>193</v>
      </c>
      <c r="D16" s="56" t="s">
        <v>65</v>
      </c>
      <c r="E16" s="57" t="s">
        <v>192</v>
      </c>
      <c r="F16" s="58" t="s">
        <v>522</v>
      </c>
      <c r="G16" s="95"/>
      <c r="H16" s="129" t="s">
        <v>680</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2" customFormat="1" ht="126" x14ac:dyDescent="0.2">
      <c r="A17" s="268"/>
      <c r="B17" s="268"/>
      <c r="C17" s="56" t="s">
        <v>194</v>
      </c>
      <c r="D17" s="56" t="s">
        <v>66</v>
      </c>
      <c r="E17" s="59" t="s">
        <v>482</v>
      </c>
      <c r="F17" s="60" t="s">
        <v>519</v>
      </c>
      <c r="G17" s="95"/>
      <c r="H17" s="129" t="s">
        <v>681</v>
      </c>
      <c r="I17" s="3" t="s">
        <v>683</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2" customFormat="1" ht="36" x14ac:dyDescent="0.2">
      <c r="A18" s="268"/>
      <c r="B18" s="268"/>
      <c r="C18" s="183" t="s">
        <v>539</v>
      </c>
      <c r="D18" s="183" t="s">
        <v>65</v>
      </c>
      <c r="E18" s="57" t="s">
        <v>537</v>
      </c>
      <c r="F18" s="58"/>
      <c r="G18" s="95"/>
      <c r="H18" s="131" t="s">
        <v>680</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2" customFormat="1" ht="36" x14ac:dyDescent="0.2">
      <c r="A19" s="268"/>
      <c r="B19" s="268"/>
      <c r="C19" s="183" t="s">
        <v>540</v>
      </c>
      <c r="D19" s="183" t="s">
        <v>66</v>
      </c>
      <c r="E19" s="57" t="s">
        <v>538</v>
      </c>
      <c r="F19" s="58"/>
      <c r="G19" s="95"/>
      <c r="H19" s="129" t="s">
        <v>680</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2" customFormat="1" ht="21" thickBot="1" x14ac:dyDescent="0.25">
      <c r="A20" s="269"/>
      <c r="B20" s="269"/>
      <c r="C20" s="56" t="s">
        <v>459</v>
      </c>
      <c r="D20" s="56" t="s">
        <v>390</v>
      </c>
      <c r="E20" s="59" t="s">
        <v>458</v>
      </c>
      <c r="F20" s="60"/>
      <c r="G20" s="95"/>
      <c r="H20" s="133" t="s">
        <v>680</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2" customFormat="1" ht="21" thickTop="1" x14ac:dyDescent="0.2">
      <c r="A21" s="264" t="s">
        <v>2</v>
      </c>
      <c r="B21" s="264" t="s">
        <v>39</v>
      </c>
      <c r="C21" s="61" t="s">
        <v>195</v>
      </c>
      <c r="D21" s="61" t="s">
        <v>65</v>
      </c>
      <c r="E21" s="54" t="s">
        <v>293</v>
      </c>
      <c r="F21" s="55" t="s">
        <v>95</v>
      </c>
      <c r="G21" s="96"/>
      <c r="H21" s="128" t="s">
        <v>680</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2" customFormat="1" ht="20" x14ac:dyDescent="0.2">
      <c r="A22" s="265"/>
      <c r="B22" s="265"/>
      <c r="C22" s="61" t="s">
        <v>196</v>
      </c>
      <c r="D22" s="61" t="s">
        <v>65</v>
      </c>
      <c r="E22" s="54" t="s">
        <v>294</v>
      </c>
      <c r="F22" s="55" t="s">
        <v>96</v>
      </c>
      <c r="G22" s="95"/>
      <c r="H22" s="129" t="s">
        <v>680</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2" customFormat="1" ht="20" x14ac:dyDescent="0.2">
      <c r="A23" s="265"/>
      <c r="B23" s="265"/>
      <c r="C23" s="61" t="s">
        <v>197</v>
      </c>
      <c r="D23" s="61" t="s">
        <v>65</v>
      </c>
      <c r="E23" s="54" t="s">
        <v>295</v>
      </c>
      <c r="F23" s="55" t="s">
        <v>97</v>
      </c>
      <c r="G23" s="95"/>
      <c r="H23" s="129" t="s">
        <v>680</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2" customFormat="1" ht="54" x14ac:dyDescent="0.2">
      <c r="A24" s="265"/>
      <c r="B24" s="265"/>
      <c r="C24" s="61" t="s">
        <v>198</v>
      </c>
      <c r="D24" s="61" t="s">
        <v>65</v>
      </c>
      <c r="E24" s="54" t="s">
        <v>296</v>
      </c>
      <c r="F24" s="55" t="s">
        <v>98</v>
      </c>
      <c r="G24" s="95"/>
      <c r="H24" s="129" t="s">
        <v>680</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2" customFormat="1" ht="20" x14ac:dyDescent="0.2">
      <c r="A25" s="265"/>
      <c r="B25" s="265"/>
      <c r="C25" s="61" t="s">
        <v>199</v>
      </c>
      <c r="D25" s="61" t="s">
        <v>65</v>
      </c>
      <c r="E25" s="54" t="s">
        <v>297</v>
      </c>
      <c r="F25" s="55" t="s">
        <v>99</v>
      </c>
      <c r="G25" s="95"/>
      <c r="H25" s="129" t="s">
        <v>680</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2" customFormat="1" ht="36" x14ac:dyDescent="0.2">
      <c r="A26" s="265"/>
      <c r="B26" s="265"/>
      <c r="C26" s="61" t="s">
        <v>200</v>
      </c>
      <c r="D26" s="61" t="s">
        <v>67</v>
      </c>
      <c r="E26" s="52" t="s">
        <v>298</v>
      </c>
      <c r="F26" s="55"/>
      <c r="G26" s="95"/>
      <c r="H26" s="131" t="s">
        <v>681</v>
      </c>
      <c r="I26" s="243" t="s">
        <v>684</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2" customFormat="1" ht="36" x14ac:dyDescent="0.2">
      <c r="A27" s="265"/>
      <c r="B27" s="265"/>
      <c r="C27" s="51" t="s">
        <v>541</v>
      </c>
      <c r="D27" s="51" t="s">
        <v>65</v>
      </c>
      <c r="E27" s="54" t="s">
        <v>537</v>
      </c>
      <c r="F27" s="55"/>
      <c r="G27" s="95"/>
      <c r="H27" s="131" t="s">
        <v>680</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2" customFormat="1" ht="36" x14ac:dyDescent="0.2">
      <c r="A28" s="265"/>
      <c r="B28" s="265"/>
      <c r="C28" s="51" t="s">
        <v>542</v>
      </c>
      <c r="D28" s="51" t="s">
        <v>66</v>
      </c>
      <c r="E28" s="54" t="s">
        <v>538</v>
      </c>
      <c r="F28" s="55"/>
      <c r="G28" s="95"/>
      <c r="H28" s="131" t="s">
        <v>680</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99" customFormat="1" ht="21" thickBot="1" x14ac:dyDescent="0.25">
      <c r="A29" s="265"/>
      <c r="B29" s="265"/>
      <c r="C29" s="61" t="s">
        <v>457</v>
      </c>
      <c r="D29" s="61" t="s">
        <v>390</v>
      </c>
      <c r="E29" s="52" t="s">
        <v>458</v>
      </c>
      <c r="F29" s="53"/>
      <c r="G29" s="97"/>
      <c r="H29" s="131" t="s">
        <v>680</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8"/>
    </row>
    <row r="30" spans="1:20" s="92" customFormat="1" ht="21" thickTop="1" x14ac:dyDescent="0.2">
      <c r="A30" s="267" t="s">
        <v>3</v>
      </c>
      <c r="B30" s="267" t="s">
        <v>4</v>
      </c>
      <c r="C30" s="56" t="s">
        <v>201</v>
      </c>
      <c r="D30" s="56" t="s">
        <v>65</v>
      </c>
      <c r="E30" s="57" t="s">
        <v>299</v>
      </c>
      <c r="F30" s="58" t="s">
        <v>100</v>
      </c>
      <c r="G30" s="95"/>
      <c r="H30" s="128" t="s">
        <v>680</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2" customFormat="1" ht="54" x14ac:dyDescent="0.2">
      <c r="A31" s="268"/>
      <c r="B31" s="268"/>
      <c r="C31" s="56" t="s">
        <v>202</v>
      </c>
      <c r="D31" s="56" t="s">
        <v>65</v>
      </c>
      <c r="E31" s="57" t="s">
        <v>614</v>
      </c>
      <c r="F31" s="58" t="s">
        <v>613</v>
      </c>
      <c r="G31" s="95"/>
      <c r="H31" s="129" t="s">
        <v>680</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2" customFormat="1" ht="108" x14ac:dyDescent="0.2">
      <c r="A32" s="268"/>
      <c r="B32" s="268"/>
      <c r="C32" s="56" t="s">
        <v>203</v>
      </c>
      <c r="D32" s="56" t="s">
        <v>65</v>
      </c>
      <c r="E32" s="57" t="s">
        <v>588</v>
      </c>
      <c r="F32" s="58" t="s">
        <v>615</v>
      </c>
      <c r="G32" s="95"/>
      <c r="H32" s="129" t="s">
        <v>681</v>
      </c>
      <c r="I32" s="3" t="s">
        <v>685</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row>
    <row r="33" spans="1:19" s="92" customFormat="1" ht="36" x14ac:dyDescent="0.2">
      <c r="A33" s="268"/>
      <c r="B33" s="268"/>
      <c r="C33" s="56" t="s">
        <v>204</v>
      </c>
      <c r="D33" s="56" t="s">
        <v>65</v>
      </c>
      <c r="E33" s="57" t="s">
        <v>300</v>
      </c>
      <c r="F33" s="58" t="s">
        <v>101</v>
      </c>
      <c r="G33" s="95"/>
      <c r="H33" s="129" t="s">
        <v>680</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2" customFormat="1" ht="108" x14ac:dyDescent="0.2">
      <c r="A34" s="268"/>
      <c r="B34" s="268"/>
      <c r="C34" s="212" t="s">
        <v>205</v>
      </c>
      <c r="D34" s="212" t="s">
        <v>65</v>
      </c>
      <c r="E34" s="213" t="s">
        <v>301</v>
      </c>
      <c r="F34" s="214" t="s">
        <v>102</v>
      </c>
      <c r="H34" s="129" t="s">
        <v>681</v>
      </c>
      <c r="I34" s="3" t="s">
        <v>686</v>
      </c>
      <c r="J34" s="156" t="s">
        <v>3</v>
      </c>
      <c r="K34" s="156">
        <f t="shared" si="3"/>
        <v>1</v>
      </c>
      <c r="L34" s="156">
        <f t="shared" si="0"/>
        <v>0</v>
      </c>
      <c r="M34" s="156">
        <f t="shared" si="1"/>
        <v>0</v>
      </c>
      <c r="N34" s="156">
        <f t="shared" si="2"/>
        <v>0</v>
      </c>
      <c r="O34" s="156">
        <f t="shared" si="4"/>
        <v>0</v>
      </c>
      <c r="P34" s="156">
        <f t="shared" si="5"/>
        <v>0</v>
      </c>
      <c r="Q34" s="156">
        <f t="shared" si="6"/>
        <v>0</v>
      </c>
      <c r="R34" s="156">
        <f t="shared" si="7"/>
        <v>0</v>
      </c>
      <c r="S34" s="6"/>
    </row>
    <row r="35" spans="1:19" s="92" customFormat="1" ht="54" x14ac:dyDescent="0.2">
      <c r="A35" s="268"/>
      <c r="B35" s="268"/>
      <c r="C35" s="56" t="s">
        <v>206</v>
      </c>
      <c r="D35" s="56" t="s">
        <v>65</v>
      </c>
      <c r="E35" s="62" t="s">
        <v>616</v>
      </c>
      <c r="F35" s="63" t="s">
        <v>103</v>
      </c>
      <c r="G35" s="95"/>
      <c r="H35" s="129" t="s">
        <v>680</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2" customFormat="1" ht="36" x14ac:dyDescent="0.2">
      <c r="A36" s="268"/>
      <c r="B36" s="268"/>
      <c r="C36" s="56" t="s">
        <v>207</v>
      </c>
      <c r="D36" s="56" t="s">
        <v>66</v>
      </c>
      <c r="E36" s="59" t="s">
        <v>302</v>
      </c>
      <c r="F36" s="60" t="s">
        <v>104</v>
      </c>
      <c r="G36" s="95"/>
      <c r="H36" s="131" t="s">
        <v>680</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2" customFormat="1" ht="36" x14ac:dyDescent="0.2">
      <c r="A37" s="268"/>
      <c r="B37" s="268"/>
      <c r="C37" s="183" t="s">
        <v>543</v>
      </c>
      <c r="D37" s="183" t="s">
        <v>65</v>
      </c>
      <c r="E37" s="57" t="s">
        <v>537</v>
      </c>
      <c r="F37" s="60"/>
      <c r="G37" s="95"/>
      <c r="H37" s="131" t="s">
        <v>680</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2" customFormat="1" ht="36" x14ac:dyDescent="0.2">
      <c r="A38" s="268"/>
      <c r="B38" s="268"/>
      <c r="C38" s="183" t="s">
        <v>544</v>
      </c>
      <c r="D38" s="183" t="s">
        <v>66</v>
      </c>
      <c r="E38" s="57" t="s">
        <v>538</v>
      </c>
      <c r="F38" s="60"/>
      <c r="G38" s="95"/>
      <c r="H38" s="131" t="s">
        <v>680</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2" customFormat="1" ht="21" thickBot="1" x14ac:dyDescent="0.25">
      <c r="A39" s="268"/>
      <c r="B39" s="268"/>
      <c r="C39" s="56" t="s">
        <v>460</v>
      </c>
      <c r="D39" s="56" t="s">
        <v>390</v>
      </c>
      <c r="E39" s="59" t="s">
        <v>458</v>
      </c>
      <c r="F39" s="60"/>
      <c r="G39" s="95"/>
      <c r="H39" s="130" t="s">
        <v>680</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2" customFormat="1" ht="37" thickTop="1" x14ac:dyDescent="0.2">
      <c r="A40" s="264" t="s">
        <v>5</v>
      </c>
      <c r="B40" s="264" t="s">
        <v>36</v>
      </c>
      <c r="C40" s="64" t="s">
        <v>181</v>
      </c>
      <c r="D40" s="64" t="s">
        <v>65</v>
      </c>
      <c r="E40" s="65" t="s">
        <v>186</v>
      </c>
      <c r="F40" s="65" t="s">
        <v>92</v>
      </c>
      <c r="G40" s="100"/>
      <c r="H40" s="101" t="str">
        <f>IF(ISBLANK(H8),"Waiting",H8)</f>
        <v>No</v>
      </c>
      <c r="I40" s="124"/>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5"/>
    </row>
    <row r="41" spans="1:19" s="92" customFormat="1" ht="36" x14ac:dyDescent="0.2">
      <c r="A41" s="265"/>
      <c r="B41" s="265"/>
      <c r="C41" s="61" t="s">
        <v>208</v>
      </c>
      <c r="D41" s="61" t="s">
        <v>65</v>
      </c>
      <c r="E41" s="66" t="s">
        <v>303</v>
      </c>
      <c r="F41" s="273" t="s">
        <v>105</v>
      </c>
      <c r="G41" s="95"/>
      <c r="H41" s="129" t="s">
        <v>680</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2" customFormat="1" ht="49" customHeight="1" x14ac:dyDescent="0.2">
      <c r="A42" s="265"/>
      <c r="B42" s="265"/>
      <c r="C42" s="61" t="s">
        <v>209</v>
      </c>
      <c r="D42" s="61" t="s">
        <v>65</v>
      </c>
      <c r="E42" s="66" t="s">
        <v>304</v>
      </c>
      <c r="F42" s="274"/>
      <c r="G42" s="95"/>
      <c r="H42" s="129" t="s">
        <v>680</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2" customFormat="1" ht="57" customHeight="1" x14ac:dyDescent="0.2">
      <c r="A43" s="265"/>
      <c r="B43" s="265"/>
      <c r="C43" s="61" t="s">
        <v>210</v>
      </c>
      <c r="D43" s="61" t="s">
        <v>65</v>
      </c>
      <c r="E43" s="66" t="s">
        <v>305</v>
      </c>
      <c r="F43" s="275"/>
      <c r="G43" s="95"/>
      <c r="H43" s="129" t="s">
        <v>680</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2" customFormat="1" ht="54" x14ac:dyDescent="0.2">
      <c r="A44" s="265"/>
      <c r="B44" s="265"/>
      <c r="C44" s="64" t="s">
        <v>178</v>
      </c>
      <c r="D44" s="64" t="s">
        <v>65</v>
      </c>
      <c r="E44" s="65" t="s">
        <v>177</v>
      </c>
      <c r="F44" s="67" t="s">
        <v>106</v>
      </c>
      <c r="G44" s="100"/>
      <c r="H44" s="103"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2" customFormat="1" ht="20" x14ac:dyDescent="0.2">
      <c r="A45" s="265"/>
      <c r="B45" s="265"/>
      <c r="C45" s="68" t="s">
        <v>211</v>
      </c>
      <c r="D45" s="68" t="s">
        <v>65</v>
      </c>
      <c r="E45" s="52" t="s">
        <v>592</v>
      </c>
      <c r="F45" s="53" t="s">
        <v>107</v>
      </c>
      <c r="G45" s="95"/>
      <c r="H45" s="129" t="s">
        <v>680</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2" customFormat="1" ht="36" x14ac:dyDescent="0.2">
      <c r="A46" s="265"/>
      <c r="B46" s="265"/>
      <c r="C46" s="61" t="s">
        <v>212</v>
      </c>
      <c r="D46" s="61" t="s">
        <v>65</v>
      </c>
      <c r="E46" s="54" t="s">
        <v>602</v>
      </c>
      <c r="F46" s="55" t="s">
        <v>108</v>
      </c>
      <c r="G46" s="95"/>
      <c r="H46" s="129" t="s">
        <v>680</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2" customFormat="1" ht="36" x14ac:dyDescent="0.2">
      <c r="A47" s="265"/>
      <c r="B47" s="265"/>
      <c r="C47" s="61" t="s">
        <v>213</v>
      </c>
      <c r="D47" s="61" t="s">
        <v>66</v>
      </c>
      <c r="E47" s="52" t="s">
        <v>306</v>
      </c>
      <c r="F47" s="53" t="s">
        <v>109</v>
      </c>
      <c r="G47" s="95"/>
      <c r="H47" s="129" t="s">
        <v>680</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2" customFormat="1" ht="36" x14ac:dyDescent="0.2">
      <c r="A48" s="265"/>
      <c r="B48" s="265"/>
      <c r="C48" s="51" t="s">
        <v>214</v>
      </c>
      <c r="D48" s="51" t="s">
        <v>66</v>
      </c>
      <c r="E48" s="52" t="s">
        <v>307</v>
      </c>
      <c r="F48" s="53" t="s">
        <v>110</v>
      </c>
      <c r="G48" s="95"/>
      <c r="H48" s="129" t="s">
        <v>680</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2" customFormat="1" ht="36" x14ac:dyDescent="0.2">
      <c r="A49" s="265"/>
      <c r="B49" s="265"/>
      <c r="C49" s="51" t="s">
        <v>215</v>
      </c>
      <c r="D49" s="51" t="s">
        <v>66</v>
      </c>
      <c r="E49" s="52" t="s">
        <v>308</v>
      </c>
      <c r="F49" s="53" t="s">
        <v>102</v>
      </c>
      <c r="G49" s="95"/>
      <c r="H49" s="131" t="s">
        <v>681</v>
      </c>
      <c r="I49" s="9" t="s">
        <v>687</v>
      </c>
      <c r="J49" s="161" t="s">
        <v>5</v>
      </c>
      <c r="K49" s="156">
        <f t="shared" si="3"/>
        <v>0</v>
      </c>
      <c r="L49" s="156">
        <f t="shared" si="0"/>
        <v>1</v>
      </c>
      <c r="M49" s="156">
        <f t="shared" si="1"/>
        <v>0</v>
      </c>
      <c r="N49" s="156">
        <f t="shared" si="2"/>
        <v>0</v>
      </c>
      <c r="O49" s="156">
        <f t="shared" si="4"/>
        <v>0</v>
      </c>
      <c r="P49" s="156">
        <f t="shared" si="5"/>
        <v>0</v>
      </c>
      <c r="Q49" s="156">
        <f t="shared" si="6"/>
        <v>0</v>
      </c>
      <c r="R49" s="156">
        <f t="shared" si="7"/>
        <v>0</v>
      </c>
      <c r="S49" s="10"/>
    </row>
    <row r="50" spans="1:19" s="92" customFormat="1" ht="36" x14ac:dyDescent="0.2">
      <c r="A50" s="265"/>
      <c r="B50" s="265"/>
      <c r="C50" s="51" t="s">
        <v>545</v>
      </c>
      <c r="D50" s="51" t="s">
        <v>65</v>
      </c>
      <c r="E50" s="54" t="s">
        <v>537</v>
      </c>
      <c r="F50" s="53"/>
      <c r="G50" s="95"/>
      <c r="H50" s="131" t="s">
        <v>680</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2" customFormat="1" ht="36" x14ac:dyDescent="0.2">
      <c r="A51" s="265"/>
      <c r="B51" s="265"/>
      <c r="C51" s="51" t="s">
        <v>546</v>
      </c>
      <c r="D51" s="51" t="s">
        <v>66</v>
      </c>
      <c r="E51" s="54" t="s">
        <v>538</v>
      </c>
      <c r="F51" s="53"/>
      <c r="G51" s="95"/>
      <c r="H51" s="131" t="s">
        <v>680</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2" customFormat="1" ht="21" thickBot="1" x14ac:dyDescent="0.25">
      <c r="A52" s="265"/>
      <c r="B52" s="265"/>
      <c r="C52" s="51" t="s">
        <v>461</v>
      </c>
      <c r="D52" s="51" t="s">
        <v>390</v>
      </c>
      <c r="E52" s="52" t="s">
        <v>458</v>
      </c>
      <c r="F52" s="53"/>
      <c r="G52" s="95"/>
      <c r="H52" s="130" t="s">
        <v>680</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6" customFormat="1" ht="37" thickTop="1" x14ac:dyDescent="0.2">
      <c r="A53" s="267" t="s">
        <v>6</v>
      </c>
      <c r="B53" s="267" t="s">
        <v>7</v>
      </c>
      <c r="C53" s="69" t="s">
        <v>179</v>
      </c>
      <c r="D53" s="69" t="s">
        <v>65</v>
      </c>
      <c r="E53" s="70" t="s">
        <v>184</v>
      </c>
      <c r="F53" s="71" t="s">
        <v>91</v>
      </c>
      <c r="G53" s="104"/>
      <c r="H53" s="105"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6" customFormat="1" ht="54" x14ac:dyDescent="0.2">
      <c r="A54" s="268"/>
      <c r="B54" s="268"/>
      <c r="C54" s="69" t="s">
        <v>180</v>
      </c>
      <c r="D54" s="69" t="s">
        <v>65</v>
      </c>
      <c r="E54" s="72" t="s">
        <v>185</v>
      </c>
      <c r="F54" s="73" t="s">
        <v>517</v>
      </c>
      <c r="G54" s="104"/>
      <c r="H54" s="107" t="str">
        <f>IF(ISBLANK(H7),"Waiting",H7)</f>
        <v>No</v>
      </c>
      <c r="I54" s="126"/>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7"/>
    </row>
    <row r="55" spans="1:19" s="106" customFormat="1" ht="36" x14ac:dyDescent="0.2">
      <c r="A55" s="268"/>
      <c r="B55" s="268"/>
      <c r="C55" s="69" t="s">
        <v>181</v>
      </c>
      <c r="D55" s="69" t="s">
        <v>65</v>
      </c>
      <c r="E55" s="74" t="s">
        <v>186</v>
      </c>
      <c r="F55" s="75" t="s">
        <v>92</v>
      </c>
      <c r="G55" s="104"/>
      <c r="H55" s="107" t="str">
        <f>IF(ISBLANK(H8),"Waiting",H8)</f>
        <v>No</v>
      </c>
      <c r="I55" s="126"/>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7"/>
    </row>
    <row r="56" spans="1:19" s="106" customFormat="1" ht="54" x14ac:dyDescent="0.2">
      <c r="A56" s="268"/>
      <c r="B56" s="268"/>
      <c r="C56" s="215" t="s">
        <v>182</v>
      </c>
      <c r="D56" s="215" t="s">
        <v>65</v>
      </c>
      <c r="E56" s="216" t="s">
        <v>612</v>
      </c>
      <c r="F56" s="217" t="s">
        <v>520</v>
      </c>
      <c r="G56" s="104"/>
      <c r="H56" s="107"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6" customFormat="1" ht="36" x14ac:dyDescent="0.2">
      <c r="A57" s="268"/>
      <c r="B57" s="268"/>
      <c r="C57" s="69" t="s">
        <v>183</v>
      </c>
      <c r="D57" s="69" t="s">
        <v>65</v>
      </c>
      <c r="E57" s="74" t="s">
        <v>309</v>
      </c>
      <c r="F57" s="75" t="s">
        <v>111</v>
      </c>
      <c r="G57" s="104"/>
      <c r="H57" s="107"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2" customFormat="1" ht="36" x14ac:dyDescent="0.2">
      <c r="A58" s="268"/>
      <c r="B58" s="268"/>
      <c r="C58" s="76" t="s">
        <v>216</v>
      </c>
      <c r="D58" s="76" t="s">
        <v>65</v>
      </c>
      <c r="E58" s="77" t="s">
        <v>310</v>
      </c>
      <c r="F58" s="78" t="s">
        <v>523</v>
      </c>
      <c r="G58" s="95"/>
      <c r="H58" s="129" t="s">
        <v>680</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6" customFormat="1" ht="54" x14ac:dyDescent="0.2">
      <c r="A59" s="268"/>
      <c r="B59" s="268"/>
      <c r="C59" s="79" t="s">
        <v>178</v>
      </c>
      <c r="D59" s="79" t="s">
        <v>65</v>
      </c>
      <c r="E59" s="72" t="s">
        <v>177</v>
      </c>
      <c r="F59" s="73" t="s">
        <v>106</v>
      </c>
      <c r="G59" s="108"/>
      <c r="H59" s="107" t="str">
        <f>IF(ISBLANK(H5),"Waiting",H5)</f>
        <v>No</v>
      </c>
      <c r="I59" s="126"/>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7"/>
    </row>
    <row r="60" spans="1:19" s="106" customFormat="1" ht="36" x14ac:dyDescent="0.2">
      <c r="A60" s="268"/>
      <c r="B60" s="268"/>
      <c r="C60" s="56" t="s">
        <v>217</v>
      </c>
      <c r="D60" s="56" t="s">
        <v>65</v>
      </c>
      <c r="E60" s="77" t="s">
        <v>595</v>
      </c>
      <c r="F60" s="78" t="s">
        <v>112</v>
      </c>
      <c r="G60" s="108"/>
      <c r="H60" s="129" t="s">
        <v>680</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6" customFormat="1" ht="36" x14ac:dyDescent="0.2">
      <c r="A61" s="268"/>
      <c r="B61" s="268"/>
      <c r="C61" s="183" t="s">
        <v>547</v>
      </c>
      <c r="D61" s="183" t="s">
        <v>65</v>
      </c>
      <c r="E61" s="57" t="s">
        <v>537</v>
      </c>
      <c r="F61" s="78"/>
      <c r="G61" s="108"/>
      <c r="H61" s="131" t="s">
        <v>680</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6" customFormat="1" ht="36" x14ac:dyDescent="0.2">
      <c r="A62" s="268"/>
      <c r="B62" s="268"/>
      <c r="C62" s="183" t="s">
        <v>548</v>
      </c>
      <c r="D62" s="183" t="s">
        <v>66</v>
      </c>
      <c r="E62" s="57" t="s">
        <v>538</v>
      </c>
      <c r="F62" s="78"/>
      <c r="G62" s="108"/>
      <c r="H62" s="131" t="s">
        <v>680</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2" customFormat="1" ht="91" thickBot="1" x14ac:dyDescent="0.25">
      <c r="A63" s="268"/>
      <c r="B63" s="268"/>
      <c r="C63" s="76" t="s">
        <v>462</v>
      </c>
      <c r="D63" s="76" t="s">
        <v>390</v>
      </c>
      <c r="E63" s="77" t="s">
        <v>458</v>
      </c>
      <c r="F63" s="78"/>
      <c r="G63" s="95"/>
      <c r="H63" s="130" t="s">
        <v>681</v>
      </c>
      <c r="I63" s="7" t="s">
        <v>688</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2" customFormat="1" ht="145" thickTop="1" x14ac:dyDescent="0.2">
      <c r="A64" s="264" t="s">
        <v>8</v>
      </c>
      <c r="B64" s="264" t="s">
        <v>37</v>
      </c>
      <c r="C64" s="61" t="s">
        <v>218</v>
      </c>
      <c r="D64" s="61" t="s">
        <v>65</v>
      </c>
      <c r="E64" s="66" t="s">
        <v>311</v>
      </c>
      <c r="F64" s="80" t="s">
        <v>524</v>
      </c>
      <c r="G64" s="95"/>
      <c r="H64" s="128" t="s">
        <v>681</v>
      </c>
      <c r="I64" s="4" t="s">
        <v>689</v>
      </c>
      <c r="J64" s="155" t="s">
        <v>8</v>
      </c>
      <c r="K64" s="155">
        <f t="shared" si="3"/>
        <v>1</v>
      </c>
      <c r="L64" s="155">
        <f t="shared" si="0"/>
        <v>0</v>
      </c>
      <c r="M64" s="155">
        <f t="shared" si="1"/>
        <v>0</v>
      </c>
      <c r="N64" s="155">
        <f t="shared" si="2"/>
        <v>0</v>
      </c>
      <c r="O64" s="157">
        <f t="shared" si="4"/>
        <v>0</v>
      </c>
      <c r="P64" s="157">
        <f t="shared" si="5"/>
        <v>0</v>
      </c>
      <c r="Q64" s="157">
        <f t="shared" si="6"/>
        <v>0</v>
      </c>
      <c r="R64" s="157">
        <f t="shared" si="7"/>
        <v>0</v>
      </c>
      <c r="S64" s="5"/>
    </row>
    <row r="65" spans="1:19" s="92" customFormat="1" ht="36" x14ac:dyDescent="0.2">
      <c r="A65" s="265"/>
      <c r="B65" s="265"/>
      <c r="C65" s="61" t="s">
        <v>219</v>
      </c>
      <c r="D65" s="61" t="s">
        <v>65</v>
      </c>
      <c r="E65" s="66" t="s">
        <v>312</v>
      </c>
      <c r="F65" s="80" t="s">
        <v>113</v>
      </c>
      <c r="G65" s="95"/>
      <c r="H65" s="129" t="s">
        <v>680</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2" customFormat="1" ht="20" x14ac:dyDescent="0.2">
      <c r="A66" s="265"/>
      <c r="B66" s="265"/>
      <c r="C66" s="61" t="s">
        <v>220</v>
      </c>
      <c r="D66" s="61" t="s">
        <v>65</v>
      </c>
      <c r="E66" s="66" t="s">
        <v>313</v>
      </c>
      <c r="F66" s="80" t="s">
        <v>114</v>
      </c>
      <c r="G66" s="95"/>
      <c r="H66" s="129" t="s">
        <v>680</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2" customFormat="1" ht="20" x14ac:dyDescent="0.2">
      <c r="A67" s="265"/>
      <c r="B67" s="265"/>
      <c r="C67" s="61" t="s">
        <v>221</v>
      </c>
      <c r="D67" s="61" t="s">
        <v>65</v>
      </c>
      <c r="E67" s="66" t="s">
        <v>314</v>
      </c>
      <c r="F67" s="80" t="s">
        <v>115</v>
      </c>
      <c r="G67" s="95"/>
      <c r="H67" s="129" t="s">
        <v>680</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2" customFormat="1" ht="54" x14ac:dyDescent="0.2">
      <c r="A68" s="265"/>
      <c r="B68" s="265"/>
      <c r="C68" s="61" t="s">
        <v>222</v>
      </c>
      <c r="D68" s="61" t="s">
        <v>66</v>
      </c>
      <c r="E68" s="66" t="s">
        <v>315</v>
      </c>
      <c r="F68" s="80" t="s">
        <v>116</v>
      </c>
      <c r="G68" s="95"/>
      <c r="H68" s="129" t="s">
        <v>680</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2" customFormat="1" ht="36" x14ac:dyDescent="0.2">
      <c r="A69" s="265"/>
      <c r="B69" s="265"/>
      <c r="C69" s="61" t="s">
        <v>223</v>
      </c>
      <c r="D69" s="61" t="s">
        <v>66</v>
      </c>
      <c r="E69" s="81" t="s">
        <v>316</v>
      </c>
      <c r="F69" s="82" t="s">
        <v>117</v>
      </c>
      <c r="G69" s="95"/>
      <c r="H69" s="131" t="s">
        <v>680</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2" customFormat="1" ht="36" x14ac:dyDescent="0.2">
      <c r="A70" s="265"/>
      <c r="B70" s="265"/>
      <c r="C70" s="51" t="s">
        <v>549</v>
      </c>
      <c r="D70" s="51" t="s">
        <v>65</v>
      </c>
      <c r="E70" s="54" t="s">
        <v>537</v>
      </c>
      <c r="F70" s="82"/>
      <c r="G70" s="95"/>
      <c r="H70" s="131" t="s">
        <v>680</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2" customFormat="1" ht="36" x14ac:dyDescent="0.2">
      <c r="A71" s="265"/>
      <c r="B71" s="265"/>
      <c r="C71" s="51" t="s">
        <v>550</v>
      </c>
      <c r="D71" s="51" t="s">
        <v>66</v>
      </c>
      <c r="E71" s="54" t="s">
        <v>538</v>
      </c>
      <c r="F71" s="82"/>
      <c r="G71" s="95"/>
      <c r="H71" s="131" t="s">
        <v>680</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2" customFormat="1" ht="21" thickBot="1" x14ac:dyDescent="0.25">
      <c r="A72" s="265"/>
      <c r="B72" s="265"/>
      <c r="C72" s="61" t="s">
        <v>463</v>
      </c>
      <c r="D72" s="61" t="s">
        <v>390</v>
      </c>
      <c r="E72" s="81" t="s">
        <v>458</v>
      </c>
      <c r="F72" s="82"/>
      <c r="G72" s="95"/>
      <c r="H72" s="130" t="s">
        <v>680</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6" customFormat="1" ht="21" thickTop="1" x14ac:dyDescent="0.2">
      <c r="A73" s="267" t="s">
        <v>9</v>
      </c>
      <c r="B73" s="267" t="s">
        <v>38</v>
      </c>
      <c r="C73" s="79" t="s">
        <v>195</v>
      </c>
      <c r="D73" s="79" t="s">
        <v>65</v>
      </c>
      <c r="E73" s="70" t="s">
        <v>293</v>
      </c>
      <c r="F73" s="71" t="s">
        <v>95</v>
      </c>
      <c r="G73" s="108"/>
      <c r="H73" s="101" t="str">
        <f>IF(ISBLANK(H21),"Waiting",H21)</f>
        <v>No</v>
      </c>
      <c r="I73" s="124"/>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5"/>
    </row>
    <row r="74" spans="1:19" s="106" customFormat="1" ht="20" x14ac:dyDescent="0.2">
      <c r="A74" s="268"/>
      <c r="B74" s="268"/>
      <c r="C74" s="79" t="s">
        <v>196</v>
      </c>
      <c r="D74" s="79" t="s">
        <v>65</v>
      </c>
      <c r="E74" s="70" t="s">
        <v>294</v>
      </c>
      <c r="F74" s="71" t="s">
        <v>96</v>
      </c>
      <c r="G74" s="108"/>
      <c r="H74" s="107"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6" customFormat="1" ht="20" x14ac:dyDescent="0.2">
      <c r="A75" s="268"/>
      <c r="B75" s="268"/>
      <c r="C75" s="79" t="s">
        <v>197</v>
      </c>
      <c r="D75" s="79" t="s">
        <v>65</v>
      </c>
      <c r="E75" s="70" t="s">
        <v>295</v>
      </c>
      <c r="F75" s="71" t="s">
        <v>97</v>
      </c>
      <c r="G75" s="108"/>
      <c r="H75" s="107"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6" customFormat="1" ht="54" x14ac:dyDescent="0.2">
      <c r="A76" s="268"/>
      <c r="B76" s="268"/>
      <c r="C76" s="79" t="s">
        <v>198</v>
      </c>
      <c r="D76" s="79" t="s">
        <v>65</v>
      </c>
      <c r="E76" s="70" t="s">
        <v>296</v>
      </c>
      <c r="F76" s="71" t="s">
        <v>98</v>
      </c>
      <c r="G76" s="108"/>
      <c r="H76" s="107" t="str">
        <f>IF(ISBLANK(H24),"Waiting",H24)</f>
        <v>No</v>
      </c>
      <c r="I76" s="126"/>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7"/>
    </row>
    <row r="77" spans="1:19" s="106" customFormat="1" ht="20" x14ac:dyDescent="0.2">
      <c r="A77" s="268"/>
      <c r="B77" s="268"/>
      <c r="C77" s="218" t="s">
        <v>211</v>
      </c>
      <c r="D77" s="218" t="s">
        <v>65</v>
      </c>
      <c r="E77" s="219" t="s">
        <v>592</v>
      </c>
      <c r="F77" s="220" t="s">
        <v>107</v>
      </c>
      <c r="G77" s="108"/>
      <c r="H77" s="107"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2" customFormat="1" ht="54" x14ac:dyDescent="0.2">
      <c r="A78" s="268"/>
      <c r="B78" s="268"/>
      <c r="C78" s="83" t="s">
        <v>224</v>
      </c>
      <c r="D78" s="83" t="s">
        <v>65</v>
      </c>
      <c r="E78" s="84" t="s">
        <v>317</v>
      </c>
      <c r="F78" s="85" t="s">
        <v>525</v>
      </c>
      <c r="G78" s="109"/>
      <c r="H78" s="129" t="s">
        <v>680</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2" customFormat="1" ht="36" x14ac:dyDescent="0.2">
      <c r="A79" s="268"/>
      <c r="B79" s="268"/>
      <c r="C79" s="56" t="s">
        <v>225</v>
      </c>
      <c r="D79" s="56" t="s">
        <v>65</v>
      </c>
      <c r="E79" s="84" t="s">
        <v>318</v>
      </c>
      <c r="F79" s="85" t="s">
        <v>118</v>
      </c>
      <c r="G79" s="95"/>
      <c r="H79" s="129" t="s">
        <v>680</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2" customFormat="1" ht="36" x14ac:dyDescent="0.2">
      <c r="A80" s="268"/>
      <c r="B80" s="268"/>
      <c r="C80" s="56" t="s">
        <v>226</v>
      </c>
      <c r="D80" s="56" t="s">
        <v>66</v>
      </c>
      <c r="E80" s="84" t="s">
        <v>319</v>
      </c>
      <c r="F80" s="85" t="s">
        <v>119</v>
      </c>
      <c r="G80" s="95"/>
      <c r="H80" s="131" t="s">
        <v>681</v>
      </c>
      <c r="I80" s="9" t="s">
        <v>690</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row>
    <row r="81" spans="1:19" s="92" customFormat="1" ht="36" x14ac:dyDescent="0.2">
      <c r="A81" s="268"/>
      <c r="B81" s="268"/>
      <c r="C81" s="184" t="s">
        <v>551</v>
      </c>
      <c r="D81" s="185" t="s">
        <v>65</v>
      </c>
      <c r="E81" s="186" t="s">
        <v>537</v>
      </c>
      <c r="F81" s="85"/>
      <c r="G81" s="95"/>
      <c r="H81" s="131" t="s">
        <v>680</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2" customFormat="1" ht="36" x14ac:dyDescent="0.2">
      <c r="A82" s="268"/>
      <c r="B82" s="268"/>
      <c r="C82" s="187" t="s">
        <v>552</v>
      </c>
      <c r="D82" s="188" t="s">
        <v>66</v>
      </c>
      <c r="E82" s="189" t="s">
        <v>538</v>
      </c>
      <c r="F82" s="85"/>
      <c r="G82" s="95"/>
      <c r="H82" s="131" t="s">
        <v>680</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2" customFormat="1" ht="21" thickBot="1" x14ac:dyDescent="0.25">
      <c r="A83" s="268"/>
      <c r="B83" s="268"/>
      <c r="C83" s="56" t="s">
        <v>464</v>
      </c>
      <c r="D83" s="56" t="s">
        <v>390</v>
      </c>
      <c r="E83" s="84" t="s">
        <v>458</v>
      </c>
      <c r="F83" s="85"/>
      <c r="G83" s="95"/>
      <c r="H83" s="130" t="s">
        <v>680</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2" customFormat="1" ht="55" thickTop="1" x14ac:dyDescent="0.2">
      <c r="A84" s="264" t="s">
        <v>10</v>
      </c>
      <c r="B84" s="276" t="s">
        <v>41</v>
      </c>
      <c r="C84" s="61" t="s">
        <v>227</v>
      </c>
      <c r="D84" s="61" t="s">
        <v>65</v>
      </c>
      <c r="E84" s="66" t="s">
        <v>331</v>
      </c>
      <c r="F84" s="80" t="s">
        <v>120</v>
      </c>
      <c r="G84" s="95"/>
      <c r="H84" s="129" t="s">
        <v>680</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2" customFormat="1" ht="54" x14ac:dyDescent="0.2">
      <c r="A85" s="265"/>
      <c r="B85" s="277"/>
      <c r="C85" s="61" t="s">
        <v>228</v>
      </c>
      <c r="D85" s="61" t="s">
        <v>65</v>
      </c>
      <c r="E85" s="66" t="s">
        <v>332</v>
      </c>
      <c r="F85" s="80" t="s">
        <v>121</v>
      </c>
      <c r="G85" s="95"/>
      <c r="H85" s="129" t="s">
        <v>680</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2" customFormat="1" ht="20" x14ac:dyDescent="0.2">
      <c r="A86" s="265"/>
      <c r="B86" s="277"/>
      <c r="C86" s="218" t="s">
        <v>211</v>
      </c>
      <c r="D86" s="218" t="s">
        <v>65</v>
      </c>
      <c r="E86" s="216" t="s">
        <v>592</v>
      </c>
      <c r="F86" s="217" t="s">
        <v>107</v>
      </c>
      <c r="G86" s="108"/>
      <c r="H86" s="107"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2" customFormat="1" ht="36" x14ac:dyDescent="0.2">
      <c r="A87" s="265"/>
      <c r="B87" s="277"/>
      <c r="C87" s="61" t="s">
        <v>229</v>
      </c>
      <c r="D87" s="61" t="s">
        <v>65</v>
      </c>
      <c r="E87" s="86" t="s">
        <v>320</v>
      </c>
      <c r="F87" s="87" t="s">
        <v>122</v>
      </c>
      <c r="G87" s="95"/>
      <c r="H87" s="129" t="s">
        <v>680</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2" customFormat="1" ht="54" x14ac:dyDescent="0.2">
      <c r="A88" s="265"/>
      <c r="B88" s="277"/>
      <c r="C88" s="79" t="s">
        <v>224</v>
      </c>
      <c r="D88" s="79" t="s">
        <v>65</v>
      </c>
      <c r="E88" s="74" t="s">
        <v>317</v>
      </c>
      <c r="F88" s="75" t="s">
        <v>525</v>
      </c>
      <c r="G88" s="108"/>
      <c r="H88" s="107" t="str">
        <f>IF(ISBLANK(H78),"Waiting",H78)</f>
        <v>No</v>
      </c>
      <c r="I88" s="126"/>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7"/>
    </row>
    <row r="89" spans="1:19" s="92" customFormat="1" ht="72" x14ac:dyDescent="0.2">
      <c r="A89" s="265"/>
      <c r="B89" s="277"/>
      <c r="C89" s="61" t="s">
        <v>230</v>
      </c>
      <c r="D89" s="61" t="s">
        <v>65</v>
      </c>
      <c r="E89" s="66" t="s">
        <v>333</v>
      </c>
      <c r="F89" s="80" t="s">
        <v>123</v>
      </c>
      <c r="G89" s="95"/>
      <c r="H89" s="129" t="s">
        <v>680</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2" customFormat="1" ht="36" x14ac:dyDescent="0.2">
      <c r="A90" s="265"/>
      <c r="B90" s="277"/>
      <c r="C90" s="218" t="s">
        <v>212</v>
      </c>
      <c r="D90" s="218" t="s">
        <v>65</v>
      </c>
      <c r="E90" s="216" t="s">
        <v>602</v>
      </c>
      <c r="F90" s="216" t="s">
        <v>108</v>
      </c>
      <c r="G90" s="95"/>
      <c r="H90" s="107"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2" customFormat="1" ht="36" x14ac:dyDescent="0.2">
      <c r="A91" s="265"/>
      <c r="B91" s="277"/>
      <c r="C91" s="51" t="s">
        <v>603</v>
      </c>
      <c r="D91" s="51" t="s">
        <v>65</v>
      </c>
      <c r="E91" s="86" t="s">
        <v>604</v>
      </c>
      <c r="F91" s="86" t="s">
        <v>605</v>
      </c>
      <c r="G91" s="95"/>
      <c r="H91" s="129" t="s">
        <v>680</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2" customFormat="1" ht="72" x14ac:dyDescent="0.2">
      <c r="A92" s="265"/>
      <c r="B92" s="277"/>
      <c r="C92" s="61" t="s">
        <v>231</v>
      </c>
      <c r="D92" s="61" t="s">
        <v>66</v>
      </c>
      <c r="E92" s="86" t="s">
        <v>334</v>
      </c>
      <c r="F92" s="87" t="s">
        <v>124</v>
      </c>
      <c r="G92" s="95"/>
      <c r="H92" s="129" t="s">
        <v>681</v>
      </c>
      <c r="I92" s="3" t="s">
        <v>691</v>
      </c>
      <c r="J92" s="156" t="s">
        <v>10</v>
      </c>
      <c r="K92" s="156">
        <f t="shared" si="11"/>
        <v>0</v>
      </c>
      <c r="L92" s="156">
        <f t="shared" si="8"/>
        <v>1</v>
      </c>
      <c r="M92" s="156">
        <f t="shared" si="9"/>
        <v>0</v>
      </c>
      <c r="N92" s="156">
        <f t="shared" si="10"/>
        <v>0</v>
      </c>
      <c r="O92" s="156">
        <f t="shared" si="12"/>
        <v>0</v>
      </c>
      <c r="P92" s="156">
        <f t="shared" si="13"/>
        <v>0</v>
      </c>
      <c r="Q92" s="156">
        <f t="shared" si="14"/>
        <v>0</v>
      </c>
      <c r="R92" s="156">
        <f t="shared" si="15"/>
        <v>0</v>
      </c>
      <c r="S92" s="6"/>
    </row>
    <row r="93" spans="1:19" s="92" customFormat="1" ht="108" x14ac:dyDescent="0.2">
      <c r="A93" s="265"/>
      <c r="B93" s="277"/>
      <c r="C93" s="79" t="s">
        <v>215</v>
      </c>
      <c r="D93" s="79" t="s">
        <v>66</v>
      </c>
      <c r="E93" s="70" t="s">
        <v>308</v>
      </c>
      <c r="F93" s="71" t="s">
        <v>102</v>
      </c>
      <c r="G93" s="100"/>
      <c r="H93" s="103" t="str">
        <f>IF(ISBLANK(H49),"Waiting",H49)</f>
        <v>Yes</v>
      </c>
      <c r="I93" s="3" t="s">
        <v>686</v>
      </c>
      <c r="J93" s="156" t="s">
        <v>10</v>
      </c>
      <c r="K93" s="156">
        <f t="shared" si="11"/>
        <v>0</v>
      </c>
      <c r="L93" s="156">
        <f t="shared" si="8"/>
        <v>1</v>
      </c>
      <c r="M93" s="156">
        <f t="shared" si="9"/>
        <v>0</v>
      </c>
      <c r="N93" s="156">
        <f t="shared" si="10"/>
        <v>0</v>
      </c>
      <c r="O93" s="156">
        <f t="shared" si="12"/>
        <v>0</v>
      </c>
      <c r="P93" s="156">
        <f t="shared" si="13"/>
        <v>0</v>
      </c>
      <c r="Q93" s="156">
        <f t="shared" si="14"/>
        <v>0</v>
      </c>
      <c r="R93" s="156">
        <f t="shared" si="15"/>
        <v>0</v>
      </c>
      <c r="S93" s="6"/>
    </row>
    <row r="94" spans="1:19" s="92" customFormat="1" ht="36" x14ac:dyDescent="0.2">
      <c r="A94" s="265"/>
      <c r="B94" s="277"/>
      <c r="C94" s="79" t="s">
        <v>214</v>
      </c>
      <c r="D94" s="79" t="s">
        <v>66</v>
      </c>
      <c r="E94" s="70" t="s">
        <v>307</v>
      </c>
      <c r="F94" s="71" t="s">
        <v>110</v>
      </c>
      <c r="G94" s="100"/>
      <c r="H94" s="103"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2" customFormat="1" ht="36" x14ac:dyDescent="0.2">
      <c r="A95" s="265"/>
      <c r="B95" s="277"/>
      <c r="C95" s="191" t="s">
        <v>553</v>
      </c>
      <c r="D95" s="192" t="s">
        <v>65</v>
      </c>
      <c r="E95" s="193" t="s">
        <v>537</v>
      </c>
      <c r="F95" s="190"/>
      <c r="G95" s="100"/>
      <c r="H95" s="129" t="s">
        <v>680</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2" customFormat="1" ht="36" x14ac:dyDescent="0.2">
      <c r="A96" s="265"/>
      <c r="B96" s="277"/>
      <c r="C96" s="194" t="s">
        <v>554</v>
      </c>
      <c r="D96" s="195" t="s">
        <v>66</v>
      </c>
      <c r="E96" s="196" t="s">
        <v>538</v>
      </c>
      <c r="F96" s="190"/>
      <c r="G96" s="100"/>
      <c r="H96" s="129" t="s">
        <v>680</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6"/>
    </row>
    <row r="97" spans="1:20" s="92" customFormat="1" ht="21" thickBot="1" x14ac:dyDescent="0.25">
      <c r="A97" s="266"/>
      <c r="B97" s="278"/>
      <c r="C97" s="61" t="s">
        <v>465</v>
      </c>
      <c r="D97" s="61" t="s">
        <v>390</v>
      </c>
      <c r="E97" s="86" t="s">
        <v>458</v>
      </c>
      <c r="F97" s="87"/>
      <c r="G97" s="100"/>
      <c r="H97" s="129" t="s">
        <v>680</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2" customFormat="1" ht="37" thickTop="1" x14ac:dyDescent="0.2">
      <c r="A98" s="267" t="s">
        <v>11</v>
      </c>
      <c r="B98" s="267" t="s">
        <v>42</v>
      </c>
      <c r="C98" s="56" t="s">
        <v>232</v>
      </c>
      <c r="D98" s="56" t="s">
        <v>65</v>
      </c>
      <c r="E98" s="77" t="s">
        <v>335</v>
      </c>
      <c r="F98" s="78" t="s">
        <v>125</v>
      </c>
      <c r="G98" s="110"/>
      <c r="H98" s="128" t="s">
        <v>680</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2" customFormat="1" ht="54" x14ac:dyDescent="0.2">
      <c r="A99" s="268"/>
      <c r="B99" s="268"/>
      <c r="C99" s="56" t="s">
        <v>233</v>
      </c>
      <c r="D99" s="56" t="s">
        <v>65</v>
      </c>
      <c r="E99" s="77" t="s">
        <v>336</v>
      </c>
      <c r="F99" s="78" t="s">
        <v>584</v>
      </c>
      <c r="G99" s="110"/>
      <c r="H99" s="129" t="s">
        <v>680</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2" customFormat="1" ht="36" x14ac:dyDescent="0.2">
      <c r="A100" s="268"/>
      <c r="B100" s="268"/>
      <c r="C100" s="56" t="s">
        <v>234</v>
      </c>
      <c r="D100" s="56" t="s">
        <v>65</v>
      </c>
      <c r="E100" s="77" t="s">
        <v>337</v>
      </c>
      <c r="F100" s="78" t="s">
        <v>127</v>
      </c>
      <c r="G100" s="110"/>
      <c r="H100" s="129" t="s">
        <v>680</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2" customFormat="1" ht="20" x14ac:dyDescent="0.2">
      <c r="A101" s="268"/>
      <c r="B101" s="268"/>
      <c r="C101" s="56" t="s">
        <v>235</v>
      </c>
      <c r="D101" s="56" t="s">
        <v>65</v>
      </c>
      <c r="E101" s="77" t="s">
        <v>338</v>
      </c>
      <c r="F101" s="78" t="s">
        <v>128</v>
      </c>
      <c r="G101" s="110"/>
      <c r="H101" s="129" t="s">
        <v>680</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2" customFormat="1" ht="20" x14ac:dyDescent="0.2">
      <c r="A102" s="268"/>
      <c r="B102" s="268"/>
      <c r="C102" s="56" t="s">
        <v>236</v>
      </c>
      <c r="D102" s="56" t="s">
        <v>65</v>
      </c>
      <c r="E102" s="77" t="s">
        <v>339</v>
      </c>
      <c r="F102" s="78" t="s">
        <v>129</v>
      </c>
      <c r="G102" s="110"/>
      <c r="H102" s="129" t="s">
        <v>680</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2" customFormat="1" ht="54" x14ac:dyDescent="0.2">
      <c r="A103" s="268"/>
      <c r="B103" s="268"/>
      <c r="C103" s="56" t="s">
        <v>237</v>
      </c>
      <c r="D103" s="56" t="s">
        <v>65</v>
      </c>
      <c r="E103" s="77" t="s">
        <v>340</v>
      </c>
      <c r="F103" s="78" t="s">
        <v>130</v>
      </c>
      <c r="G103" s="110"/>
      <c r="H103" s="129" t="s">
        <v>680</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251" t="s">
        <v>692</v>
      </c>
    </row>
    <row r="104" spans="1:20" s="92" customFormat="1" ht="36" x14ac:dyDescent="0.2">
      <c r="A104" s="268"/>
      <c r="B104" s="268"/>
      <c r="C104" s="56" t="s">
        <v>238</v>
      </c>
      <c r="D104" s="56" t="s">
        <v>65</v>
      </c>
      <c r="E104" s="77" t="s">
        <v>341</v>
      </c>
      <c r="F104" s="78" t="s">
        <v>131</v>
      </c>
      <c r="G104" s="110"/>
      <c r="H104" s="131" t="s">
        <v>680</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2" customFormat="1" ht="162" x14ac:dyDescent="0.2">
      <c r="A105" s="268"/>
      <c r="B105" s="268"/>
      <c r="C105" s="223" t="s">
        <v>583</v>
      </c>
      <c r="D105" s="223" t="s">
        <v>65</v>
      </c>
      <c r="E105" s="224" t="s">
        <v>617</v>
      </c>
      <c r="F105" s="78" t="s">
        <v>585</v>
      </c>
      <c r="G105" s="110"/>
      <c r="H105" s="131" t="s">
        <v>680</v>
      </c>
      <c r="I105" s="243"/>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250" t="s">
        <v>693</v>
      </c>
    </row>
    <row r="106" spans="1:20" s="92" customFormat="1" ht="36" x14ac:dyDescent="0.2">
      <c r="A106" s="268"/>
      <c r="B106" s="268"/>
      <c r="C106" s="184" t="s">
        <v>555</v>
      </c>
      <c r="D106" s="185" t="s">
        <v>65</v>
      </c>
      <c r="E106" s="186" t="s">
        <v>537</v>
      </c>
      <c r="F106" s="78"/>
      <c r="G106" s="110"/>
      <c r="H106" s="131" t="s">
        <v>680</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2" customFormat="1" ht="36" x14ac:dyDescent="0.2">
      <c r="A107" s="268"/>
      <c r="B107" s="268"/>
      <c r="C107" s="203" t="s">
        <v>574</v>
      </c>
      <c r="D107" s="204" t="s">
        <v>66</v>
      </c>
      <c r="E107" s="205" t="s">
        <v>538</v>
      </c>
      <c r="F107" s="78"/>
      <c r="G107" s="110"/>
      <c r="H107" s="131" t="s">
        <v>680</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2" customFormat="1" ht="37" thickBot="1" x14ac:dyDescent="0.25">
      <c r="A108" s="268"/>
      <c r="B108" s="268"/>
      <c r="C108" s="56" t="s">
        <v>466</v>
      </c>
      <c r="D108" s="56" t="s">
        <v>390</v>
      </c>
      <c r="E108" s="77" t="s">
        <v>458</v>
      </c>
      <c r="F108" s="78"/>
      <c r="G108" s="110"/>
      <c r="H108" s="130" t="s">
        <v>681</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249" t="s">
        <v>758</v>
      </c>
    </row>
    <row r="109" spans="1:20" s="99" customFormat="1" ht="55" thickTop="1" x14ac:dyDescent="0.2">
      <c r="A109" s="264" t="s">
        <v>12</v>
      </c>
      <c r="B109" s="264" t="s">
        <v>43</v>
      </c>
      <c r="C109" s="68" t="s">
        <v>239</v>
      </c>
      <c r="D109" s="68" t="s">
        <v>65</v>
      </c>
      <c r="E109" s="52" t="s">
        <v>321</v>
      </c>
      <c r="F109" s="53" t="s">
        <v>526</v>
      </c>
      <c r="G109" s="110"/>
      <c r="H109" s="128" t="s">
        <v>680</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8"/>
    </row>
    <row r="110" spans="1:20" s="92" customFormat="1" ht="108" x14ac:dyDescent="0.2">
      <c r="A110" s="265"/>
      <c r="B110" s="265"/>
      <c r="C110" s="68" t="s">
        <v>240</v>
      </c>
      <c r="D110" s="68" t="s">
        <v>65</v>
      </c>
      <c r="E110" s="52" t="s">
        <v>322</v>
      </c>
      <c r="F110" s="53" t="s">
        <v>132</v>
      </c>
      <c r="G110" s="95"/>
      <c r="H110" s="129" t="s">
        <v>680</v>
      </c>
      <c r="I110" s="3" t="s">
        <v>694</v>
      </c>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2" customFormat="1" ht="90" x14ac:dyDescent="0.2">
      <c r="A111" s="265"/>
      <c r="B111" s="265"/>
      <c r="C111" s="68" t="s">
        <v>241</v>
      </c>
      <c r="D111" s="68" t="s">
        <v>65</v>
      </c>
      <c r="E111" s="52" t="s">
        <v>323</v>
      </c>
      <c r="F111" s="53" t="s">
        <v>527</v>
      </c>
      <c r="G111" s="95"/>
      <c r="H111" s="129" t="s">
        <v>680</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2" customFormat="1" ht="108" x14ac:dyDescent="0.2">
      <c r="A112" s="265"/>
      <c r="B112" s="265"/>
      <c r="C112" s="68" t="s">
        <v>242</v>
      </c>
      <c r="D112" s="68" t="s">
        <v>65</v>
      </c>
      <c r="E112" s="52" t="s">
        <v>342</v>
      </c>
      <c r="F112" s="53" t="s">
        <v>133</v>
      </c>
      <c r="G112" s="95"/>
      <c r="H112" s="129" t="s">
        <v>681</v>
      </c>
      <c r="I112" s="244" t="s">
        <v>695</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6"/>
    </row>
    <row r="113" spans="1:19" s="92" customFormat="1" ht="162" x14ac:dyDescent="0.2">
      <c r="A113" s="265"/>
      <c r="B113" s="265"/>
      <c r="C113" s="68" t="s">
        <v>243</v>
      </c>
      <c r="D113" s="68" t="s">
        <v>65</v>
      </c>
      <c r="E113" s="52" t="s">
        <v>343</v>
      </c>
      <c r="F113" s="53" t="s">
        <v>134</v>
      </c>
      <c r="G113" s="95"/>
      <c r="H113" s="129" t="s">
        <v>681</v>
      </c>
      <c r="I113" s="3" t="s">
        <v>696</v>
      </c>
      <c r="J113" s="156" t="s">
        <v>12</v>
      </c>
      <c r="K113" s="156">
        <f t="shared" si="11"/>
        <v>1</v>
      </c>
      <c r="L113" s="156">
        <f t="shared" si="8"/>
        <v>0</v>
      </c>
      <c r="M113" s="156">
        <f t="shared" si="9"/>
        <v>0</v>
      </c>
      <c r="N113" s="156">
        <f t="shared" si="10"/>
        <v>0</v>
      </c>
      <c r="O113" s="156">
        <f t="shared" si="12"/>
        <v>0</v>
      </c>
      <c r="P113" s="156">
        <f t="shared" si="13"/>
        <v>0</v>
      </c>
      <c r="Q113" s="156">
        <f t="shared" si="14"/>
        <v>0</v>
      </c>
      <c r="R113" s="156">
        <f t="shared" si="15"/>
        <v>0</v>
      </c>
      <c r="S113" s="6"/>
    </row>
    <row r="114" spans="1:19" s="92" customFormat="1" ht="54" x14ac:dyDescent="0.2">
      <c r="A114" s="265"/>
      <c r="B114" s="265"/>
      <c r="C114" s="68" t="s">
        <v>244</v>
      </c>
      <c r="D114" s="68" t="s">
        <v>65</v>
      </c>
      <c r="E114" s="52" t="s">
        <v>324</v>
      </c>
      <c r="F114" s="53" t="s">
        <v>135</v>
      </c>
      <c r="G114" s="95"/>
      <c r="H114" s="129" t="s">
        <v>680</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2" customFormat="1" ht="36" x14ac:dyDescent="0.2">
      <c r="A115" s="265"/>
      <c r="B115" s="265"/>
      <c r="C115" s="61" t="s">
        <v>245</v>
      </c>
      <c r="D115" s="61" t="s">
        <v>65</v>
      </c>
      <c r="E115" s="66" t="s">
        <v>344</v>
      </c>
      <c r="F115" s="80" t="s">
        <v>136</v>
      </c>
      <c r="G115" s="95"/>
      <c r="H115" s="129" t="s">
        <v>680</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2" customFormat="1" ht="36" x14ac:dyDescent="0.2">
      <c r="A116" s="265"/>
      <c r="B116" s="265"/>
      <c r="C116" s="51" t="s">
        <v>246</v>
      </c>
      <c r="D116" s="51" t="s">
        <v>66</v>
      </c>
      <c r="E116" s="86" t="s">
        <v>345</v>
      </c>
      <c r="F116" s="87" t="s">
        <v>137</v>
      </c>
      <c r="G116" s="95"/>
      <c r="H116" s="131" t="s">
        <v>680</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2" customFormat="1" ht="36" x14ac:dyDescent="0.2">
      <c r="A117" s="265"/>
      <c r="B117" s="265"/>
      <c r="C117" s="191" t="s">
        <v>556</v>
      </c>
      <c r="D117" s="192" t="s">
        <v>65</v>
      </c>
      <c r="E117" s="193" t="s">
        <v>537</v>
      </c>
      <c r="F117" s="87"/>
      <c r="G117" s="95"/>
      <c r="H117" s="131" t="s">
        <v>680</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2" customFormat="1" ht="36" x14ac:dyDescent="0.2">
      <c r="A118" s="265"/>
      <c r="B118" s="265"/>
      <c r="C118" s="194" t="s">
        <v>557</v>
      </c>
      <c r="D118" s="195" t="s">
        <v>66</v>
      </c>
      <c r="E118" s="196" t="s">
        <v>538</v>
      </c>
      <c r="F118" s="87"/>
      <c r="G118" s="95"/>
      <c r="H118" s="131" t="s">
        <v>680</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2" customFormat="1" ht="21" thickBot="1" x14ac:dyDescent="0.25">
      <c r="A119" s="265"/>
      <c r="B119" s="265"/>
      <c r="C119" s="51" t="s">
        <v>467</v>
      </c>
      <c r="D119" s="51" t="s">
        <v>390</v>
      </c>
      <c r="E119" s="86" t="s">
        <v>458</v>
      </c>
      <c r="F119" s="87"/>
      <c r="G119" s="95"/>
      <c r="H119" s="130" t="s">
        <v>680</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2" customFormat="1" ht="41" customHeight="1" thickTop="1" x14ac:dyDescent="0.2">
      <c r="A120" s="267" t="s">
        <v>13</v>
      </c>
      <c r="B120" s="270" t="s">
        <v>44</v>
      </c>
      <c r="C120" s="64" t="s">
        <v>240</v>
      </c>
      <c r="D120" s="64" t="s">
        <v>65</v>
      </c>
      <c r="E120" s="65" t="s">
        <v>322</v>
      </c>
      <c r="F120" s="67" t="s">
        <v>132</v>
      </c>
      <c r="G120" s="100"/>
      <c r="H120" s="225" t="str">
        <f>IF(ISBLANK(H110),"Waiting",H110)</f>
        <v>No</v>
      </c>
      <c r="I120" s="209"/>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6"/>
    </row>
    <row r="121" spans="1:19" s="102" customFormat="1" ht="90" x14ac:dyDescent="0.2">
      <c r="A121" s="268"/>
      <c r="B121" s="271"/>
      <c r="C121" s="64" t="s">
        <v>241</v>
      </c>
      <c r="D121" s="64" t="s">
        <v>65</v>
      </c>
      <c r="E121" s="65" t="s">
        <v>323</v>
      </c>
      <c r="F121" s="67" t="s">
        <v>527</v>
      </c>
      <c r="G121" s="100"/>
      <c r="H121" s="103"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2" customFormat="1" ht="108" x14ac:dyDescent="0.2">
      <c r="A122" s="268"/>
      <c r="B122" s="271"/>
      <c r="C122" s="64" t="s">
        <v>242</v>
      </c>
      <c r="D122" s="64" t="s">
        <v>65</v>
      </c>
      <c r="E122" s="65" t="s">
        <v>342</v>
      </c>
      <c r="F122" s="67" t="s">
        <v>133</v>
      </c>
      <c r="G122" s="100"/>
      <c r="H122" s="103" t="str">
        <f>IF(ISBLANK(H112),"Waiting",H112)</f>
        <v>Yes</v>
      </c>
      <c r="I122" s="3" t="s">
        <v>695</v>
      </c>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6"/>
    </row>
    <row r="123" spans="1:19" s="92" customFormat="1" ht="36" x14ac:dyDescent="0.2">
      <c r="A123" s="268"/>
      <c r="B123" s="271"/>
      <c r="C123" s="56" t="s">
        <v>247</v>
      </c>
      <c r="D123" s="56" t="s">
        <v>65</v>
      </c>
      <c r="E123" s="77" t="s">
        <v>618</v>
      </c>
      <c r="F123" s="78" t="s">
        <v>138</v>
      </c>
      <c r="G123" s="95"/>
      <c r="H123" s="129" t="s">
        <v>680</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2" customFormat="1" ht="162" x14ac:dyDescent="0.2">
      <c r="A124" s="268"/>
      <c r="B124" s="271"/>
      <c r="C124" s="64" t="s">
        <v>243</v>
      </c>
      <c r="D124" s="64" t="s">
        <v>65</v>
      </c>
      <c r="E124" s="65" t="s">
        <v>343</v>
      </c>
      <c r="F124" s="67" t="s">
        <v>134</v>
      </c>
      <c r="G124" s="100"/>
      <c r="H124" s="103" t="str">
        <f>IF(ISBLANK(H113),"Waiting",H113)</f>
        <v>Yes</v>
      </c>
      <c r="I124" s="3" t="s">
        <v>696</v>
      </c>
      <c r="J124" s="156" t="s">
        <v>13</v>
      </c>
      <c r="K124" s="156">
        <f t="shared" si="11"/>
        <v>1</v>
      </c>
      <c r="L124" s="156">
        <f t="shared" si="8"/>
        <v>0</v>
      </c>
      <c r="M124" s="156">
        <f t="shared" si="9"/>
        <v>0</v>
      </c>
      <c r="N124" s="156">
        <f t="shared" si="10"/>
        <v>0</v>
      </c>
      <c r="O124" s="156">
        <f t="shared" si="12"/>
        <v>0</v>
      </c>
      <c r="P124" s="156">
        <f t="shared" si="13"/>
        <v>0</v>
      </c>
      <c r="Q124" s="156">
        <f t="shared" si="14"/>
        <v>0</v>
      </c>
      <c r="R124" s="156">
        <f t="shared" si="15"/>
        <v>0</v>
      </c>
      <c r="S124" s="6"/>
    </row>
    <row r="125" spans="1:19" s="92" customFormat="1" ht="36" x14ac:dyDescent="0.2">
      <c r="A125" s="268"/>
      <c r="B125" s="271"/>
      <c r="C125" s="64" t="s">
        <v>245</v>
      </c>
      <c r="D125" s="64" t="s">
        <v>65</v>
      </c>
      <c r="E125" s="65" t="s">
        <v>344</v>
      </c>
      <c r="F125" s="67" t="s">
        <v>136</v>
      </c>
      <c r="G125" s="100"/>
      <c r="H125" s="103"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2" customFormat="1" ht="54" x14ac:dyDescent="0.2">
      <c r="A126" s="268"/>
      <c r="B126" s="271"/>
      <c r="C126" s="64" t="s">
        <v>244</v>
      </c>
      <c r="D126" s="64" t="s">
        <v>65</v>
      </c>
      <c r="E126" s="65" t="s">
        <v>324</v>
      </c>
      <c r="F126" s="67" t="s">
        <v>135</v>
      </c>
      <c r="G126" s="100"/>
      <c r="H126" s="103"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2" customFormat="1" ht="72" x14ac:dyDescent="0.2">
      <c r="A127" s="268"/>
      <c r="B127" s="271"/>
      <c r="C127" s="64" t="s">
        <v>237</v>
      </c>
      <c r="D127" s="64" t="s">
        <v>65</v>
      </c>
      <c r="E127" s="65" t="s">
        <v>340</v>
      </c>
      <c r="F127" s="67" t="s">
        <v>130</v>
      </c>
      <c r="G127" s="100"/>
      <c r="H127" s="103" t="str">
        <f>IF(ISBLANK(H103),"Waiting",H103)</f>
        <v>No</v>
      </c>
      <c r="I127" s="9" t="s">
        <v>697</v>
      </c>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2" customFormat="1" ht="36" x14ac:dyDescent="0.2">
      <c r="A128" s="268"/>
      <c r="B128" s="271"/>
      <c r="C128" s="197" t="s">
        <v>558</v>
      </c>
      <c r="D128" s="198" t="s">
        <v>65</v>
      </c>
      <c r="E128" s="199" t="s">
        <v>537</v>
      </c>
      <c r="F128" s="200"/>
      <c r="G128" s="100"/>
      <c r="H128" s="129" t="s">
        <v>680</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2" customFormat="1" ht="36" x14ac:dyDescent="0.2">
      <c r="A129" s="268"/>
      <c r="B129" s="271"/>
      <c r="C129" s="203" t="s">
        <v>575</v>
      </c>
      <c r="D129" s="204" t="s">
        <v>66</v>
      </c>
      <c r="E129" s="205" t="s">
        <v>538</v>
      </c>
      <c r="F129" s="200"/>
      <c r="G129" s="100"/>
      <c r="H129" s="131" t="s">
        <v>680</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2" customFormat="1" ht="21" thickBot="1" x14ac:dyDescent="0.25">
      <c r="A130" s="269"/>
      <c r="B130" s="272"/>
      <c r="C130" s="56" t="s">
        <v>468</v>
      </c>
      <c r="D130" s="56" t="s">
        <v>390</v>
      </c>
      <c r="E130" s="77" t="s">
        <v>458</v>
      </c>
      <c r="F130" s="78"/>
      <c r="G130" s="100"/>
      <c r="H130" s="131" t="s">
        <v>680</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2" customFormat="1" ht="55" thickTop="1" x14ac:dyDescent="0.2">
      <c r="A131" s="264" t="s">
        <v>14</v>
      </c>
      <c r="B131" s="264" t="s">
        <v>45</v>
      </c>
      <c r="C131" s="61" t="s">
        <v>248</v>
      </c>
      <c r="D131" s="61" t="s">
        <v>65</v>
      </c>
      <c r="E131" s="66" t="s">
        <v>346</v>
      </c>
      <c r="F131" s="80" t="s">
        <v>139</v>
      </c>
      <c r="G131" s="95"/>
      <c r="H131" s="128" t="s">
        <v>680</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2" customFormat="1" ht="90" x14ac:dyDescent="0.2">
      <c r="A132" s="265"/>
      <c r="B132" s="265"/>
      <c r="C132" s="79" t="s">
        <v>241</v>
      </c>
      <c r="D132" s="79" t="s">
        <v>65</v>
      </c>
      <c r="E132" s="74" t="s">
        <v>323</v>
      </c>
      <c r="F132" s="75" t="s">
        <v>527</v>
      </c>
      <c r="G132" s="108"/>
      <c r="H132" s="103"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7"/>
    </row>
    <row r="133" spans="1:19" s="92" customFormat="1" ht="36" x14ac:dyDescent="0.2">
      <c r="A133" s="265"/>
      <c r="B133" s="265"/>
      <c r="C133" s="191" t="s">
        <v>559</v>
      </c>
      <c r="D133" s="192" t="s">
        <v>65</v>
      </c>
      <c r="E133" s="193" t="s">
        <v>537</v>
      </c>
      <c r="F133" s="201"/>
      <c r="G133" s="108"/>
      <c r="H133" s="129" t="s">
        <v>680</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2" customFormat="1" ht="36" x14ac:dyDescent="0.2">
      <c r="A134" s="265"/>
      <c r="B134" s="265"/>
      <c r="C134" s="194" t="s">
        <v>576</v>
      </c>
      <c r="D134" s="195" t="s">
        <v>66</v>
      </c>
      <c r="E134" s="196" t="s">
        <v>538</v>
      </c>
      <c r="F134" s="201"/>
      <c r="G134" s="108"/>
      <c r="H134" s="129" t="s">
        <v>680</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2" customFormat="1" ht="55" thickBot="1" x14ac:dyDescent="0.25">
      <c r="A135" s="266"/>
      <c r="B135" s="266"/>
      <c r="C135" s="61" t="s">
        <v>469</v>
      </c>
      <c r="D135" s="61" t="s">
        <v>390</v>
      </c>
      <c r="E135" s="66" t="s">
        <v>458</v>
      </c>
      <c r="F135" s="80"/>
      <c r="G135" s="108"/>
      <c r="H135" s="129" t="s">
        <v>681</v>
      </c>
      <c r="I135" s="138" t="s">
        <v>698</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2" customFormat="1" ht="37" thickTop="1" x14ac:dyDescent="0.2">
      <c r="A136" s="267" t="s">
        <v>15</v>
      </c>
      <c r="B136" s="267" t="s">
        <v>46</v>
      </c>
      <c r="C136" s="64" t="s">
        <v>232</v>
      </c>
      <c r="D136" s="64" t="s">
        <v>65</v>
      </c>
      <c r="E136" s="65" t="s">
        <v>347</v>
      </c>
      <c r="F136" s="67" t="s">
        <v>125</v>
      </c>
      <c r="G136" s="100"/>
      <c r="H136" s="105"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2" customFormat="1" ht="54" x14ac:dyDescent="0.2">
      <c r="A137" s="268"/>
      <c r="B137" s="268"/>
      <c r="C137" s="64" t="s">
        <v>233</v>
      </c>
      <c r="D137" s="64" t="s">
        <v>65</v>
      </c>
      <c r="E137" s="65" t="s">
        <v>336</v>
      </c>
      <c r="F137" s="67" t="s">
        <v>126</v>
      </c>
      <c r="G137" s="100"/>
      <c r="H137" s="103"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2" customFormat="1" ht="36" x14ac:dyDescent="0.2">
      <c r="A138" s="268"/>
      <c r="B138" s="268"/>
      <c r="C138" s="64" t="s">
        <v>234</v>
      </c>
      <c r="D138" s="64" t="s">
        <v>65</v>
      </c>
      <c r="E138" s="65" t="s">
        <v>337</v>
      </c>
      <c r="F138" s="67" t="s">
        <v>127</v>
      </c>
      <c r="G138" s="100"/>
      <c r="H138" s="103"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2" customFormat="1" ht="20" x14ac:dyDescent="0.2">
      <c r="A139" s="268"/>
      <c r="B139" s="268"/>
      <c r="C139" s="64" t="s">
        <v>235</v>
      </c>
      <c r="D139" s="64" t="s">
        <v>65</v>
      </c>
      <c r="E139" s="65" t="s">
        <v>338</v>
      </c>
      <c r="F139" s="67" t="s">
        <v>128</v>
      </c>
      <c r="G139" s="100"/>
      <c r="H139" s="103"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2" customFormat="1" ht="20" x14ac:dyDescent="0.2">
      <c r="A140" s="268"/>
      <c r="B140" s="268"/>
      <c r="C140" s="64" t="s">
        <v>236</v>
      </c>
      <c r="D140" s="64" t="s">
        <v>65</v>
      </c>
      <c r="E140" s="65" t="s">
        <v>339</v>
      </c>
      <c r="F140" s="67" t="s">
        <v>129</v>
      </c>
      <c r="G140" s="100"/>
      <c r="H140" s="103"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2" customFormat="1" ht="36" x14ac:dyDescent="0.2">
      <c r="A141" s="268"/>
      <c r="B141" s="268"/>
      <c r="C141" s="64" t="s">
        <v>237</v>
      </c>
      <c r="D141" s="64" t="s">
        <v>65</v>
      </c>
      <c r="E141" s="65" t="s">
        <v>340</v>
      </c>
      <c r="F141" s="67" t="s">
        <v>130</v>
      </c>
      <c r="G141" s="100"/>
      <c r="H141" s="103"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2" customFormat="1" ht="36" x14ac:dyDescent="0.2">
      <c r="A142" s="268"/>
      <c r="B142" s="268"/>
      <c r="C142" s="64" t="s">
        <v>238</v>
      </c>
      <c r="D142" s="64" t="s">
        <v>65</v>
      </c>
      <c r="E142" s="65" t="s">
        <v>341</v>
      </c>
      <c r="F142" s="67" t="s">
        <v>131</v>
      </c>
      <c r="G142" s="100"/>
      <c r="H142" s="103"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2" customFormat="1" ht="36" x14ac:dyDescent="0.2">
      <c r="A143" s="268"/>
      <c r="B143" s="268"/>
      <c r="C143" s="64" t="s">
        <v>239</v>
      </c>
      <c r="D143" s="64" t="s">
        <v>65</v>
      </c>
      <c r="E143" s="65" t="s">
        <v>321</v>
      </c>
      <c r="F143" s="67" t="s">
        <v>528</v>
      </c>
      <c r="G143" s="100"/>
      <c r="H143" s="103"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2" customFormat="1" ht="36" x14ac:dyDescent="0.2">
      <c r="A144" s="268"/>
      <c r="B144" s="268"/>
      <c r="C144" s="64" t="s">
        <v>240</v>
      </c>
      <c r="D144" s="64" t="s">
        <v>65</v>
      </c>
      <c r="E144" s="65" t="s">
        <v>322</v>
      </c>
      <c r="F144" s="67" t="s">
        <v>132</v>
      </c>
      <c r="G144" s="100"/>
      <c r="H144" s="103"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2" customFormat="1" ht="72" x14ac:dyDescent="0.2">
      <c r="A145" s="268"/>
      <c r="B145" s="268"/>
      <c r="C145" s="64" t="s">
        <v>241</v>
      </c>
      <c r="D145" s="64" t="s">
        <v>65</v>
      </c>
      <c r="E145" s="65" t="s">
        <v>323</v>
      </c>
      <c r="F145" s="67" t="s">
        <v>529</v>
      </c>
      <c r="G145" s="100"/>
      <c r="H145" s="103"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2" customFormat="1" ht="108" x14ac:dyDescent="0.2">
      <c r="A146" s="268"/>
      <c r="B146" s="268"/>
      <c r="C146" s="64" t="s">
        <v>242</v>
      </c>
      <c r="D146" s="64" t="s">
        <v>65</v>
      </c>
      <c r="E146" s="65" t="s">
        <v>342</v>
      </c>
      <c r="F146" s="67" t="s">
        <v>133</v>
      </c>
      <c r="G146" s="100"/>
      <c r="H146" s="103" t="str">
        <f>IF(ISBLANK(H112),"Waiting",H112)</f>
        <v>Yes</v>
      </c>
      <c r="I146" s="3" t="s">
        <v>695</v>
      </c>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6"/>
    </row>
    <row r="147" spans="1:19" s="102" customFormat="1" ht="36" x14ac:dyDescent="0.2">
      <c r="A147" s="268"/>
      <c r="B147" s="268"/>
      <c r="C147" s="226" t="s">
        <v>247</v>
      </c>
      <c r="D147" s="226" t="s">
        <v>65</v>
      </c>
      <c r="E147" s="65" t="s">
        <v>618</v>
      </c>
      <c r="F147" s="227" t="s">
        <v>138</v>
      </c>
      <c r="G147" s="100"/>
      <c r="H147" s="103"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2" customFormat="1" ht="162" x14ac:dyDescent="0.2">
      <c r="A148" s="268"/>
      <c r="B148" s="268"/>
      <c r="C148" s="64" t="s">
        <v>243</v>
      </c>
      <c r="D148" s="64" t="s">
        <v>65</v>
      </c>
      <c r="E148" s="65" t="s">
        <v>343</v>
      </c>
      <c r="F148" s="67" t="s">
        <v>134</v>
      </c>
      <c r="G148" s="100"/>
      <c r="H148" s="103" t="str">
        <f>IF(ISBLANK(H124),"Waiting",H124)</f>
        <v>Yes</v>
      </c>
      <c r="I148" s="3" t="s">
        <v>696</v>
      </c>
      <c r="J148" s="156" t="s">
        <v>15</v>
      </c>
      <c r="K148" s="156">
        <f t="shared" si="19"/>
        <v>1</v>
      </c>
      <c r="L148" s="156">
        <f t="shared" si="16"/>
        <v>0</v>
      </c>
      <c r="M148" s="156">
        <f t="shared" si="17"/>
        <v>0</v>
      </c>
      <c r="N148" s="156">
        <f t="shared" si="18"/>
        <v>0</v>
      </c>
      <c r="O148" s="156">
        <f t="shared" si="20"/>
        <v>0</v>
      </c>
      <c r="P148" s="156">
        <f t="shared" si="21"/>
        <v>0</v>
      </c>
      <c r="Q148" s="156">
        <f t="shared" si="22"/>
        <v>0</v>
      </c>
      <c r="R148" s="156">
        <f t="shared" si="23"/>
        <v>0</v>
      </c>
      <c r="S148" s="6"/>
    </row>
    <row r="149" spans="1:19" s="102" customFormat="1" ht="36" x14ac:dyDescent="0.2">
      <c r="A149" s="268"/>
      <c r="B149" s="268"/>
      <c r="C149" s="64" t="s">
        <v>245</v>
      </c>
      <c r="D149" s="64" t="s">
        <v>65</v>
      </c>
      <c r="E149" s="65" t="s">
        <v>344</v>
      </c>
      <c r="F149" s="67" t="s">
        <v>136</v>
      </c>
      <c r="G149" s="100"/>
      <c r="H149" s="103"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2" customFormat="1" ht="54" x14ac:dyDescent="0.2">
      <c r="A150" s="268"/>
      <c r="B150" s="268"/>
      <c r="C150" s="64" t="s">
        <v>244</v>
      </c>
      <c r="D150" s="64" t="s">
        <v>65</v>
      </c>
      <c r="E150" s="65" t="s">
        <v>324</v>
      </c>
      <c r="F150" s="67" t="s">
        <v>140</v>
      </c>
      <c r="G150" s="100"/>
      <c r="H150" s="103"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2" customFormat="1" ht="54" x14ac:dyDescent="0.2">
      <c r="A151" s="268"/>
      <c r="B151" s="268"/>
      <c r="C151" s="64" t="s">
        <v>248</v>
      </c>
      <c r="D151" s="64" t="s">
        <v>65</v>
      </c>
      <c r="E151" s="65" t="s">
        <v>346</v>
      </c>
      <c r="F151" s="67" t="s">
        <v>139</v>
      </c>
      <c r="G151" s="100"/>
      <c r="H151" s="103"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2" customFormat="1" ht="54" x14ac:dyDescent="0.2">
      <c r="A152" s="268"/>
      <c r="B152" s="268"/>
      <c r="C152" s="56" t="s">
        <v>249</v>
      </c>
      <c r="D152" s="56" t="s">
        <v>65</v>
      </c>
      <c r="E152" s="77" t="s">
        <v>325</v>
      </c>
      <c r="F152" s="78" t="s">
        <v>521</v>
      </c>
      <c r="G152" s="100"/>
      <c r="H152" s="129" t="s">
        <v>680</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2" customFormat="1" ht="36" x14ac:dyDescent="0.2">
      <c r="A153" s="268"/>
      <c r="B153" s="268"/>
      <c r="C153" s="197" t="s">
        <v>560</v>
      </c>
      <c r="D153" s="198" t="s">
        <v>65</v>
      </c>
      <c r="E153" s="199" t="s">
        <v>537</v>
      </c>
      <c r="F153" s="78"/>
      <c r="G153" s="100"/>
      <c r="H153" s="129" t="s">
        <v>680</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2" customFormat="1" ht="36" x14ac:dyDescent="0.2">
      <c r="A154" s="268"/>
      <c r="B154" s="268"/>
      <c r="C154" s="203" t="s">
        <v>577</v>
      </c>
      <c r="D154" s="204" t="s">
        <v>66</v>
      </c>
      <c r="E154" s="205" t="s">
        <v>538</v>
      </c>
      <c r="F154" s="78"/>
      <c r="G154" s="100"/>
      <c r="H154" s="133" t="s">
        <v>680</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2" customFormat="1" ht="21" thickBot="1" x14ac:dyDescent="0.25">
      <c r="A155" s="268"/>
      <c r="B155" s="268"/>
      <c r="C155" s="56" t="s">
        <v>470</v>
      </c>
      <c r="D155" s="56" t="s">
        <v>390</v>
      </c>
      <c r="E155" s="77" t="s">
        <v>458</v>
      </c>
      <c r="F155" s="78"/>
      <c r="G155" s="100"/>
      <c r="H155" s="140" t="s">
        <v>680</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2" customFormat="1" ht="73" thickTop="1" x14ac:dyDescent="0.2">
      <c r="A156" s="264" t="s">
        <v>16</v>
      </c>
      <c r="B156" s="264" t="s">
        <v>47</v>
      </c>
      <c r="C156" s="61" t="s">
        <v>250</v>
      </c>
      <c r="D156" s="61" t="s">
        <v>65</v>
      </c>
      <c r="E156" s="66" t="s">
        <v>348</v>
      </c>
      <c r="F156" s="80" t="s">
        <v>141</v>
      </c>
      <c r="G156" s="95"/>
      <c r="H156" s="128" t="s">
        <v>680</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2" customFormat="1" ht="72" x14ac:dyDescent="0.2">
      <c r="A157" s="265"/>
      <c r="B157" s="265"/>
      <c r="C157" s="61" t="s">
        <v>251</v>
      </c>
      <c r="D157" s="61" t="s">
        <v>65</v>
      </c>
      <c r="E157" s="66" t="s">
        <v>349</v>
      </c>
      <c r="F157" s="80" t="s">
        <v>142</v>
      </c>
      <c r="G157" s="95"/>
      <c r="H157" s="129" t="s">
        <v>680</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2" customFormat="1" ht="36" x14ac:dyDescent="0.2">
      <c r="A158" s="265"/>
      <c r="B158" s="265"/>
      <c r="C158" s="61" t="s">
        <v>252</v>
      </c>
      <c r="D158" s="61" t="s">
        <v>65</v>
      </c>
      <c r="E158" s="66" t="s">
        <v>606</v>
      </c>
      <c r="F158" s="80" t="s">
        <v>143</v>
      </c>
      <c r="G158" s="95"/>
      <c r="H158" s="129" t="s">
        <v>680</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2" customFormat="1" ht="36" x14ac:dyDescent="0.2">
      <c r="A159" s="265"/>
      <c r="B159" s="265"/>
      <c r="C159" s="61" t="s">
        <v>253</v>
      </c>
      <c r="D159" s="61" t="s">
        <v>65</v>
      </c>
      <c r="E159" s="66" t="s">
        <v>608</v>
      </c>
      <c r="F159" s="80" t="s">
        <v>609</v>
      </c>
      <c r="G159" s="95"/>
      <c r="H159" s="129" t="s">
        <v>680</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2" customFormat="1" ht="36" x14ac:dyDescent="0.2">
      <c r="A160" s="265"/>
      <c r="B160" s="265"/>
      <c r="C160" s="61" t="s">
        <v>254</v>
      </c>
      <c r="D160" s="61" t="s">
        <v>65</v>
      </c>
      <c r="E160" s="66" t="s">
        <v>326</v>
      </c>
      <c r="F160" s="80" t="s">
        <v>144</v>
      </c>
      <c r="G160" s="95"/>
      <c r="H160" s="129" t="s">
        <v>680</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2" customFormat="1" ht="36" x14ac:dyDescent="0.2">
      <c r="A161" s="265"/>
      <c r="B161" s="265"/>
      <c r="C161" s="61" t="s">
        <v>255</v>
      </c>
      <c r="D161" s="61" t="s">
        <v>65</v>
      </c>
      <c r="E161" s="66" t="s">
        <v>351</v>
      </c>
      <c r="F161" s="80" t="s">
        <v>148</v>
      </c>
      <c r="G161" s="95"/>
      <c r="H161" s="129" t="s">
        <v>680</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2" customFormat="1" ht="36" x14ac:dyDescent="0.2">
      <c r="A162" s="265"/>
      <c r="B162" s="265"/>
      <c r="C162" s="61" t="s">
        <v>607</v>
      </c>
      <c r="D162" s="61" t="s">
        <v>65</v>
      </c>
      <c r="E162" s="66" t="s">
        <v>622</v>
      </c>
      <c r="F162" s="80" t="s">
        <v>610</v>
      </c>
      <c r="G162" s="95"/>
      <c r="H162" s="129" t="s">
        <v>680</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2" customFormat="1" ht="20" x14ac:dyDescent="0.2">
      <c r="A163" s="265"/>
      <c r="B163" s="265"/>
      <c r="C163" s="64" t="s">
        <v>256</v>
      </c>
      <c r="D163" s="64" t="s">
        <v>65</v>
      </c>
      <c r="E163" s="65" t="s">
        <v>352</v>
      </c>
      <c r="F163" s="67" t="s">
        <v>145</v>
      </c>
      <c r="G163" s="100"/>
      <c r="H163" s="103"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2" customFormat="1" ht="36" x14ac:dyDescent="0.2">
      <c r="A164" s="265"/>
      <c r="B164" s="265"/>
      <c r="C164" s="226" t="s">
        <v>257</v>
      </c>
      <c r="D164" s="226" t="s">
        <v>66</v>
      </c>
      <c r="E164" s="228" t="s">
        <v>353</v>
      </c>
      <c r="F164" s="227" t="s">
        <v>598</v>
      </c>
      <c r="G164" s="100"/>
      <c r="H164" s="103"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2" customFormat="1" ht="36" x14ac:dyDescent="0.2">
      <c r="A165" s="265"/>
      <c r="B165" s="265"/>
      <c r="C165" s="61" t="s">
        <v>258</v>
      </c>
      <c r="D165" s="61" t="s">
        <v>66</v>
      </c>
      <c r="E165" s="86" t="s">
        <v>594</v>
      </c>
      <c r="F165" s="87" t="s">
        <v>146</v>
      </c>
      <c r="G165" s="100"/>
      <c r="H165" s="129" t="s">
        <v>680</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2" customFormat="1" ht="36" x14ac:dyDescent="0.2">
      <c r="A166" s="265"/>
      <c r="B166" s="265"/>
      <c r="C166" s="191" t="s">
        <v>561</v>
      </c>
      <c r="D166" s="192" t="s">
        <v>65</v>
      </c>
      <c r="E166" s="193" t="s">
        <v>537</v>
      </c>
      <c r="F166" s="87"/>
      <c r="G166" s="100"/>
      <c r="H166" s="131" t="s">
        <v>680</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2" customFormat="1" ht="36" x14ac:dyDescent="0.2">
      <c r="A167" s="265"/>
      <c r="B167" s="265"/>
      <c r="C167" s="194" t="s">
        <v>562</v>
      </c>
      <c r="D167" s="195" t="s">
        <v>66</v>
      </c>
      <c r="E167" s="196" t="s">
        <v>538</v>
      </c>
      <c r="F167" s="87"/>
      <c r="G167" s="100"/>
      <c r="H167" s="131" t="s">
        <v>680</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2" customFormat="1" ht="235" thickBot="1" x14ac:dyDescent="0.25">
      <c r="A168" s="265"/>
      <c r="B168" s="265"/>
      <c r="C168" s="61" t="s">
        <v>471</v>
      </c>
      <c r="D168" s="61" t="s">
        <v>390</v>
      </c>
      <c r="E168" s="86" t="s">
        <v>458</v>
      </c>
      <c r="F168" s="87"/>
      <c r="G168" s="95"/>
      <c r="H168" s="130" t="s">
        <v>681</v>
      </c>
      <c r="I168" s="7" t="s">
        <v>757</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249" t="s">
        <v>759</v>
      </c>
    </row>
    <row r="169" spans="1:19" s="102" customFormat="1" ht="73" thickTop="1" x14ac:dyDescent="0.2">
      <c r="A169" s="267" t="s">
        <v>17</v>
      </c>
      <c r="B169" s="267" t="s">
        <v>48</v>
      </c>
      <c r="C169" s="64" t="s">
        <v>250</v>
      </c>
      <c r="D169" s="64" t="s">
        <v>65</v>
      </c>
      <c r="E169" s="65" t="s">
        <v>348</v>
      </c>
      <c r="F169" s="67" t="s">
        <v>141</v>
      </c>
      <c r="G169" s="100"/>
      <c r="H169" s="105"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2" customFormat="1" ht="72" x14ac:dyDescent="0.2">
      <c r="A170" s="268"/>
      <c r="B170" s="268"/>
      <c r="C170" s="64" t="s">
        <v>251</v>
      </c>
      <c r="D170" s="64" t="s">
        <v>65</v>
      </c>
      <c r="E170" s="65" t="s">
        <v>349</v>
      </c>
      <c r="F170" s="67" t="s">
        <v>147</v>
      </c>
      <c r="G170" s="100"/>
      <c r="H170" s="103"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2" customFormat="1" ht="36" x14ac:dyDescent="0.2">
      <c r="A171" s="268"/>
      <c r="B171" s="268"/>
      <c r="C171" s="64" t="s">
        <v>252</v>
      </c>
      <c r="D171" s="64" t="s">
        <v>65</v>
      </c>
      <c r="E171" s="65" t="s">
        <v>350</v>
      </c>
      <c r="F171" s="67" t="s">
        <v>143</v>
      </c>
      <c r="G171" s="100"/>
      <c r="H171" s="103"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2" customFormat="1" ht="36" x14ac:dyDescent="0.2">
      <c r="A172" s="268"/>
      <c r="B172" s="268"/>
      <c r="C172" s="64" t="s">
        <v>253</v>
      </c>
      <c r="D172" s="64" t="s">
        <v>65</v>
      </c>
      <c r="E172" s="65" t="s">
        <v>608</v>
      </c>
      <c r="F172" s="67" t="s">
        <v>609</v>
      </c>
      <c r="G172" s="100"/>
      <c r="H172" s="103"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2" customFormat="1" ht="36" x14ac:dyDescent="0.2">
      <c r="A173" s="268"/>
      <c r="B173" s="268"/>
      <c r="C173" s="64" t="s">
        <v>254</v>
      </c>
      <c r="D173" s="64" t="s">
        <v>65</v>
      </c>
      <c r="E173" s="65" t="s">
        <v>32</v>
      </c>
      <c r="F173" s="67" t="s">
        <v>144</v>
      </c>
      <c r="G173" s="100"/>
      <c r="H173" s="103"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2" customFormat="1" ht="36" x14ac:dyDescent="0.2">
      <c r="A174" s="268"/>
      <c r="B174" s="268"/>
      <c r="C174" s="64" t="s">
        <v>255</v>
      </c>
      <c r="D174" s="64" t="s">
        <v>65</v>
      </c>
      <c r="E174" s="65" t="s">
        <v>354</v>
      </c>
      <c r="F174" s="67" t="s">
        <v>148</v>
      </c>
      <c r="G174" s="100"/>
      <c r="H174" s="103"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2" customFormat="1" ht="36" x14ac:dyDescent="0.2">
      <c r="A175" s="268"/>
      <c r="B175" s="268"/>
      <c r="C175" s="64" t="s">
        <v>607</v>
      </c>
      <c r="D175" s="64" t="s">
        <v>65</v>
      </c>
      <c r="E175" s="65" t="s">
        <v>622</v>
      </c>
      <c r="F175" s="67" t="s">
        <v>610</v>
      </c>
      <c r="G175" s="100"/>
      <c r="H175" s="103"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2" customFormat="1" ht="72" x14ac:dyDescent="0.2">
      <c r="A176" s="268"/>
      <c r="B176" s="268"/>
      <c r="C176" s="64" t="s">
        <v>259</v>
      </c>
      <c r="D176" s="64" t="s">
        <v>65</v>
      </c>
      <c r="E176" s="65" t="s">
        <v>355</v>
      </c>
      <c r="F176" s="67" t="s">
        <v>155</v>
      </c>
      <c r="G176" s="100"/>
      <c r="H176" s="103"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2" customFormat="1" ht="36" x14ac:dyDescent="0.2">
      <c r="A177" s="268"/>
      <c r="B177" s="268"/>
      <c r="C177" s="64" t="s">
        <v>260</v>
      </c>
      <c r="D177" s="64" t="s">
        <v>65</v>
      </c>
      <c r="E177" s="65" t="s">
        <v>621</v>
      </c>
      <c r="F177" s="67" t="s">
        <v>149</v>
      </c>
      <c r="G177" s="100"/>
      <c r="H177" s="103"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2" customFormat="1" ht="36" x14ac:dyDescent="0.2">
      <c r="A178" s="268"/>
      <c r="B178" s="268"/>
      <c r="C178" s="64" t="s">
        <v>261</v>
      </c>
      <c r="D178" s="64" t="s">
        <v>65</v>
      </c>
      <c r="E178" s="65" t="s">
        <v>356</v>
      </c>
      <c r="F178" s="67" t="s">
        <v>150</v>
      </c>
      <c r="G178" s="100"/>
      <c r="H178" s="103"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2" customFormat="1" ht="36" x14ac:dyDescent="0.2">
      <c r="A179" s="268"/>
      <c r="B179" s="268"/>
      <c r="C179" s="64" t="s">
        <v>262</v>
      </c>
      <c r="D179" s="64" t="s">
        <v>65</v>
      </c>
      <c r="E179" s="65" t="s">
        <v>357</v>
      </c>
      <c r="F179" s="67" t="s">
        <v>151</v>
      </c>
      <c r="G179" s="100"/>
      <c r="H179" s="103"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2" customFormat="1" ht="36" x14ac:dyDescent="0.2">
      <c r="A180" s="268"/>
      <c r="B180" s="268"/>
      <c r="C180" s="64" t="s">
        <v>263</v>
      </c>
      <c r="D180" s="64" t="s">
        <v>65</v>
      </c>
      <c r="E180" s="65" t="s">
        <v>358</v>
      </c>
      <c r="F180" s="67" t="s">
        <v>152</v>
      </c>
      <c r="G180" s="100"/>
      <c r="H180" s="103"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2" customFormat="1" ht="36" x14ac:dyDescent="0.2">
      <c r="A181" s="268"/>
      <c r="B181" s="268"/>
      <c r="C181" s="64" t="s">
        <v>264</v>
      </c>
      <c r="D181" s="64" t="s">
        <v>65</v>
      </c>
      <c r="E181" s="65" t="s">
        <v>359</v>
      </c>
      <c r="F181" s="67" t="s">
        <v>153</v>
      </c>
      <c r="G181" s="100"/>
      <c r="H181" s="103"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2" customFormat="1" ht="36" x14ac:dyDescent="0.2">
      <c r="A182" s="268"/>
      <c r="B182" s="268"/>
      <c r="C182" s="64" t="s">
        <v>265</v>
      </c>
      <c r="D182" s="64" t="s">
        <v>65</v>
      </c>
      <c r="E182" s="65" t="s">
        <v>327</v>
      </c>
      <c r="F182" s="67" t="s">
        <v>154</v>
      </c>
      <c r="G182" s="100"/>
      <c r="H182" s="103"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2" customFormat="1" ht="20" x14ac:dyDescent="0.2">
      <c r="A183" s="268"/>
      <c r="B183" s="268"/>
      <c r="C183" s="64" t="s">
        <v>256</v>
      </c>
      <c r="D183" s="64" t="s">
        <v>65</v>
      </c>
      <c r="E183" s="65" t="s">
        <v>352</v>
      </c>
      <c r="F183" s="67" t="s">
        <v>145</v>
      </c>
      <c r="G183" s="100"/>
      <c r="H183" s="103"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2" customFormat="1" ht="36" x14ac:dyDescent="0.2">
      <c r="A184" s="268"/>
      <c r="B184" s="268"/>
      <c r="C184" s="218" t="s">
        <v>257</v>
      </c>
      <c r="D184" s="218" t="s">
        <v>66</v>
      </c>
      <c r="E184" s="216" t="s">
        <v>353</v>
      </c>
      <c r="F184" s="227" t="s">
        <v>598</v>
      </c>
      <c r="G184" s="100"/>
      <c r="H184" s="103"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2" customFormat="1" ht="36" x14ac:dyDescent="0.2">
      <c r="A185" s="207"/>
      <c r="B185" s="207"/>
      <c r="C185" s="197" t="s">
        <v>563</v>
      </c>
      <c r="D185" s="198" t="s">
        <v>65</v>
      </c>
      <c r="E185" s="199" t="s">
        <v>537</v>
      </c>
      <c r="F185" s="202"/>
      <c r="G185" s="100"/>
      <c r="H185" s="131" t="s">
        <v>680</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2" customFormat="1" ht="36" x14ac:dyDescent="0.2">
      <c r="A186" s="207"/>
      <c r="B186" s="207"/>
      <c r="C186" s="203" t="s">
        <v>578</v>
      </c>
      <c r="D186" s="204" t="s">
        <v>66</v>
      </c>
      <c r="E186" s="205" t="s">
        <v>538</v>
      </c>
      <c r="F186" s="202"/>
      <c r="G186" s="100"/>
      <c r="H186" s="131" t="s">
        <v>680</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2" customFormat="1" ht="109" thickBot="1" x14ac:dyDescent="0.25">
      <c r="A187" s="207"/>
      <c r="B187" s="207"/>
      <c r="C187" s="56" t="s">
        <v>473</v>
      </c>
      <c r="D187" s="56" t="s">
        <v>390</v>
      </c>
      <c r="E187" s="77" t="s">
        <v>458</v>
      </c>
      <c r="F187" s="78"/>
      <c r="G187" s="100"/>
      <c r="H187" s="129" t="s">
        <v>681</v>
      </c>
      <c r="I187" s="134" t="s">
        <v>699</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249" t="s">
        <v>759</v>
      </c>
    </row>
    <row r="188" spans="1:19" s="92" customFormat="1" ht="73" thickTop="1" x14ac:dyDescent="0.2">
      <c r="A188" s="264" t="s">
        <v>18</v>
      </c>
      <c r="B188" s="264" t="s">
        <v>49</v>
      </c>
      <c r="C188" s="61" t="s">
        <v>259</v>
      </c>
      <c r="D188" s="61" t="s">
        <v>65</v>
      </c>
      <c r="E188" s="66" t="s">
        <v>631</v>
      </c>
      <c r="F188" s="80" t="s">
        <v>155</v>
      </c>
      <c r="G188" s="95"/>
      <c r="H188" s="128" t="s">
        <v>680</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2" customFormat="1" ht="36" x14ac:dyDescent="0.2">
      <c r="A189" s="265"/>
      <c r="B189" s="265"/>
      <c r="C189" s="61" t="s">
        <v>260</v>
      </c>
      <c r="D189" s="61" t="s">
        <v>65</v>
      </c>
      <c r="E189" s="66" t="s">
        <v>621</v>
      </c>
      <c r="F189" s="80" t="s">
        <v>149</v>
      </c>
      <c r="G189" s="95"/>
      <c r="H189" s="129" t="s">
        <v>680</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2" customFormat="1" ht="36" x14ac:dyDescent="0.2">
      <c r="A190" s="265"/>
      <c r="B190" s="265"/>
      <c r="C190" s="61" t="s">
        <v>261</v>
      </c>
      <c r="D190" s="61" t="s">
        <v>65</v>
      </c>
      <c r="E190" s="66" t="s">
        <v>356</v>
      </c>
      <c r="F190" s="80" t="s">
        <v>150</v>
      </c>
      <c r="G190" s="95"/>
      <c r="H190" s="129" t="s">
        <v>680</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2" customFormat="1" ht="36" x14ac:dyDescent="0.2">
      <c r="A191" s="265"/>
      <c r="B191" s="265"/>
      <c r="C191" s="61" t="s">
        <v>262</v>
      </c>
      <c r="D191" s="61" t="s">
        <v>65</v>
      </c>
      <c r="E191" s="66" t="s">
        <v>357</v>
      </c>
      <c r="F191" s="80" t="s">
        <v>151</v>
      </c>
      <c r="G191" s="95"/>
      <c r="H191" s="129" t="s">
        <v>680</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2" customFormat="1" ht="36" x14ac:dyDescent="0.2">
      <c r="A192" s="265"/>
      <c r="B192" s="265"/>
      <c r="C192" s="61" t="s">
        <v>263</v>
      </c>
      <c r="D192" s="61" t="s">
        <v>65</v>
      </c>
      <c r="E192" s="66" t="s">
        <v>358</v>
      </c>
      <c r="F192" s="80" t="s">
        <v>152</v>
      </c>
      <c r="G192" s="95"/>
      <c r="H192" s="129" t="s">
        <v>680</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2" customFormat="1" ht="36" x14ac:dyDescent="0.2">
      <c r="A193" s="265"/>
      <c r="B193" s="265"/>
      <c r="C193" s="61" t="s">
        <v>264</v>
      </c>
      <c r="D193" s="61" t="s">
        <v>65</v>
      </c>
      <c r="E193" s="66" t="s">
        <v>359</v>
      </c>
      <c r="F193" s="80" t="s">
        <v>153</v>
      </c>
      <c r="G193" s="95"/>
      <c r="H193" s="129" t="s">
        <v>680</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2" customFormat="1" ht="36" x14ac:dyDescent="0.2">
      <c r="A194" s="265"/>
      <c r="B194" s="265"/>
      <c r="C194" s="61" t="s">
        <v>265</v>
      </c>
      <c r="D194" s="61" t="s">
        <v>65</v>
      </c>
      <c r="E194" s="66" t="s">
        <v>327</v>
      </c>
      <c r="F194" s="80" t="s">
        <v>154</v>
      </c>
      <c r="G194" s="95"/>
      <c r="H194" s="129" t="s">
        <v>680</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2" customFormat="1" ht="20" x14ac:dyDescent="0.2">
      <c r="A195" s="265"/>
      <c r="B195" s="265"/>
      <c r="C195" s="61" t="s">
        <v>256</v>
      </c>
      <c r="D195" s="61" t="s">
        <v>65</v>
      </c>
      <c r="E195" s="66" t="s">
        <v>352</v>
      </c>
      <c r="F195" s="80" t="s">
        <v>145</v>
      </c>
      <c r="G195" s="95"/>
      <c r="H195" s="129" t="s">
        <v>680</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2" customFormat="1" ht="54" x14ac:dyDescent="0.2">
      <c r="A196" s="265"/>
      <c r="B196" s="265"/>
      <c r="C196" s="61" t="s">
        <v>266</v>
      </c>
      <c r="D196" s="61" t="s">
        <v>66</v>
      </c>
      <c r="E196" s="86" t="s">
        <v>360</v>
      </c>
      <c r="F196" s="87" t="s">
        <v>156</v>
      </c>
      <c r="G196" s="95"/>
      <c r="H196" s="129" t="s">
        <v>680</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2" customFormat="1" ht="54" x14ac:dyDescent="0.2">
      <c r="A197" s="265"/>
      <c r="B197" s="265"/>
      <c r="C197" s="61" t="s">
        <v>267</v>
      </c>
      <c r="D197" s="61" t="s">
        <v>66</v>
      </c>
      <c r="E197" s="86" t="s">
        <v>361</v>
      </c>
      <c r="F197" s="87" t="s">
        <v>530</v>
      </c>
      <c r="G197" s="95"/>
      <c r="H197" s="129" t="s">
        <v>680</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2" customFormat="1" ht="36" x14ac:dyDescent="0.2">
      <c r="A198" s="265"/>
      <c r="B198" s="265"/>
      <c r="C198" s="68" t="s">
        <v>257</v>
      </c>
      <c r="D198" s="68" t="s">
        <v>66</v>
      </c>
      <c r="E198" s="86" t="s">
        <v>353</v>
      </c>
      <c r="F198" s="87" t="s">
        <v>598</v>
      </c>
      <c r="G198" s="95"/>
      <c r="H198" s="131" t="s">
        <v>680</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2" customFormat="1" ht="36" x14ac:dyDescent="0.2">
      <c r="A199" s="265"/>
      <c r="B199" s="265"/>
      <c r="C199" s="191" t="s">
        <v>564</v>
      </c>
      <c r="D199" s="192" t="s">
        <v>65</v>
      </c>
      <c r="E199" s="193" t="s">
        <v>537</v>
      </c>
      <c r="F199" s="87"/>
      <c r="G199" s="95"/>
      <c r="H199" s="131" t="s">
        <v>680</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2" customFormat="1" ht="36" x14ac:dyDescent="0.2">
      <c r="A200" s="265"/>
      <c r="B200" s="265"/>
      <c r="C200" s="194" t="s">
        <v>565</v>
      </c>
      <c r="D200" s="195" t="s">
        <v>66</v>
      </c>
      <c r="E200" s="196" t="s">
        <v>538</v>
      </c>
      <c r="F200" s="87"/>
      <c r="G200" s="95"/>
      <c r="H200" s="131" t="s">
        <v>680</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2" customFormat="1" ht="91" thickBot="1" x14ac:dyDescent="0.25">
      <c r="A201" s="265"/>
      <c r="B201" s="265"/>
      <c r="C201" s="68" t="s">
        <v>472</v>
      </c>
      <c r="D201" s="68" t="s">
        <v>390</v>
      </c>
      <c r="E201" s="86" t="s">
        <v>458</v>
      </c>
      <c r="F201" s="87"/>
      <c r="G201" s="95"/>
      <c r="H201" s="130" t="s">
        <v>681</v>
      </c>
      <c r="I201" s="7" t="s">
        <v>700</v>
      </c>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249"/>
    </row>
    <row r="202" spans="1:19" s="92" customFormat="1" ht="37" customHeight="1" thickTop="1" x14ac:dyDescent="0.2">
      <c r="A202" s="267" t="s">
        <v>19</v>
      </c>
      <c r="B202" s="270" t="s">
        <v>50</v>
      </c>
      <c r="C202" s="56" t="s">
        <v>268</v>
      </c>
      <c r="D202" s="56" t="s">
        <v>65</v>
      </c>
      <c r="E202" s="77" t="s">
        <v>362</v>
      </c>
      <c r="F202" s="78" t="s">
        <v>157</v>
      </c>
      <c r="G202" s="95"/>
      <c r="H202" s="128" t="s">
        <v>680</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2" customFormat="1" ht="36" x14ac:dyDescent="0.2">
      <c r="A203" s="268"/>
      <c r="B203" s="271"/>
      <c r="C203" s="56" t="s">
        <v>269</v>
      </c>
      <c r="D203" s="56" t="s">
        <v>65</v>
      </c>
      <c r="E203" s="77" t="s">
        <v>363</v>
      </c>
      <c r="F203" s="78" t="s">
        <v>158</v>
      </c>
      <c r="G203" s="95"/>
      <c r="H203" s="129" t="s">
        <v>680</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2" customFormat="1" ht="20" x14ac:dyDescent="0.2">
      <c r="A204" s="268"/>
      <c r="B204" s="271"/>
      <c r="C204" s="56" t="s">
        <v>270</v>
      </c>
      <c r="D204" s="56" t="s">
        <v>65</v>
      </c>
      <c r="E204" s="77" t="s">
        <v>364</v>
      </c>
      <c r="F204" s="78" t="s">
        <v>159</v>
      </c>
      <c r="G204" s="95"/>
      <c r="H204" s="129" t="s">
        <v>680</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2" customFormat="1" ht="36" x14ac:dyDescent="0.2">
      <c r="A205" s="268"/>
      <c r="B205" s="271"/>
      <c r="C205" s="56" t="s">
        <v>271</v>
      </c>
      <c r="D205" s="56" t="s">
        <v>65</v>
      </c>
      <c r="E205" s="77" t="s">
        <v>365</v>
      </c>
      <c r="F205" s="78" t="s">
        <v>160</v>
      </c>
      <c r="G205" s="95"/>
      <c r="H205" s="129" t="s">
        <v>680</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2" customFormat="1" ht="36" x14ac:dyDescent="0.2">
      <c r="A206" s="268"/>
      <c r="B206" s="271"/>
      <c r="C206" s="56" t="s">
        <v>272</v>
      </c>
      <c r="D206" s="56" t="s">
        <v>65</v>
      </c>
      <c r="E206" s="77" t="s">
        <v>366</v>
      </c>
      <c r="F206" s="78" t="s">
        <v>161</v>
      </c>
      <c r="G206" s="95"/>
      <c r="H206" s="129" t="s">
        <v>680</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2" customFormat="1" ht="36" x14ac:dyDescent="0.2">
      <c r="A207" s="268"/>
      <c r="B207" s="271"/>
      <c r="C207" s="88" t="s">
        <v>273</v>
      </c>
      <c r="D207" s="56" t="s">
        <v>66</v>
      </c>
      <c r="E207" s="84" t="s">
        <v>367</v>
      </c>
      <c r="F207" s="85" t="s">
        <v>162</v>
      </c>
      <c r="G207" s="95"/>
      <c r="H207" s="129" t="s">
        <v>680</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2" customFormat="1" ht="36" x14ac:dyDescent="0.2">
      <c r="A208" s="268"/>
      <c r="B208" s="271"/>
      <c r="C208" s="88" t="s">
        <v>382</v>
      </c>
      <c r="D208" s="56" t="s">
        <v>67</v>
      </c>
      <c r="E208" s="84" t="s">
        <v>381</v>
      </c>
      <c r="F208" s="85" t="s">
        <v>383</v>
      </c>
      <c r="G208" s="95"/>
      <c r="H208" s="131" t="s">
        <v>680</v>
      </c>
      <c r="I208" s="9"/>
      <c r="J208" s="156" t="s">
        <v>19</v>
      </c>
      <c r="K208" s="156">
        <f t="shared" si="30"/>
        <v>0</v>
      </c>
      <c r="L208" s="156">
        <f t="shared" si="27"/>
        <v>0</v>
      </c>
      <c r="M208" s="156">
        <f t="shared" si="28"/>
        <v>0</v>
      </c>
      <c r="N208" s="156">
        <f t="shared" si="29"/>
        <v>0</v>
      </c>
      <c r="O208" s="156">
        <f t="shared" si="31"/>
        <v>0</v>
      </c>
      <c r="P208" s="156">
        <f t="shared" si="32"/>
        <v>0</v>
      </c>
      <c r="Q208" s="156">
        <f t="shared" si="33"/>
        <v>0</v>
      </c>
      <c r="R208" s="156">
        <f t="shared" si="34"/>
        <v>0</v>
      </c>
      <c r="S208" s="10"/>
    </row>
    <row r="209" spans="1:19" s="92" customFormat="1" ht="36" x14ac:dyDescent="0.2">
      <c r="A209" s="268"/>
      <c r="B209" s="271"/>
      <c r="C209" s="197" t="s">
        <v>566</v>
      </c>
      <c r="D209" s="198" t="s">
        <v>65</v>
      </c>
      <c r="E209" s="199" t="s">
        <v>537</v>
      </c>
      <c r="F209" s="85"/>
      <c r="G209" s="95"/>
      <c r="H209" s="131" t="s">
        <v>680</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2" customFormat="1" ht="36" x14ac:dyDescent="0.2">
      <c r="A210" s="268"/>
      <c r="B210" s="271"/>
      <c r="C210" s="203" t="s">
        <v>567</v>
      </c>
      <c r="D210" s="204" t="s">
        <v>66</v>
      </c>
      <c r="E210" s="205" t="s">
        <v>538</v>
      </c>
      <c r="F210" s="85"/>
      <c r="G210" s="95"/>
      <c r="H210" s="131" t="s">
        <v>680</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2" customFormat="1" ht="91" thickBot="1" x14ac:dyDescent="0.25">
      <c r="A211" s="269"/>
      <c r="B211" s="272"/>
      <c r="C211" s="88" t="s">
        <v>474</v>
      </c>
      <c r="D211" s="56" t="s">
        <v>390</v>
      </c>
      <c r="E211" s="84" t="s">
        <v>458</v>
      </c>
      <c r="F211" s="85"/>
      <c r="G211" s="95"/>
      <c r="H211" s="130" t="s">
        <v>681</v>
      </c>
      <c r="I211" s="7" t="s">
        <v>701</v>
      </c>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2" customFormat="1" ht="37" thickTop="1" x14ac:dyDescent="0.2">
      <c r="A212" s="264" t="s">
        <v>20</v>
      </c>
      <c r="B212" s="264" t="s">
        <v>51</v>
      </c>
      <c r="C212" s="61" t="s">
        <v>274</v>
      </c>
      <c r="D212" s="61" t="s">
        <v>65</v>
      </c>
      <c r="E212" s="66" t="s">
        <v>368</v>
      </c>
      <c r="F212" s="80" t="s">
        <v>163</v>
      </c>
      <c r="G212" s="95"/>
      <c r="H212" s="128" t="s">
        <v>680</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2" customFormat="1" ht="36" x14ac:dyDescent="0.2">
      <c r="A213" s="265"/>
      <c r="B213" s="265"/>
      <c r="C213" s="61" t="s">
        <v>275</v>
      </c>
      <c r="D213" s="61" t="s">
        <v>65</v>
      </c>
      <c r="E213" s="86" t="s">
        <v>369</v>
      </c>
      <c r="F213" s="87" t="s">
        <v>164</v>
      </c>
      <c r="G213" s="95"/>
      <c r="H213" s="129" t="s">
        <v>681</v>
      </c>
      <c r="I213" s="3"/>
      <c r="J213" s="156" t="s">
        <v>20</v>
      </c>
      <c r="K213" s="156">
        <f t="shared" si="30"/>
        <v>1</v>
      </c>
      <c r="L213" s="156">
        <f t="shared" si="27"/>
        <v>0</v>
      </c>
      <c r="M213" s="156">
        <f t="shared" si="28"/>
        <v>0</v>
      </c>
      <c r="N213" s="156">
        <f t="shared" si="29"/>
        <v>0</v>
      </c>
      <c r="O213" s="156">
        <f t="shared" si="31"/>
        <v>0</v>
      </c>
      <c r="P213" s="156">
        <f t="shared" si="32"/>
        <v>0</v>
      </c>
      <c r="Q213" s="156">
        <f t="shared" si="33"/>
        <v>0</v>
      </c>
      <c r="R213" s="156">
        <f t="shared" si="34"/>
        <v>0</v>
      </c>
      <c r="S213" s="6"/>
    </row>
    <row r="214" spans="1:19" s="92" customFormat="1" ht="36" x14ac:dyDescent="0.2">
      <c r="A214" s="265"/>
      <c r="B214" s="265"/>
      <c r="C214" s="61" t="s">
        <v>276</v>
      </c>
      <c r="D214" s="61" t="s">
        <v>65</v>
      </c>
      <c r="E214" s="66" t="s">
        <v>370</v>
      </c>
      <c r="F214" s="80" t="s">
        <v>165</v>
      </c>
      <c r="G214" s="95"/>
      <c r="H214" s="129" t="s">
        <v>680</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2" customFormat="1" ht="20" x14ac:dyDescent="0.2">
      <c r="A215" s="265"/>
      <c r="B215" s="265"/>
      <c r="C215" s="61" t="s">
        <v>277</v>
      </c>
      <c r="D215" s="61" t="s">
        <v>66</v>
      </c>
      <c r="E215" s="86" t="s">
        <v>328</v>
      </c>
      <c r="F215" s="87" t="s">
        <v>166</v>
      </c>
      <c r="G215" s="95"/>
      <c r="H215" s="129" t="s">
        <v>680</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2" customFormat="1" ht="36" x14ac:dyDescent="0.2">
      <c r="A216" s="265"/>
      <c r="B216" s="265"/>
      <c r="C216" s="61" t="s">
        <v>278</v>
      </c>
      <c r="D216" s="61" t="s">
        <v>66</v>
      </c>
      <c r="E216" s="86" t="s">
        <v>371</v>
      </c>
      <c r="F216" s="87" t="s">
        <v>167</v>
      </c>
      <c r="G216" s="95"/>
      <c r="H216" s="129" t="s">
        <v>680</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2" customFormat="1" ht="36" x14ac:dyDescent="0.2">
      <c r="A217" s="265"/>
      <c r="B217" s="265"/>
      <c r="C217" s="61" t="s">
        <v>279</v>
      </c>
      <c r="D217" s="61" t="s">
        <v>66</v>
      </c>
      <c r="E217" s="66" t="s">
        <v>372</v>
      </c>
      <c r="F217" s="80" t="s">
        <v>168</v>
      </c>
      <c r="G217" s="95"/>
      <c r="H217" s="131" t="s">
        <v>680</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2" customFormat="1" ht="36" x14ac:dyDescent="0.2">
      <c r="A218" s="265"/>
      <c r="B218" s="265"/>
      <c r="C218" s="191" t="s">
        <v>568</v>
      </c>
      <c r="D218" s="192" t="s">
        <v>65</v>
      </c>
      <c r="E218" s="193" t="s">
        <v>537</v>
      </c>
      <c r="F218" s="80"/>
      <c r="G218" s="95"/>
      <c r="H218" s="131" t="s">
        <v>680</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2" customFormat="1" ht="36" x14ac:dyDescent="0.2">
      <c r="A219" s="265"/>
      <c r="B219" s="265"/>
      <c r="C219" s="194" t="s">
        <v>569</v>
      </c>
      <c r="D219" s="195" t="s">
        <v>66</v>
      </c>
      <c r="E219" s="196" t="s">
        <v>538</v>
      </c>
      <c r="F219" s="80"/>
      <c r="G219" s="95"/>
      <c r="H219" s="131" t="s">
        <v>680</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2" customFormat="1" ht="90" x14ac:dyDescent="0.2">
      <c r="A220" s="265"/>
      <c r="B220" s="265"/>
      <c r="C220" s="61" t="s">
        <v>475</v>
      </c>
      <c r="D220" s="61" t="s">
        <v>390</v>
      </c>
      <c r="E220" s="66" t="s">
        <v>458</v>
      </c>
      <c r="F220" s="80"/>
      <c r="G220" s="95"/>
      <c r="H220" s="130" t="s">
        <v>681</v>
      </c>
      <c r="I220" s="7" t="s">
        <v>701</v>
      </c>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2" customFormat="1" ht="55" thickTop="1" x14ac:dyDescent="0.2">
      <c r="A221" s="268"/>
      <c r="B221" s="268"/>
      <c r="C221" s="56" t="s">
        <v>280</v>
      </c>
      <c r="D221" s="56" t="s">
        <v>65</v>
      </c>
      <c r="E221" s="77" t="s">
        <v>619</v>
      </c>
      <c r="F221" s="78" t="s">
        <v>169</v>
      </c>
      <c r="G221" s="95"/>
      <c r="H221" s="129" t="s">
        <v>680</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2" customFormat="1" ht="36" x14ac:dyDescent="0.2">
      <c r="A222" s="268"/>
      <c r="B222" s="268"/>
      <c r="C222" s="88" t="s">
        <v>281</v>
      </c>
      <c r="D222" s="56" t="s">
        <v>65</v>
      </c>
      <c r="E222" s="77" t="s">
        <v>373</v>
      </c>
      <c r="F222" s="78" t="s">
        <v>170</v>
      </c>
      <c r="G222" s="95"/>
      <c r="H222" s="129" t="s">
        <v>680</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2" customFormat="1" ht="36" x14ac:dyDescent="0.2">
      <c r="A223" s="268"/>
      <c r="B223" s="268"/>
      <c r="C223" s="64" t="s">
        <v>282</v>
      </c>
      <c r="D223" s="64" t="s">
        <v>65</v>
      </c>
      <c r="E223" s="65" t="s">
        <v>329</v>
      </c>
      <c r="F223" s="67" t="s">
        <v>171</v>
      </c>
      <c r="G223" s="100"/>
      <c r="H223" s="103"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2" customFormat="1" ht="54" x14ac:dyDescent="0.2">
      <c r="A224" s="268"/>
      <c r="B224" s="268"/>
      <c r="C224" s="64" t="s">
        <v>283</v>
      </c>
      <c r="D224" s="64" t="s">
        <v>65</v>
      </c>
      <c r="E224" s="65" t="s">
        <v>374</v>
      </c>
      <c r="F224" s="67" t="s">
        <v>172</v>
      </c>
      <c r="G224" s="100"/>
      <c r="H224" s="103"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2" customFormat="1" ht="54" x14ac:dyDescent="0.2">
      <c r="A225" s="268"/>
      <c r="B225" s="268"/>
      <c r="C225" s="56" t="s">
        <v>284</v>
      </c>
      <c r="D225" s="56" t="s">
        <v>65</v>
      </c>
      <c r="E225" s="77" t="s">
        <v>375</v>
      </c>
      <c r="F225" s="78" t="s">
        <v>531</v>
      </c>
      <c r="G225" s="95"/>
      <c r="H225" s="129" t="s">
        <v>680</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2" customFormat="1" ht="72" x14ac:dyDescent="0.2">
      <c r="A226" s="268"/>
      <c r="B226" s="268"/>
      <c r="C226" s="56" t="s">
        <v>285</v>
      </c>
      <c r="D226" s="56" t="s">
        <v>65</v>
      </c>
      <c r="E226" s="77" t="s">
        <v>620</v>
      </c>
      <c r="F226" s="78" t="s">
        <v>173</v>
      </c>
      <c r="G226" s="95"/>
      <c r="H226" s="129" t="s">
        <v>680</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1"/>
    </row>
    <row r="227" spans="1:19" s="102" customFormat="1" ht="20" x14ac:dyDescent="0.2">
      <c r="A227" s="268"/>
      <c r="B227" s="268"/>
      <c r="C227" s="64" t="s">
        <v>256</v>
      </c>
      <c r="D227" s="64" t="s">
        <v>65</v>
      </c>
      <c r="E227" s="65" t="s">
        <v>352</v>
      </c>
      <c r="F227" s="67" t="s">
        <v>145</v>
      </c>
      <c r="G227" s="100"/>
      <c r="H227" s="103"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2" customFormat="1" ht="36" x14ac:dyDescent="0.2">
      <c r="A228" s="268"/>
      <c r="B228" s="268"/>
      <c r="C228" s="56" t="s">
        <v>286</v>
      </c>
      <c r="D228" s="56" t="s">
        <v>65</v>
      </c>
      <c r="E228" s="77" t="s">
        <v>376</v>
      </c>
      <c r="F228" s="78" t="s">
        <v>174</v>
      </c>
      <c r="G228" s="95"/>
      <c r="H228" s="129" t="s">
        <v>680</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2" customFormat="1" ht="36" x14ac:dyDescent="0.2">
      <c r="A229" s="268"/>
      <c r="B229" s="268"/>
      <c r="C229" s="56" t="s">
        <v>287</v>
      </c>
      <c r="D229" s="56" t="s">
        <v>65</v>
      </c>
      <c r="E229" s="77" t="s">
        <v>377</v>
      </c>
      <c r="F229" s="78" t="s">
        <v>175</v>
      </c>
      <c r="G229" s="95"/>
      <c r="H229" s="131" t="s">
        <v>680</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2" customFormat="1" ht="36" x14ac:dyDescent="0.2">
      <c r="A230" s="268"/>
      <c r="B230" s="268"/>
      <c r="C230" s="197" t="s">
        <v>570</v>
      </c>
      <c r="D230" s="198" t="s">
        <v>65</v>
      </c>
      <c r="E230" s="199" t="s">
        <v>537</v>
      </c>
      <c r="F230" s="78"/>
      <c r="G230" s="95"/>
      <c r="H230" s="131" t="s">
        <v>680</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2" customFormat="1" ht="36" x14ac:dyDescent="0.2">
      <c r="A231" s="268"/>
      <c r="B231" s="268"/>
      <c r="C231" s="203" t="s">
        <v>579</v>
      </c>
      <c r="D231" s="204" t="s">
        <v>66</v>
      </c>
      <c r="E231" s="205" t="s">
        <v>538</v>
      </c>
      <c r="F231" s="78"/>
      <c r="G231" s="95"/>
      <c r="H231" s="131" t="s">
        <v>680</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2" customFormat="1" ht="55" thickBot="1" x14ac:dyDescent="0.25">
      <c r="A232" s="268"/>
      <c r="B232" s="268"/>
      <c r="C232" s="56" t="s">
        <v>476</v>
      </c>
      <c r="D232" s="56" t="s">
        <v>390</v>
      </c>
      <c r="E232" s="77" t="s">
        <v>458</v>
      </c>
      <c r="F232" s="78"/>
      <c r="G232" s="95"/>
      <c r="H232" s="130" t="s">
        <v>681</v>
      </c>
      <c r="I232" s="7" t="s">
        <v>702</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2" customFormat="1" ht="37" thickTop="1" x14ac:dyDescent="0.2">
      <c r="A233" s="264" t="s">
        <v>22</v>
      </c>
      <c r="B233" s="264" t="s">
        <v>23</v>
      </c>
      <c r="C233" s="61" t="s">
        <v>288</v>
      </c>
      <c r="D233" s="61" t="s">
        <v>65</v>
      </c>
      <c r="E233" s="66" t="s">
        <v>589</v>
      </c>
      <c r="F233" s="80" t="s">
        <v>599</v>
      </c>
      <c r="G233" s="95"/>
      <c r="H233" s="128" t="s">
        <v>680</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2" customFormat="1" ht="36" x14ac:dyDescent="0.2">
      <c r="A234" s="265"/>
      <c r="B234" s="265"/>
      <c r="C234" s="221" t="s">
        <v>587</v>
      </c>
      <c r="D234" s="221" t="s">
        <v>65</v>
      </c>
      <c r="E234" s="222" t="s">
        <v>590</v>
      </c>
      <c r="F234" s="80" t="s">
        <v>591</v>
      </c>
      <c r="G234" s="95"/>
      <c r="H234" s="208" t="s">
        <v>680</v>
      </c>
      <c r="I234" s="209"/>
      <c r="J234" s="210" t="s">
        <v>22</v>
      </c>
      <c r="K234" s="210">
        <f t="shared" si="30"/>
        <v>0</v>
      </c>
      <c r="L234" s="210">
        <f t="shared" si="27"/>
        <v>0</v>
      </c>
      <c r="M234" s="210">
        <f t="shared" si="28"/>
        <v>0</v>
      </c>
      <c r="N234" s="210">
        <f t="shared" si="29"/>
        <v>0</v>
      </c>
      <c r="O234" s="156">
        <f t="shared" si="31"/>
        <v>0</v>
      </c>
      <c r="P234" s="156">
        <f t="shared" si="32"/>
        <v>0</v>
      </c>
      <c r="Q234" s="156">
        <f t="shared" si="33"/>
        <v>0</v>
      </c>
      <c r="R234" s="156">
        <f t="shared" si="34"/>
        <v>0</v>
      </c>
      <c r="S234" s="206"/>
    </row>
    <row r="235" spans="1:19" s="92" customFormat="1" ht="36" x14ac:dyDescent="0.2">
      <c r="A235" s="265"/>
      <c r="B235" s="265"/>
      <c r="C235" s="191" t="s">
        <v>586</v>
      </c>
      <c r="D235" s="192" t="s">
        <v>65</v>
      </c>
      <c r="E235" s="193" t="s">
        <v>537</v>
      </c>
      <c r="F235" s="80"/>
      <c r="G235" s="95"/>
      <c r="H235" s="129" t="s">
        <v>680</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2" customFormat="1" ht="36" x14ac:dyDescent="0.2">
      <c r="A236" s="265"/>
      <c r="B236" s="265"/>
      <c r="C236" s="194" t="s">
        <v>580</v>
      </c>
      <c r="D236" s="195" t="s">
        <v>66</v>
      </c>
      <c r="E236" s="196" t="s">
        <v>538</v>
      </c>
      <c r="F236" s="80"/>
      <c r="G236" s="95"/>
      <c r="H236" s="129" t="s">
        <v>680</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2" customFormat="1" ht="55" thickBot="1" x14ac:dyDescent="0.25">
      <c r="A237" s="266"/>
      <c r="B237" s="266"/>
      <c r="C237" s="61" t="s">
        <v>477</v>
      </c>
      <c r="D237" s="61" t="s">
        <v>390</v>
      </c>
      <c r="E237" s="66" t="s">
        <v>458</v>
      </c>
      <c r="F237" s="80"/>
      <c r="G237" s="95"/>
      <c r="H237" s="133" t="s">
        <v>681</v>
      </c>
      <c r="I237" s="134" t="s">
        <v>756</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2" customFormat="1" ht="37" customHeight="1" thickTop="1" x14ac:dyDescent="0.2">
      <c r="A238" s="267" t="s">
        <v>24</v>
      </c>
      <c r="B238" s="267" t="s">
        <v>53</v>
      </c>
      <c r="C238" s="56" t="s">
        <v>289</v>
      </c>
      <c r="D238" s="56" t="s">
        <v>65</v>
      </c>
      <c r="E238" s="77" t="s">
        <v>378</v>
      </c>
      <c r="F238" s="78" t="s">
        <v>532</v>
      </c>
      <c r="G238" s="95"/>
      <c r="H238" s="128" t="s">
        <v>680</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2" customFormat="1" ht="54" x14ac:dyDescent="0.2">
      <c r="A239" s="268"/>
      <c r="B239" s="268"/>
      <c r="C239" s="64" t="s">
        <v>224</v>
      </c>
      <c r="D239" s="64" t="s">
        <v>65</v>
      </c>
      <c r="E239" s="65" t="s">
        <v>317</v>
      </c>
      <c r="F239" s="67" t="s">
        <v>525</v>
      </c>
      <c r="G239" s="100"/>
      <c r="H239" s="103"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2" customFormat="1" ht="20" x14ac:dyDescent="0.2">
      <c r="A240" s="268"/>
      <c r="B240" s="268"/>
      <c r="C240" s="56" t="s">
        <v>290</v>
      </c>
      <c r="D240" s="56" t="s">
        <v>65</v>
      </c>
      <c r="E240" s="77" t="s">
        <v>330</v>
      </c>
      <c r="F240" s="78" t="s">
        <v>176</v>
      </c>
      <c r="G240" s="95"/>
      <c r="H240" s="129" t="s">
        <v>680</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2" customFormat="1" ht="54" x14ac:dyDescent="0.2">
      <c r="A241" s="268"/>
      <c r="B241" s="268"/>
      <c r="C241" s="56" t="s">
        <v>291</v>
      </c>
      <c r="D241" s="56" t="s">
        <v>65</v>
      </c>
      <c r="E241" s="77" t="s">
        <v>611</v>
      </c>
      <c r="F241" s="78" t="s">
        <v>601</v>
      </c>
      <c r="G241" s="95"/>
      <c r="H241" s="129" t="s">
        <v>680</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1"/>
    </row>
    <row r="242" spans="1:19" s="92" customFormat="1" ht="36" x14ac:dyDescent="0.2">
      <c r="A242" s="268"/>
      <c r="B242" s="268"/>
      <c r="C242" s="64" t="s">
        <v>287</v>
      </c>
      <c r="D242" s="64" t="s">
        <v>65</v>
      </c>
      <c r="E242" s="65" t="s">
        <v>377</v>
      </c>
      <c r="F242" s="67" t="s">
        <v>175</v>
      </c>
      <c r="G242" s="100"/>
      <c r="H242" s="103"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2" customFormat="1" ht="36" x14ac:dyDescent="0.2">
      <c r="A243" s="268"/>
      <c r="B243" s="268"/>
      <c r="C243" s="56" t="s">
        <v>596</v>
      </c>
      <c r="D243" s="56" t="s">
        <v>65</v>
      </c>
      <c r="E243" s="77" t="s">
        <v>600</v>
      </c>
      <c r="F243" s="78" t="s">
        <v>597</v>
      </c>
      <c r="G243" s="100"/>
      <c r="H243" s="129" t="s">
        <v>680</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2" customFormat="1" ht="36" x14ac:dyDescent="0.2">
      <c r="A244" s="268"/>
      <c r="B244" s="268"/>
      <c r="C244" s="197" t="s">
        <v>571</v>
      </c>
      <c r="D244" s="198" t="s">
        <v>65</v>
      </c>
      <c r="E244" s="199" t="s">
        <v>537</v>
      </c>
      <c r="F244" s="200"/>
      <c r="G244" s="100"/>
      <c r="H244" s="129" t="s">
        <v>680</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2" customFormat="1" ht="36" x14ac:dyDescent="0.2">
      <c r="A245" s="268"/>
      <c r="B245" s="268"/>
      <c r="C245" s="203" t="s">
        <v>581</v>
      </c>
      <c r="D245" s="204" t="s">
        <v>66</v>
      </c>
      <c r="E245" s="205" t="s">
        <v>538</v>
      </c>
      <c r="F245" s="200"/>
      <c r="G245" s="100"/>
      <c r="H245" s="129" t="s">
        <v>680</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2" customFormat="1" ht="73" thickBot="1" x14ac:dyDescent="0.25">
      <c r="A246" s="269"/>
      <c r="B246" s="269"/>
      <c r="C246" s="56" t="s">
        <v>478</v>
      </c>
      <c r="D246" s="56" t="s">
        <v>390</v>
      </c>
      <c r="E246" s="77" t="s">
        <v>458</v>
      </c>
      <c r="F246" s="78"/>
      <c r="G246" s="100"/>
      <c r="H246" s="129" t="s">
        <v>681</v>
      </c>
      <c r="I246" s="134" t="s">
        <v>703</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5"/>
    </row>
    <row r="247" spans="1:19" s="92" customFormat="1" ht="37" thickTop="1" x14ac:dyDescent="0.2">
      <c r="A247" s="264" t="s">
        <v>25</v>
      </c>
      <c r="B247" s="264" t="s">
        <v>54</v>
      </c>
      <c r="C247" s="61" t="s">
        <v>282</v>
      </c>
      <c r="D247" s="61" t="s">
        <v>65</v>
      </c>
      <c r="E247" s="66" t="s">
        <v>329</v>
      </c>
      <c r="F247" s="80" t="s">
        <v>171</v>
      </c>
      <c r="G247" s="95"/>
      <c r="H247" s="128" t="s">
        <v>680</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2" customFormat="1" ht="54" x14ac:dyDescent="0.2">
      <c r="A248" s="265"/>
      <c r="B248" s="265"/>
      <c r="C248" s="61" t="s">
        <v>283</v>
      </c>
      <c r="D248" s="61" t="s">
        <v>65</v>
      </c>
      <c r="E248" s="66" t="s">
        <v>374</v>
      </c>
      <c r="F248" s="80" t="s">
        <v>172</v>
      </c>
      <c r="G248" s="95"/>
      <c r="H248" s="129" t="s">
        <v>680</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2" customFormat="1" ht="36" x14ac:dyDescent="0.2">
      <c r="A249" s="265"/>
      <c r="B249" s="265"/>
      <c r="C249" s="61" t="s">
        <v>292</v>
      </c>
      <c r="D249" s="61" t="s">
        <v>66</v>
      </c>
      <c r="E249" s="86" t="s">
        <v>379</v>
      </c>
      <c r="F249" s="87" t="s">
        <v>533</v>
      </c>
      <c r="G249" s="95"/>
      <c r="H249" s="131" t="s">
        <v>681</v>
      </c>
      <c r="I249" s="9" t="s">
        <v>704</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2" customFormat="1" ht="36" x14ac:dyDescent="0.2">
      <c r="A250" s="265"/>
      <c r="B250" s="265"/>
      <c r="C250" s="191" t="s">
        <v>572</v>
      </c>
      <c r="D250" s="192" t="s">
        <v>65</v>
      </c>
      <c r="E250" s="193" t="s">
        <v>537</v>
      </c>
      <c r="F250" s="87"/>
      <c r="G250" s="95"/>
      <c r="H250" s="131" t="s">
        <v>680</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2" customFormat="1" ht="36" x14ac:dyDescent="0.2">
      <c r="A251" s="265"/>
      <c r="B251" s="265"/>
      <c r="C251" s="194" t="s">
        <v>573</v>
      </c>
      <c r="D251" s="195" t="s">
        <v>66</v>
      </c>
      <c r="E251" s="196" t="s">
        <v>538</v>
      </c>
      <c r="F251" s="87"/>
      <c r="G251" s="95"/>
      <c r="H251" s="131" t="s">
        <v>680</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2" customFormat="1" ht="21" thickBot="1" x14ac:dyDescent="0.25">
      <c r="A252" s="265"/>
      <c r="B252" s="265"/>
      <c r="C252" s="61" t="s">
        <v>479</v>
      </c>
      <c r="D252" s="61" t="s">
        <v>390</v>
      </c>
      <c r="E252" s="86" t="s">
        <v>458</v>
      </c>
      <c r="F252" s="87"/>
      <c r="G252" s="95"/>
      <c r="H252" s="130" t="s">
        <v>680</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pDR3Rxo6h2oZh0EUI6X4EajXSoqaxcOuM+5OQuHIpFgSGptnXiXwZDDyhBVgM+FeqyE9zT7GmJF7W27gEqo3eA==" saltValue="/YjnAffQg73ADOggbeZOW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1" zoomScale="80" zoomScaleNormal="80" workbookViewId="0">
      <selection activeCell="I17" sqref="I17"/>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Non-specialized retail and wholesale</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9" t="s">
        <v>397</v>
      </c>
      <c r="B3" s="279"/>
      <c r="C3" s="279"/>
      <c r="D3" s="279"/>
      <c r="E3" s="279"/>
      <c r="F3" s="279"/>
      <c r="G3" s="279"/>
      <c r="H3" s="279"/>
      <c r="I3" s="279"/>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34" x14ac:dyDescent="0.2">
      <c r="A5" s="31" t="s">
        <v>402</v>
      </c>
      <c r="B5" s="245" t="s">
        <v>705</v>
      </c>
      <c r="C5" s="245" t="s">
        <v>706</v>
      </c>
      <c r="D5" s="245"/>
      <c r="E5" s="245"/>
      <c r="F5" s="245" t="s">
        <v>707</v>
      </c>
      <c r="G5" s="246">
        <v>2008</v>
      </c>
      <c r="H5" s="247">
        <v>44168</v>
      </c>
      <c r="I5" s="248" t="s">
        <v>708</v>
      </c>
    </row>
    <row r="6" spans="1:9" s="115" customFormat="1" ht="34" x14ac:dyDescent="0.2">
      <c r="A6" s="33" t="s">
        <v>403</v>
      </c>
      <c r="B6" s="245" t="s">
        <v>709</v>
      </c>
      <c r="C6" s="245" t="s">
        <v>710</v>
      </c>
      <c r="D6" s="245" t="s">
        <v>711</v>
      </c>
      <c r="E6" s="245"/>
      <c r="F6" s="245" t="s">
        <v>712</v>
      </c>
      <c r="G6" s="246">
        <v>2019</v>
      </c>
      <c r="H6" s="247">
        <v>44168</v>
      </c>
      <c r="I6" s="122" t="s">
        <v>713</v>
      </c>
    </row>
    <row r="7" spans="1:9" s="115" customFormat="1" ht="34" x14ac:dyDescent="0.2">
      <c r="A7" s="31" t="s">
        <v>404</v>
      </c>
      <c r="B7" s="245" t="s">
        <v>705</v>
      </c>
      <c r="C7" s="245" t="s">
        <v>714</v>
      </c>
      <c r="D7" s="245" t="s">
        <v>715</v>
      </c>
      <c r="E7" s="245"/>
      <c r="F7" s="245" t="s">
        <v>715</v>
      </c>
      <c r="G7" s="246">
        <v>2013</v>
      </c>
      <c r="H7" s="247">
        <v>44168</v>
      </c>
      <c r="I7" s="248" t="s">
        <v>716</v>
      </c>
    </row>
    <row r="8" spans="1:9" s="115" customFormat="1" ht="34" x14ac:dyDescent="0.2">
      <c r="A8" s="33" t="s">
        <v>405</v>
      </c>
      <c r="B8" s="245" t="s">
        <v>717</v>
      </c>
      <c r="C8" s="245" t="s">
        <v>718</v>
      </c>
      <c r="D8" s="245" t="s">
        <v>719</v>
      </c>
      <c r="E8" s="245" t="s">
        <v>720</v>
      </c>
      <c r="F8" s="245" t="s">
        <v>721</v>
      </c>
      <c r="G8" s="246">
        <v>2013</v>
      </c>
      <c r="H8" s="247">
        <v>44168</v>
      </c>
      <c r="I8" s="248" t="s">
        <v>722</v>
      </c>
    </row>
    <row r="9" spans="1:9" s="115" customFormat="1" ht="34" x14ac:dyDescent="0.2">
      <c r="A9" s="31" t="s">
        <v>406</v>
      </c>
      <c r="B9" s="245" t="s">
        <v>709</v>
      </c>
      <c r="C9" s="245" t="s">
        <v>723</v>
      </c>
      <c r="D9" s="245" t="s">
        <v>724</v>
      </c>
      <c r="E9" s="245"/>
      <c r="F9" s="245"/>
      <c r="G9" s="246">
        <v>2016</v>
      </c>
      <c r="H9" s="247">
        <v>44168</v>
      </c>
      <c r="I9" s="248" t="s">
        <v>725</v>
      </c>
    </row>
    <row r="10" spans="1:9" s="115" customFormat="1" ht="34" x14ac:dyDescent="0.2">
      <c r="A10" s="33" t="s">
        <v>407</v>
      </c>
      <c r="B10" s="245" t="s">
        <v>705</v>
      </c>
      <c r="C10" s="245" t="s">
        <v>726</v>
      </c>
      <c r="D10" s="245"/>
      <c r="E10" s="245"/>
      <c r="F10" s="245" t="s">
        <v>727</v>
      </c>
      <c r="G10" s="246">
        <v>2014</v>
      </c>
      <c r="H10" s="247">
        <v>44168</v>
      </c>
      <c r="I10" s="248" t="s">
        <v>728</v>
      </c>
    </row>
    <row r="11" spans="1:9" s="115" customFormat="1" ht="34" x14ac:dyDescent="0.2">
      <c r="A11" s="31" t="s">
        <v>408</v>
      </c>
      <c r="B11" s="245" t="s">
        <v>709</v>
      </c>
      <c r="C11" s="245" t="s">
        <v>729</v>
      </c>
      <c r="D11" s="245" t="s">
        <v>730</v>
      </c>
      <c r="E11" s="245"/>
      <c r="F11" s="245"/>
      <c r="G11" s="246">
        <v>2020</v>
      </c>
      <c r="H11" s="247">
        <v>44168</v>
      </c>
      <c r="I11" s="248" t="s">
        <v>731</v>
      </c>
    </row>
    <row r="12" spans="1:9" s="115" customFormat="1" ht="34" x14ac:dyDescent="0.2">
      <c r="A12" s="33" t="s">
        <v>409</v>
      </c>
      <c r="B12" s="245" t="s">
        <v>709</v>
      </c>
      <c r="C12" s="245" t="s">
        <v>732</v>
      </c>
      <c r="D12" s="245" t="s">
        <v>733</v>
      </c>
      <c r="E12" s="245"/>
      <c r="F12" s="245"/>
      <c r="G12" s="246"/>
      <c r="H12" s="247">
        <v>44175</v>
      </c>
      <c r="I12" s="248" t="s">
        <v>734</v>
      </c>
    </row>
    <row r="13" spans="1:9" s="115" customFormat="1" ht="34" x14ac:dyDescent="0.2">
      <c r="A13" s="31" t="s">
        <v>410</v>
      </c>
      <c r="B13" s="245" t="s">
        <v>709</v>
      </c>
      <c r="C13" s="245" t="s">
        <v>735</v>
      </c>
      <c r="D13" s="245" t="s">
        <v>733</v>
      </c>
      <c r="E13" s="245"/>
      <c r="F13" s="245"/>
      <c r="G13" s="246"/>
      <c r="H13" s="247">
        <v>44175</v>
      </c>
      <c r="I13" s="248" t="s">
        <v>736</v>
      </c>
    </row>
    <row r="14" spans="1:9" s="115" customFormat="1" ht="17" x14ac:dyDescent="0.2">
      <c r="A14" s="33" t="s">
        <v>411</v>
      </c>
      <c r="B14" s="245" t="s">
        <v>709</v>
      </c>
      <c r="C14" s="245" t="s">
        <v>737</v>
      </c>
      <c r="D14" s="245"/>
      <c r="E14" s="245"/>
      <c r="F14" s="245"/>
      <c r="G14" s="246"/>
      <c r="H14" s="246"/>
      <c r="I14" s="248" t="s">
        <v>738</v>
      </c>
    </row>
    <row r="15" spans="1:9" s="115" customFormat="1" ht="17" x14ac:dyDescent="0.2">
      <c r="A15" s="31" t="s">
        <v>412</v>
      </c>
      <c r="B15" s="245" t="s">
        <v>705</v>
      </c>
      <c r="C15" s="245" t="s">
        <v>739</v>
      </c>
      <c r="D15" s="245" t="s">
        <v>740</v>
      </c>
      <c r="E15" s="245"/>
      <c r="F15" s="245" t="s">
        <v>741</v>
      </c>
      <c r="G15" s="246">
        <v>2012</v>
      </c>
      <c r="H15" s="247">
        <v>44175</v>
      </c>
      <c r="I15" s="248" t="s">
        <v>742</v>
      </c>
    </row>
    <row r="16" spans="1:9" s="115" customFormat="1" ht="34" x14ac:dyDescent="0.2">
      <c r="A16" s="33" t="s">
        <v>413</v>
      </c>
      <c r="B16" s="245" t="s">
        <v>705</v>
      </c>
      <c r="C16" s="245" t="s">
        <v>743</v>
      </c>
      <c r="D16" s="245"/>
      <c r="E16" s="245"/>
      <c r="F16" s="245" t="s">
        <v>744</v>
      </c>
      <c r="G16" s="246">
        <v>2017</v>
      </c>
      <c r="H16" s="247">
        <v>44175</v>
      </c>
      <c r="I16" s="248" t="s">
        <v>745</v>
      </c>
    </row>
    <row r="17" spans="1:9" s="115" customFormat="1" ht="34" x14ac:dyDescent="0.2">
      <c r="A17" s="31" t="s">
        <v>414</v>
      </c>
      <c r="B17" s="245" t="s">
        <v>705</v>
      </c>
      <c r="C17" s="245" t="s">
        <v>746</v>
      </c>
      <c r="D17" s="245"/>
      <c r="E17" s="245"/>
      <c r="F17" s="245" t="s">
        <v>747</v>
      </c>
      <c r="G17" s="246">
        <v>2015</v>
      </c>
      <c r="H17" s="247">
        <v>44175</v>
      </c>
      <c r="I17" s="248" t="s">
        <v>748</v>
      </c>
    </row>
    <row r="18" spans="1:9" s="115" customFormat="1" ht="17" x14ac:dyDescent="0.2">
      <c r="A18" s="33" t="s">
        <v>415</v>
      </c>
      <c r="B18" s="245" t="s">
        <v>705</v>
      </c>
      <c r="C18" s="245" t="s">
        <v>749</v>
      </c>
      <c r="D18" s="245" t="s">
        <v>750</v>
      </c>
      <c r="E18" s="245"/>
      <c r="F18" s="245" t="s">
        <v>750</v>
      </c>
      <c r="G18" s="246">
        <v>2018</v>
      </c>
      <c r="H18" s="247">
        <v>44175</v>
      </c>
      <c r="I18" s="248" t="s">
        <v>751</v>
      </c>
    </row>
    <row r="19" spans="1:9" s="115" customFormat="1" ht="34" x14ac:dyDescent="0.2">
      <c r="A19" s="31" t="s">
        <v>416</v>
      </c>
      <c r="B19" s="245" t="s">
        <v>705</v>
      </c>
      <c r="C19" s="245" t="s">
        <v>752</v>
      </c>
      <c r="D19" s="245" t="s">
        <v>753</v>
      </c>
      <c r="E19" s="245"/>
      <c r="F19" s="245" t="s">
        <v>754</v>
      </c>
      <c r="G19" s="246">
        <v>2012</v>
      </c>
      <c r="H19" s="247">
        <v>44187</v>
      </c>
      <c r="I19" s="248"/>
    </row>
    <row r="20" spans="1:9" s="115" customFormat="1" ht="17" x14ac:dyDescent="0.2">
      <c r="A20" s="33" t="s">
        <v>417</v>
      </c>
      <c r="B20" s="119"/>
      <c r="C20" s="119"/>
      <c r="D20" s="119"/>
      <c r="E20" s="119"/>
      <c r="F20" s="119"/>
      <c r="G20" s="120"/>
      <c r="H20" s="120"/>
      <c r="I20" s="121"/>
    </row>
    <row r="21" spans="1:9" s="115" customFormat="1" ht="17" x14ac:dyDescent="0.2">
      <c r="A21" s="31" t="s">
        <v>418</v>
      </c>
      <c r="B21" s="119"/>
      <c r="C21" s="119"/>
      <c r="D21" s="119"/>
      <c r="E21" s="119"/>
      <c r="F21" s="119"/>
      <c r="G21" s="120"/>
      <c r="H21" s="120"/>
      <c r="I21" s="121"/>
    </row>
    <row r="22" spans="1:9" s="115" customFormat="1" ht="17" x14ac:dyDescent="0.2">
      <c r="A22" s="33" t="s">
        <v>419</v>
      </c>
      <c r="B22" s="119"/>
      <c r="C22" s="119"/>
      <c r="D22" s="119"/>
      <c r="E22" s="119"/>
      <c r="F22" s="119"/>
      <c r="G22" s="120"/>
      <c r="H22" s="120"/>
      <c r="I22" s="121"/>
    </row>
    <row r="23" spans="1:9" s="115" customFormat="1" ht="17" x14ac:dyDescent="0.2">
      <c r="A23" s="31" t="s">
        <v>420</v>
      </c>
      <c r="B23" s="119"/>
      <c r="C23" s="119"/>
      <c r="D23" s="119"/>
      <c r="E23" s="119"/>
      <c r="F23" s="119"/>
      <c r="G23" s="120"/>
      <c r="H23" s="120"/>
      <c r="I23" s="121"/>
    </row>
    <row r="24" spans="1:9" s="115" customFormat="1" ht="17" x14ac:dyDescent="0.2">
      <c r="A24" s="33" t="s">
        <v>421</v>
      </c>
      <c r="B24" s="119"/>
      <c r="C24" s="119"/>
      <c r="D24" s="119"/>
      <c r="E24" s="119"/>
      <c r="F24" s="119"/>
      <c r="G24" s="120"/>
      <c r="H24" s="120"/>
      <c r="I24" s="121"/>
    </row>
    <row r="25" spans="1:9" s="115" customFormat="1" ht="17" x14ac:dyDescent="0.2">
      <c r="A25" s="31" t="s">
        <v>422</v>
      </c>
      <c r="B25" s="119"/>
      <c r="C25" s="119"/>
      <c r="D25" s="119"/>
      <c r="E25" s="119"/>
      <c r="F25" s="119"/>
      <c r="G25" s="120"/>
      <c r="H25" s="120"/>
      <c r="I25" s="121"/>
    </row>
    <row r="26" spans="1:9" s="115" customFormat="1" ht="17" x14ac:dyDescent="0.2">
      <c r="A26" s="33" t="s">
        <v>423</v>
      </c>
      <c r="B26" s="119"/>
      <c r="C26" s="119"/>
      <c r="D26" s="119"/>
      <c r="E26" s="119"/>
      <c r="F26" s="119"/>
      <c r="G26" s="120"/>
      <c r="H26" s="120"/>
      <c r="I26" s="121"/>
    </row>
    <row r="27" spans="1:9" s="115" customFormat="1" ht="17" x14ac:dyDescent="0.2">
      <c r="A27" s="31" t="s">
        <v>424</v>
      </c>
      <c r="B27" s="119"/>
      <c r="C27" s="119"/>
      <c r="D27" s="119"/>
      <c r="E27" s="119"/>
      <c r="F27" s="119"/>
      <c r="G27" s="120"/>
      <c r="H27" s="120"/>
      <c r="I27" s="121"/>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3"/>
      <c r="H35" s="123"/>
      <c r="I35" s="121"/>
    </row>
    <row r="36" spans="1:9" x14ac:dyDescent="0.2">
      <c r="A36" s="20" t="s">
        <v>433</v>
      </c>
      <c r="B36" s="119"/>
      <c r="C36" s="121"/>
      <c r="D36" s="121"/>
      <c r="E36" s="121"/>
      <c r="F36" s="121"/>
      <c r="G36" s="123"/>
      <c r="H36" s="123"/>
      <c r="I36" s="121"/>
    </row>
    <row r="37" spans="1:9" x14ac:dyDescent="0.2">
      <c r="A37" s="17" t="s">
        <v>434</v>
      </c>
      <c r="B37" s="119"/>
      <c r="C37" s="121"/>
      <c r="D37" s="121"/>
      <c r="E37" s="121"/>
      <c r="F37" s="121"/>
      <c r="G37" s="123"/>
      <c r="H37" s="123"/>
      <c r="I37" s="121"/>
    </row>
    <row r="38" spans="1:9" x14ac:dyDescent="0.2">
      <c r="A38" s="20" t="s">
        <v>435</v>
      </c>
      <c r="B38" s="119"/>
      <c r="C38" s="121"/>
      <c r="D38" s="121"/>
      <c r="E38" s="121"/>
      <c r="F38" s="121"/>
      <c r="G38" s="123"/>
      <c r="H38" s="123"/>
      <c r="I38" s="121"/>
    </row>
    <row r="39" spans="1:9" x14ac:dyDescent="0.2">
      <c r="A39" s="17" t="s">
        <v>436</v>
      </c>
      <c r="B39" s="119"/>
      <c r="C39" s="121"/>
      <c r="D39" s="121"/>
      <c r="E39" s="121"/>
      <c r="F39" s="121"/>
      <c r="G39" s="123"/>
      <c r="H39" s="123"/>
      <c r="I39" s="121"/>
    </row>
    <row r="40" spans="1:9" x14ac:dyDescent="0.2">
      <c r="A40" s="20" t="s">
        <v>437</v>
      </c>
      <c r="B40" s="119"/>
      <c r="C40" s="121"/>
      <c r="D40" s="121"/>
      <c r="E40" s="121"/>
      <c r="F40" s="121"/>
      <c r="G40" s="123"/>
      <c r="H40" s="123"/>
      <c r="I40" s="121"/>
    </row>
    <row r="41" spans="1:9" x14ac:dyDescent="0.2">
      <c r="A41" s="17" t="s">
        <v>438</v>
      </c>
      <c r="B41" s="119"/>
      <c r="C41" s="121"/>
      <c r="D41" s="121"/>
      <c r="E41" s="121"/>
      <c r="F41" s="121"/>
      <c r="G41" s="123"/>
      <c r="H41" s="123"/>
      <c r="I41" s="121"/>
    </row>
    <row r="42" spans="1:9" x14ac:dyDescent="0.2">
      <c r="A42" s="20" t="s">
        <v>439</v>
      </c>
      <c r="B42" s="119"/>
      <c r="C42" s="121"/>
      <c r="D42" s="121"/>
      <c r="E42" s="121"/>
      <c r="F42" s="121"/>
      <c r="G42" s="123"/>
      <c r="H42" s="123"/>
      <c r="I42" s="121"/>
    </row>
    <row r="43" spans="1:9" x14ac:dyDescent="0.2">
      <c r="A43" s="17" t="s">
        <v>440</v>
      </c>
      <c r="B43" s="119"/>
      <c r="C43" s="121"/>
      <c r="D43" s="121"/>
      <c r="E43" s="121"/>
      <c r="F43" s="121"/>
      <c r="G43" s="123"/>
      <c r="H43" s="123"/>
      <c r="I43" s="121"/>
    </row>
    <row r="44" spans="1:9" x14ac:dyDescent="0.2">
      <c r="A44" s="20" t="s">
        <v>441</v>
      </c>
      <c r="B44" s="119"/>
      <c r="C44" s="121"/>
      <c r="D44" s="121"/>
      <c r="E44" s="121"/>
      <c r="F44" s="121"/>
      <c r="G44" s="121"/>
      <c r="H44" s="121"/>
      <c r="I44" s="121"/>
    </row>
    <row r="45" spans="1:9" x14ac:dyDescent="0.2">
      <c r="A45" s="178" t="s">
        <v>495</v>
      </c>
      <c r="B45" s="119"/>
      <c r="C45" s="121"/>
      <c r="D45" s="121"/>
      <c r="E45" s="121"/>
      <c r="F45" s="121"/>
      <c r="G45" s="121"/>
      <c r="H45" s="121"/>
      <c r="I45" s="121"/>
    </row>
    <row r="46" spans="1:9" x14ac:dyDescent="0.2">
      <c r="A46" s="177" t="s">
        <v>496</v>
      </c>
      <c r="B46" s="119"/>
      <c r="C46" s="121"/>
      <c r="D46" s="121"/>
      <c r="E46" s="121"/>
      <c r="F46" s="121"/>
      <c r="G46" s="121"/>
      <c r="H46" s="121"/>
      <c r="I46" s="121"/>
    </row>
    <row r="47" spans="1:9" x14ac:dyDescent="0.2">
      <c r="A47" s="178" t="s">
        <v>497</v>
      </c>
      <c r="B47" s="119"/>
      <c r="C47" s="121"/>
      <c r="D47" s="121"/>
      <c r="E47" s="121"/>
      <c r="F47" s="121"/>
      <c r="G47" s="121"/>
      <c r="H47" s="121"/>
      <c r="I47" s="121"/>
    </row>
    <row r="48" spans="1:9" x14ac:dyDescent="0.2">
      <c r="A48" s="177" t="s">
        <v>498</v>
      </c>
      <c r="B48" s="119"/>
      <c r="C48" s="121"/>
      <c r="D48" s="121"/>
      <c r="E48" s="121"/>
      <c r="F48" s="121"/>
      <c r="G48" s="121"/>
      <c r="H48" s="121"/>
      <c r="I48" s="121"/>
    </row>
    <row r="49" spans="1:9" x14ac:dyDescent="0.2">
      <c r="A49" s="178" t="s">
        <v>499</v>
      </c>
      <c r="B49" s="119"/>
      <c r="C49" s="121"/>
      <c r="D49" s="121"/>
      <c r="E49" s="121"/>
      <c r="F49" s="121"/>
      <c r="G49" s="121"/>
      <c r="H49" s="121"/>
      <c r="I49" s="121"/>
    </row>
    <row r="50" spans="1:9" x14ac:dyDescent="0.2">
      <c r="A50" s="177" t="s">
        <v>500</v>
      </c>
      <c r="B50" s="119"/>
      <c r="C50" s="121"/>
      <c r="D50" s="121"/>
      <c r="E50" s="121"/>
      <c r="F50" s="121"/>
      <c r="G50" s="121"/>
      <c r="H50" s="121"/>
      <c r="I50" s="121"/>
    </row>
    <row r="51" spans="1:9" x14ac:dyDescent="0.2">
      <c r="A51" s="178" t="s">
        <v>501</v>
      </c>
      <c r="B51" s="119"/>
      <c r="C51" s="121"/>
      <c r="D51" s="121"/>
      <c r="E51" s="121"/>
      <c r="F51" s="121"/>
      <c r="G51" s="121"/>
      <c r="H51" s="121"/>
      <c r="I51" s="121"/>
    </row>
    <row r="52" spans="1:9" x14ac:dyDescent="0.2">
      <c r="A52" s="177" t="s">
        <v>502</v>
      </c>
      <c r="B52" s="119"/>
      <c r="C52" s="121"/>
      <c r="D52" s="121"/>
      <c r="E52" s="121"/>
      <c r="F52" s="121"/>
      <c r="G52" s="121"/>
      <c r="H52" s="121"/>
      <c r="I52" s="121"/>
    </row>
    <row r="53" spans="1:9" x14ac:dyDescent="0.2">
      <c r="A53" s="178" t="s">
        <v>503</v>
      </c>
      <c r="B53" s="119"/>
      <c r="C53" s="121"/>
      <c r="D53" s="121"/>
      <c r="E53" s="121"/>
      <c r="F53" s="121"/>
      <c r="G53" s="121"/>
      <c r="H53" s="121"/>
      <c r="I53" s="121"/>
    </row>
    <row r="54" spans="1:9" x14ac:dyDescent="0.2">
      <c r="A54" s="177" t="s">
        <v>504</v>
      </c>
      <c r="B54" s="119"/>
      <c r="C54" s="121"/>
      <c r="D54" s="121"/>
      <c r="E54" s="121"/>
      <c r="F54" s="121"/>
      <c r="G54" s="121"/>
      <c r="H54" s="121"/>
      <c r="I54" s="121"/>
    </row>
    <row r="55" spans="1:9" x14ac:dyDescent="0.2">
      <c r="A55" s="178" t="s">
        <v>505</v>
      </c>
      <c r="B55" s="119"/>
      <c r="C55" s="121"/>
      <c r="D55" s="121"/>
      <c r="E55" s="121"/>
      <c r="F55" s="121"/>
      <c r="G55" s="121"/>
      <c r="H55" s="121"/>
      <c r="I55" s="121"/>
    </row>
    <row r="56" spans="1:9" x14ac:dyDescent="0.2">
      <c r="A56" s="177" t="s">
        <v>506</v>
      </c>
      <c r="B56" s="119"/>
      <c r="C56" s="121"/>
      <c r="D56" s="121"/>
      <c r="E56" s="121"/>
      <c r="F56" s="121"/>
      <c r="G56" s="121"/>
      <c r="H56" s="121"/>
      <c r="I56" s="121"/>
    </row>
    <row r="57" spans="1:9" x14ac:dyDescent="0.2">
      <c r="A57" s="178" t="s">
        <v>507</v>
      </c>
      <c r="B57" s="119"/>
      <c r="C57" s="121"/>
      <c r="D57" s="121"/>
      <c r="E57" s="121"/>
      <c r="F57" s="121"/>
      <c r="G57" s="121"/>
      <c r="H57" s="121"/>
      <c r="I57" s="121"/>
    </row>
    <row r="58" spans="1:9" x14ac:dyDescent="0.2">
      <c r="A58" s="177" t="s">
        <v>508</v>
      </c>
      <c r="B58" s="119"/>
      <c r="C58" s="121"/>
      <c r="D58" s="121"/>
      <c r="E58" s="121"/>
      <c r="F58" s="121"/>
      <c r="G58" s="121"/>
      <c r="H58" s="121"/>
      <c r="I58" s="121"/>
    </row>
    <row r="59" spans="1:9" x14ac:dyDescent="0.2">
      <c r="A59" s="178" t="s">
        <v>509</v>
      </c>
      <c r="B59" s="119"/>
      <c r="C59" s="121"/>
      <c r="D59" s="121"/>
      <c r="E59" s="121"/>
      <c r="F59" s="121"/>
      <c r="G59" s="121"/>
      <c r="H59" s="121"/>
      <c r="I59" s="121"/>
    </row>
    <row r="60" spans="1:9" x14ac:dyDescent="0.2">
      <c r="A60" s="177" t="s">
        <v>510</v>
      </c>
      <c r="B60" s="119"/>
      <c r="C60" s="121"/>
      <c r="D60" s="121"/>
      <c r="E60" s="121"/>
      <c r="F60" s="121"/>
      <c r="G60" s="121"/>
      <c r="H60" s="121"/>
      <c r="I60" s="121"/>
    </row>
    <row r="61" spans="1:9" x14ac:dyDescent="0.2">
      <c r="A61" s="178" t="s">
        <v>511</v>
      </c>
      <c r="B61" s="119"/>
      <c r="C61" s="121"/>
      <c r="D61" s="121"/>
      <c r="E61" s="121"/>
      <c r="F61" s="121"/>
      <c r="G61" s="121"/>
      <c r="H61" s="121"/>
      <c r="I61" s="121"/>
    </row>
    <row r="62" spans="1:9" x14ac:dyDescent="0.2">
      <c r="A62" s="177" t="s">
        <v>512</v>
      </c>
      <c r="B62" s="119"/>
      <c r="C62" s="121"/>
      <c r="D62" s="121"/>
      <c r="E62" s="121"/>
      <c r="F62" s="121"/>
      <c r="G62" s="121"/>
      <c r="H62" s="121"/>
      <c r="I62" s="121"/>
    </row>
    <row r="63" spans="1:9" x14ac:dyDescent="0.2">
      <c r="A63" s="178" t="s">
        <v>513</v>
      </c>
      <c r="B63" s="119"/>
      <c r="C63" s="121"/>
      <c r="D63" s="121"/>
      <c r="E63" s="121"/>
      <c r="F63" s="121"/>
      <c r="G63" s="121"/>
      <c r="H63" s="121"/>
      <c r="I63" s="121"/>
    </row>
    <row r="64" spans="1:9" x14ac:dyDescent="0.2">
      <c r="A64" s="177"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0" activePane="bottomRight" state="frozenSplit"/>
      <selection activeCell="I2" sqref="I1:O1048576"/>
      <selection pane="topRight" activeCell="I2" sqref="I1:O1048576"/>
      <selection pane="bottomLeft" activeCell="I2" sqref="I1:O1048576"/>
      <selection pane="bottomRight" activeCell="K26" sqref="K26"/>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3" t="s">
        <v>384</v>
      </c>
      <c r="B1" s="44" t="str">
        <f>IF(Introduction!B1&lt;&gt;"",Introduction!B1,"")</f>
        <v>Non-specialized retail and wholesale</v>
      </c>
    </row>
    <row r="3" spans="1:10" s="146" customFormat="1" ht="31" customHeight="1" x14ac:dyDescent="0.2">
      <c r="A3" s="283" t="s">
        <v>87</v>
      </c>
      <c r="B3" s="284"/>
      <c r="C3" s="284"/>
      <c r="D3" s="284"/>
      <c r="E3" s="284"/>
      <c r="F3" s="284"/>
      <c r="G3" s="284"/>
      <c r="H3" s="284"/>
      <c r="I3" s="284"/>
      <c r="J3" s="284"/>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1"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6" t="s">
        <v>1</v>
      </c>
      <c r="B6" s="153" t="s">
        <v>60</v>
      </c>
      <c r="C6" s="229">
        <f>SUMIF('Goal Risk Assessment'!$J$5:$J$252,$A6,'Goal Risk Assessment'!K$5:K$252)</f>
        <v>0</v>
      </c>
      <c r="D6" s="229">
        <f>SUMIF('Goal Risk Assessment'!$J$5:$J$252,$A6,'Goal Risk Assessment'!L$5:L$252)</f>
        <v>1</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1"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1" t="str">
        <f t="shared" si="0"/>
        <v>Unlikely</v>
      </c>
    </row>
    <row r="8" spans="1:10" ht="22" customHeight="1" x14ac:dyDescent="0.2">
      <c r="A8" s="56" t="s">
        <v>3</v>
      </c>
      <c r="B8" s="153" t="s">
        <v>4</v>
      </c>
      <c r="C8" s="230">
        <f>SUMIF('Goal Risk Assessment'!$J$5:$J$252,$A8,'Goal Risk Assessment'!K$5:K$252)</f>
        <v>2</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1" t="str">
        <f t="shared" si="0"/>
        <v>High</v>
      </c>
    </row>
    <row r="9" spans="1:10" ht="22" customHeight="1" x14ac:dyDescent="0.2">
      <c r="A9" s="61"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1" t="str">
        <f t="shared" si="0"/>
        <v>Low</v>
      </c>
    </row>
    <row r="10" spans="1:10" ht="22" customHeight="1" x14ac:dyDescent="0.2">
      <c r="A10" s="56" t="s">
        <v>6</v>
      </c>
      <c r="B10" s="153" t="s">
        <v>7</v>
      </c>
      <c r="C10" s="230">
        <f>SUMIF('Goal Risk Assessment'!$J$5:$J$252,$A10,'Goal Risk Assessment'!K$5:K$252)</f>
        <v>0</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1" t="str">
        <f t="shared" si="0"/>
        <v>Moderate</v>
      </c>
    </row>
    <row r="11" spans="1:10" ht="22" customHeight="1" x14ac:dyDescent="0.2">
      <c r="A11" s="61" t="s">
        <v>8</v>
      </c>
      <c r="B11" s="151" t="s">
        <v>77</v>
      </c>
      <c r="C11" s="152">
        <f>SUMIF('Goal Risk Assessment'!$J$5:$J$252,$A11,'Goal Risk Assessment'!K$5:K$252)</f>
        <v>1</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1" t="str">
        <f t="shared" si="0"/>
        <v>High</v>
      </c>
    </row>
    <row r="12" spans="1:10" ht="22" customHeight="1" x14ac:dyDescent="0.2">
      <c r="A12" s="56" t="s">
        <v>9</v>
      </c>
      <c r="B12" s="153" t="s">
        <v>78</v>
      </c>
      <c r="C12" s="230">
        <f>SUMIF('Goal Risk Assessment'!$J$5:$J$252,$A12,'Goal Risk Assessment'!K$5:K$252)</f>
        <v>0</v>
      </c>
      <c r="D12" s="230">
        <f>SUMIF('Goal Risk Assessment'!$J$5:$J$252,$A12,'Goal Risk Assessment'!L$5:L$252)</f>
        <v>1</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1" t="str">
        <f t="shared" si="0"/>
        <v>Low</v>
      </c>
    </row>
    <row r="13" spans="1:10" ht="22" customHeight="1" x14ac:dyDescent="0.2">
      <c r="A13" s="61" t="s">
        <v>10</v>
      </c>
      <c r="B13" s="151" t="s">
        <v>75</v>
      </c>
      <c r="C13" s="152">
        <f>SUMIF('Goal Risk Assessment'!$J$5:$J$252,$A13,'Goal Risk Assessment'!K$5:K$252)</f>
        <v>0</v>
      </c>
      <c r="D13" s="152">
        <f>SUMIF('Goal Risk Assessment'!$J$5:$J$252,$A13,'Goal Risk Assessment'!L$5:L$252)</f>
        <v>2</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1" t="str">
        <f t="shared" si="0"/>
        <v>Low</v>
      </c>
    </row>
    <row r="14" spans="1:10" ht="22" customHeight="1" x14ac:dyDescent="0.2">
      <c r="A14" s="56" t="s">
        <v>11</v>
      </c>
      <c r="B14" s="153" t="s">
        <v>74</v>
      </c>
      <c r="C14" s="230">
        <f>SUMIF('Goal Risk Assessment'!$J$5:$J$252,$A14,'Goal Risk Assessment'!K$5:K$252)</f>
        <v>0</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1" t="str">
        <f t="shared" si="0"/>
        <v>Moderate</v>
      </c>
    </row>
    <row r="15" spans="1:10" ht="22" customHeight="1" x14ac:dyDescent="0.2">
      <c r="A15" s="61" t="s">
        <v>12</v>
      </c>
      <c r="B15" s="151" t="s">
        <v>43</v>
      </c>
      <c r="C15" s="152">
        <f>SUMIF('Goal Risk Assessment'!$J$5:$J$252,$A15,'Goal Risk Assessment'!K$5:K$252)</f>
        <v>2</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1" t="str">
        <f t="shared" si="0"/>
        <v>High</v>
      </c>
    </row>
    <row r="16" spans="1:10" ht="22" customHeight="1" x14ac:dyDescent="0.2">
      <c r="A16" s="56" t="s">
        <v>13</v>
      </c>
      <c r="B16" s="153" t="s">
        <v>73</v>
      </c>
      <c r="C16" s="230">
        <f>SUMIF('Goal Risk Assessment'!$J$5:$J$252,$A16,'Goal Risk Assessment'!K$5:K$252)</f>
        <v>2</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1" t="str">
        <f t="shared" si="0"/>
        <v>High</v>
      </c>
    </row>
    <row r="17" spans="1:10" ht="22" customHeight="1" x14ac:dyDescent="0.2">
      <c r="A17" s="61"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1" t="str">
        <f t="shared" si="0"/>
        <v>Moderate</v>
      </c>
    </row>
    <row r="18" spans="1:10" ht="22" customHeight="1" x14ac:dyDescent="0.2">
      <c r="A18" s="56" t="s">
        <v>15</v>
      </c>
      <c r="B18" s="153" t="s">
        <v>80</v>
      </c>
      <c r="C18" s="230">
        <f>SUMIF('Goal Risk Assessment'!$J$5:$J$252,$A18,'Goal Risk Assessment'!K$5:K$252)</f>
        <v>2</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1" t="str">
        <f t="shared" si="0"/>
        <v>High</v>
      </c>
    </row>
    <row r="19" spans="1:10" ht="22" customHeight="1" x14ac:dyDescent="0.2">
      <c r="A19" s="61"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1" t="str">
        <f t="shared" si="0"/>
        <v>Moderate</v>
      </c>
    </row>
    <row r="20" spans="1:10" ht="22" customHeight="1" x14ac:dyDescent="0.2">
      <c r="A20" s="56" t="s">
        <v>17</v>
      </c>
      <c r="B20" s="153" t="s">
        <v>81</v>
      </c>
      <c r="C20" s="230">
        <f>SUMIF('Goal Risk Assessment'!$J$5:$J$252,$A20,'Goal Risk Assessment'!K$5:K$252)</f>
        <v>0</v>
      </c>
      <c r="D20" s="230">
        <f>SUMIF('Goal Risk Assessment'!$J$5:$J$252,$A20,'Goal Risk Assessment'!L$5:L$252)</f>
        <v>0</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1" t="str">
        <f t="shared" si="0"/>
        <v>Moderate</v>
      </c>
    </row>
    <row r="21" spans="1:10" ht="22" customHeight="1" x14ac:dyDescent="0.2">
      <c r="A21" s="61" t="s">
        <v>18</v>
      </c>
      <c r="B21" s="151" t="s">
        <v>82</v>
      </c>
      <c r="C21" s="152">
        <f>SUMIF('Goal Risk Assessment'!$J$5:$J$252,$A21,'Goal Risk Assessment'!K$5:K$252)</f>
        <v>0</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1" t="str">
        <f t="shared" si="0"/>
        <v>Moderate</v>
      </c>
    </row>
    <row r="22" spans="1:10" ht="22" customHeight="1" x14ac:dyDescent="0.2">
      <c r="A22" s="56" t="s">
        <v>19</v>
      </c>
      <c r="B22" s="153" t="s">
        <v>83</v>
      </c>
      <c r="C22" s="230">
        <f>SUMIF('Goal Risk Assessment'!$J$5:$J$252,$A22,'Goal Risk Assessment'!K$5:K$252)</f>
        <v>0</v>
      </c>
      <c r="D22" s="230">
        <f>SUMIF('Goal Risk Assessment'!$J$5:$J$252,$A22,'Goal Risk Assessment'!L$5:L$252)</f>
        <v>0</v>
      </c>
      <c r="E22" s="230">
        <f>SUMIF('Goal Risk Assessment'!$J$5:$J$252,$A22,'Goal Risk Assessment'!M$5:M$252)</f>
        <v>0</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1" t="str">
        <f t="shared" si="0"/>
        <v>Moderate</v>
      </c>
    </row>
    <row r="23" spans="1:10" ht="22" customHeight="1" x14ac:dyDescent="0.2">
      <c r="A23" s="61" t="s">
        <v>20</v>
      </c>
      <c r="B23" s="151" t="s">
        <v>51</v>
      </c>
      <c r="C23" s="152">
        <f>SUMIF('Goal Risk Assessment'!$J$5:$J$252,$A23,'Goal Risk Assessment'!K$5:K$252)</f>
        <v>1</v>
      </c>
      <c r="D23" s="152">
        <f>SUMIF('Goal Risk Assessment'!$J$5:$J$252,$A23,'Goal Risk Assessment'!L$5:L$252)</f>
        <v>0</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1" t="str">
        <f t="shared" si="0"/>
        <v>High</v>
      </c>
    </row>
    <row r="24" spans="1:10" ht="22" customHeight="1" x14ac:dyDescent="0.2">
      <c r="A24" s="56" t="s">
        <v>21</v>
      </c>
      <c r="B24" s="153" t="s">
        <v>52</v>
      </c>
      <c r="C24" s="230">
        <f>SUMIF('Goal Risk Assessment'!$J$5:$J$252,$A24,'Goal Risk Assessment'!K$5:K$252)</f>
        <v>0</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1" t="str">
        <f t="shared" si="0"/>
        <v>Moderate</v>
      </c>
    </row>
    <row r="25" spans="1:10" ht="22" customHeight="1" x14ac:dyDescent="0.2">
      <c r="A25" s="61"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1" t="str">
        <f t="shared" si="0"/>
        <v>Moderate</v>
      </c>
    </row>
    <row r="26" spans="1:10" ht="22" customHeight="1" x14ac:dyDescent="0.2">
      <c r="A26" s="56" t="s">
        <v>24</v>
      </c>
      <c r="B26" s="153" t="s">
        <v>53</v>
      </c>
      <c r="C26" s="230">
        <f>SUMIF('Goal Risk Assessment'!$J$5:$J$252,$A26,'Goal Risk Assessment'!K$5:K$252)</f>
        <v>0</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1" t="str">
        <f t="shared" si="0"/>
        <v>Moderate</v>
      </c>
    </row>
    <row r="27" spans="1:10" ht="22" customHeight="1" x14ac:dyDescent="0.2">
      <c r="A27" s="61"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2021-02-26T18:11:55Z</dcterms:modified>
</cp:coreProperties>
</file>