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Agriculture/"/>
    </mc:Choice>
  </mc:AlternateContent>
  <xr:revisionPtr revIDLastSave="0" documentId="13_ncr:1_{2F898B8F-1971-1D4C-9ACD-2B6928B9C915}" xr6:coauthVersionLast="46" xr6:coauthVersionMax="46" xr10:uidLastSave="{00000000-0000-0000-0000-000000000000}"/>
  <bookViews>
    <workbookView xWindow="0" yWindow="460" windowWidth="28800" windowHeight="165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3" i="7" l="1"/>
  <c r="F32" i="7"/>
  <c r="F31" i="7"/>
  <c r="F30" i="7"/>
  <c r="F29" i="7"/>
  <c r="F28" i="7"/>
  <c r="F27" i="7"/>
  <c r="F26" i="7"/>
  <c r="F25" i="7"/>
  <c r="F24" i="7"/>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I6" i="6" l="1"/>
  <c r="F25" i="6"/>
  <c r="I22" i="6"/>
  <c r="H22" i="6"/>
  <c r="G22" i="6"/>
  <c r="F22" i="6"/>
  <c r="I21" i="6"/>
  <c r="H21" i="6"/>
  <c r="G21" i="6"/>
  <c r="F21" i="6"/>
  <c r="P175" i="9"/>
  <c r="O175" i="9"/>
  <c r="R175" i="9"/>
  <c r="Q175" i="9"/>
  <c r="I23" i="6"/>
  <c r="H23" i="6"/>
  <c r="G23" i="6"/>
  <c r="F23" i="6"/>
  <c r="I25" i="6"/>
  <c r="H25" i="6"/>
  <c r="G25" i="6"/>
  <c r="G27" i="6"/>
  <c r="F27" i="6"/>
  <c r="I27" i="6"/>
  <c r="H27" i="6"/>
  <c r="F15" i="6"/>
  <c r="I15" i="6"/>
  <c r="H15" i="6"/>
  <c r="G15" i="6"/>
  <c r="G14" i="6"/>
  <c r="F14" i="6"/>
  <c r="I14" i="6"/>
  <c r="H14" i="6"/>
  <c r="I11" i="6"/>
  <c r="H11" i="6"/>
  <c r="G11" i="6"/>
  <c r="F11" i="6"/>
  <c r="F8" i="6"/>
  <c r="H8" i="6"/>
  <c r="G8" i="6"/>
  <c r="I8" i="6"/>
  <c r="F6" i="6"/>
  <c r="H6" i="6"/>
  <c r="G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D14" i="6" s="1"/>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J11" i="6" s="1"/>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M176" i="9" l="1"/>
  <c r="O176" i="9"/>
  <c r="P176" i="9"/>
  <c r="Q176" i="9"/>
  <c r="R176" i="9"/>
  <c r="C21" i="6"/>
  <c r="D21" i="6"/>
  <c r="E21" i="6"/>
  <c r="J22" i="6"/>
  <c r="M184" i="9"/>
  <c r="O184" i="9"/>
  <c r="P184" i="9"/>
  <c r="R184" i="9"/>
  <c r="Q184" i="9"/>
  <c r="O164" i="9"/>
  <c r="P164" i="9"/>
  <c r="R164" i="9"/>
  <c r="Q164" i="9"/>
  <c r="N227" i="9"/>
  <c r="P227" i="9"/>
  <c r="R227" i="9"/>
  <c r="O227" i="9"/>
  <c r="Q227" i="9"/>
  <c r="N163" i="9"/>
  <c r="P163" i="9"/>
  <c r="R163" i="9"/>
  <c r="O163" i="9"/>
  <c r="F19" i="6" s="1"/>
  <c r="Q163" i="9"/>
  <c r="H19" i="6" s="1"/>
  <c r="P183" i="9"/>
  <c r="R183" i="9"/>
  <c r="O183" i="9"/>
  <c r="Q183" i="9"/>
  <c r="M182" i="9"/>
  <c r="R182" i="9"/>
  <c r="O182" i="9"/>
  <c r="P182" i="9"/>
  <c r="Q182" i="9"/>
  <c r="O181" i="9"/>
  <c r="P181" i="9"/>
  <c r="Q181" i="9"/>
  <c r="R181" i="9"/>
  <c r="M180" i="9"/>
  <c r="R180" i="9"/>
  <c r="O180" i="9"/>
  <c r="P180" i="9"/>
  <c r="Q180" i="9"/>
  <c r="O179" i="9"/>
  <c r="P179" i="9"/>
  <c r="R179" i="9"/>
  <c r="Q179" i="9"/>
  <c r="M178" i="9"/>
  <c r="R178" i="9"/>
  <c r="O178" i="9"/>
  <c r="P178" i="9"/>
  <c r="Q178" i="9"/>
  <c r="Q177" i="9"/>
  <c r="R177" i="9"/>
  <c r="O177" i="9"/>
  <c r="P177" i="9"/>
  <c r="Q174" i="9"/>
  <c r="O174" i="9"/>
  <c r="R174" i="9"/>
  <c r="P174" i="9"/>
  <c r="M173" i="9"/>
  <c r="Q173" i="9"/>
  <c r="R173" i="9"/>
  <c r="P173" i="9"/>
  <c r="O173" i="9"/>
  <c r="Q172" i="9"/>
  <c r="R172" i="9"/>
  <c r="O172" i="9"/>
  <c r="P172" i="9"/>
  <c r="N171" i="9"/>
  <c r="R171" i="9"/>
  <c r="O171" i="9"/>
  <c r="P171" i="9"/>
  <c r="Q171" i="9"/>
  <c r="R170" i="9"/>
  <c r="P170" i="9"/>
  <c r="Q170" i="9"/>
  <c r="O170" i="9"/>
  <c r="N169" i="9"/>
  <c r="O169" i="9"/>
  <c r="P169" i="9"/>
  <c r="Q169" i="9"/>
  <c r="R169" i="9"/>
  <c r="P125" i="9"/>
  <c r="Q125" i="9"/>
  <c r="R125" i="9"/>
  <c r="O125" i="9"/>
  <c r="N126" i="9"/>
  <c r="P126" i="9"/>
  <c r="Q126" i="9"/>
  <c r="O126" i="9"/>
  <c r="R126" i="9"/>
  <c r="N124" i="9"/>
  <c r="P124" i="9"/>
  <c r="Q124" i="9"/>
  <c r="R124" i="9"/>
  <c r="O124" i="9"/>
  <c r="C15" i="6"/>
  <c r="J15" i="6" s="1"/>
  <c r="N122" i="9"/>
  <c r="O122" i="9"/>
  <c r="P122" i="9"/>
  <c r="Q122" i="9"/>
  <c r="R122" i="9"/>
  <c r="M146" i="9"/>
  <c r="P146" i="9"/>
  <c r="Q146" i="9"/>
  <c r="R146" i="9"/>
  <c r="O146" i="9"/>
  <c r="N151" i="9"/>
  <c r="O151" i="9"/>
  <c r="P151" i="9"/>
  <c r="R151" i="9"/>
  <c r="Q151" i="9"/>
  <c r="N147" i="9"/>
  <c r="O147" i="9"/>
  <c r="P147" i="9"/>
  <c r="R147" i="9"/>
  <c r="Q147" i="9"/>
  <c r="E23" i="6"/>
  <c r="C23" i="6"/>
  <c r="D23" i="6"/>
  <c r="L242" i="9"/>
  <c r="R242" i="9"/>
  <c r="O242" i="9"/>
  <c r="P242" i="9"/>
  <c r="Q242" i="9"/>
  <c r="J25" i="6"/>
  <c r="N224" i="9"/>
  <c r="Q224" i="9"/>
  <c r="R224" i="9"/>
  <c r="O224" i="9"/>
  <c r="P224" i="9"/>
  <c r="J27" i="6"/>
  <c r="N223" i="9"/>
  <c r="P223" i="9"/>
  <c r="Q223" i="9"/>
  <c r="R223" i="9"/>
  <c r="I24" i="6" s="1"/>
  <c r="O223" i="9"/>
  <c r="N132" i="9"/>
  <c r="P132" i="9"/>
  <c r="G17" i="6" s="1"/>
  <c r="Q132" i="9"/>
  <c r="H17" i="6" s="1"/>
  <c r="R132" i="9"/>
  <c r="I17" i="6" s="1"/>
  <c r="O132" i="9"/>
  <c r="F17" i="6" s="1"/>
  <c r="N121" i="9"/>
  <c r="P121" i="9"/>
  <c r="Q121" i="9"/>
  <c r="R121" i="9"/>
  <c r="O121" i="9"/>
  <c r="N145" i="9"/>
  <c r="O145" i="9"/>
  <c r="P145" i="9"/>
  <c r="Q145" i="9"/>
  <c r="R145" i="9"/>
  <c r="N120" i="9"/>
  <c r="P120" i="9"/>
  <c r="Q120" i="9"/>
  <c r="R120" i="9"/>
  <c r="O120" i="9"/>
  <c r="M144" i="9"/>
  <c r="P144" i="9"/>
  <c r="Q144" i="9"/>
  <c r="R144" i="9"/>
  <c r="O144" i="9"/>
  <c r="M143" i="9"/>
  <c r="R143" i="9"/>
  <c r="P143" i="9"/>
  <c r="O143" i="9"/>
  <c r="Q143" i="9"/>
  <c r="E14" i="6"/>
  <c r="N142" i="9"/>
  <c r="R142" i="9"/>
  <c r="O142" i="9"/>
  <c r="P142" i="9"/>
  <c r="Q142" i="9"/>
  <c r="M141" i="9"/>
  <c r="Q141" i="9"/>
  <c r="O141" i="9"/>
  <c r="R141" i="9"/>
  <c r="P141" i="9"/>
  <c r="Q127" i="9"/>
  <c r="R127" i="9"/>
  <c r="O127" i="9"/>
  <c r="P127" i="9"/>
  <c r="N140" i="9"/>
  <c r="Q140" i="9"/>
  <c r="P140" i="9"/>
  <c r="R140" i="9"/>
  <c r="O140" i="9"/>
  <c r="M139" i="9"/>
  <c r="Q139" i="9"/>
  <c r="R139" i="9"/>
  <c r="O139" i="9"/>
  <c r="P139" i="9"/>
  <c r="N138" i="9"/>
  <c r="Q138" i="9"/>
  <c r="R138" i="9"/>
  <c r="P138" i="9"/>
  <c r="O138" i="9"/>
  <c r="M137" i="9"/>
  <c r="Q137" i="9"/>
  <c r="P137" i="9"/>
  <c r="R137" i="9"/>
  <c r="O137" i="9"/>
  <c r="N136" i="9"/>
  <c r="O136" i="9"/>
  <c r="P136" i="9"/>
  <c r="Q136" i="9"/>
  <c r="R136" i="9"/>
  <c r="L239" i="9"/>
  <c r="D26" i="6" s="1"/>
  <c r="R239" i="9"/>
  <c r="I26" i="6" s="1"/>
  <c r="O239" i="9"/>
  <c r="F26" i="6" s="1"/>
  <c r="Q239" i="9"/>
  <c r="H26" i="6" s="1"/>
  <c r="P239" i="9"/>
  <c r="G26" i="6" s="1"/>
  <c r="N88" i="9"/>
  <c r="R88" i="9"/>
  <c r="O88" i="9"/>
  <c r="P88" i="9"/>
  <c r="Q88" i="9"/>
  <c r="N93" i="9"/>
  <c r="Q93" i="9"/>
  <c r="R93" i="9"/>
  <c r="O93" i="9"/>
  <c r="P93" i="9"/>
  <c r="Q94" i="9"/>
  <c r="R94" i="9"/>
  <c r="O94" i="9"/>
  <c r="P94" i="9"/>
  <c r="Q90" i="9"/>
  <c r="M90" i="9"/>
  <c r="K90" i="9"/>
  <c r="R90" i="9"/>
  <c r="N90" i="9"/>
  <c r="P90" i="9"/>
  <c r="L90" i="9"/>
  <c r="O90" i="9"/>
  <c r="N86" i="9"/>
  <c r="P86" i="9"/>
  <c r="G13" i="6" s="1"/>
  <c r="Q86" i="9"/>
  <c r="R86" i="9"/>
  <c r="O86" i="9"/>
  <c r="N77" i="9"/>
  <c r="P77" i="9"/>
  <c r="Q77" i="9"/>
  <c r="O77" i="9"/>
  <c r="R77" i="9"/>
  <c r="F24" i="6"/>
  <c r="G24" i="6"/>
  <c r="C8" i="6"/>
  <c r="D8" i="6"/>
  <c r="E8" i="6"/>
  <c r="N76" i="9"/>
  <c r="O76" i="9"/>
  <c r="P76" i="9"/>
  <c r="Q76" i="9"/>
  <c r="R76" i="9"/>
  <c r="N75" i="9"/>
  <c r="O75" i="9"/>
  <c r="P75" i="9"/>
  <c r="Q75" i="9"/>
  <c r="R75" i="9"/>
  <c r="N73" i="9"/>
  <c r="P73" i="9"/>
  <c r="Q73" i="9"/>
  <c r="O73" i="9"/>
  <c r="R73" i="9"/>
  <c r="N74" i="9"/>
  <c r="R74" i="9"/>
  <c r="O74" i="9"/>
  <c r="F12" i="6" s="1"/>
  <c r="P74" i="9"/>
  <c r="Q74" i="9"/>
  <c r="C7" i="6"/>
  <c r="J7" i="6" s="1"/>
  <c r="D7" i="6"/>
  <c r="E7" i="6"/>
  <c r="C6" i="6"/>
  <c r="J6" i="6" s="1"/>
  <c r="M40" i="9"/>
  <c r="R40" i="9"/>
  <c r="O40" i="9"/>
  <c r="P40" i="9"/>
  <c r="Q40" i="9"/>
  <c r="N55" i="9"/>
  <c r="R55" i="9"/>
  <c r="O55" i="9"/>
  <c r="P55" i="9"/>
  <c r="Q55" i="9"/>
  <c r="D5" i="6"/>
  <c r="N57" i="9"/>
  <c r="R57" i="9"/>
  <c r="O57" i="9"/>
  <c r="P57" i="9"/>
  <c r="Q57" i="9"/>
  <c r="N56" i="9"/>
  <c r="R56" i="9"/>
  <c r="O56" i="9"/>
  <c r="P56" i="9"/>
  <c r="Q56" i="9"/>
  <c r="N53" i="9"/>
  <c r="R53" i="9"/>
  <c r="O53" i="9"/>
  <c r="P53" i="9"/>
  <c r="Q53" i="9"/>
  <c r="E5" i="6"/>
  <c r="L54" i="9"/>
  <c r="R54" i="9"/>
  <c r="O54" i="9"/>
  <c r="P54" i="9"/>
  <c r="Q54" i="9"/>
  <c r="C5" i="6"/>
  <c r="L44" i="9"/>
  <c r="P44" i="9"/>
  <c r="O44" i="9"/>
  <c r="F9" i="6" s="1"/>
  <c r="Q44" i="9"/>
  <c r="H9" i="6" s="1"/>
  <c r="R44" i="9"/>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D19" i="6" s="1"/>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J17" i="6" s="1"/>
  <c r="L150" i="9"/>
  <c r="L164" i="9"/>
  <c r="L170" i="9"/>
  <c r="L172" i="9"/>
  <c r="N173" i="9"/>
  <c r="L174" i="9"/>
  <c r="N176" i="9"/>
  <c r="L177" i="9"/>
  <c r="N178" i="9"/>
  <c r="L179" i="9"/>
  <c r="N180" i="9"/>
  <c r="L181" i="9"/>
  <c r="N182" i="9"/>
  <c r="L183" i="9"/>
  <c r="N184" i="9"/>
  <c r="K223" i="9"/>
  <c r="M239" i="9"/>
  <c r="M242" i="9"/>
  <c r="N239" i="9"/>
  <c r="N242" i="9"/>
  <c r="N150" i="9"/>
  <c r="N164" i="9"/>
  <c r="N170" i="9"/>
  <c r="N172" i="9"/>
  <c r="N174" i="9"/>
  <c r="N177" i="9"/>
  <c r="N179" i="9"/>
  <c r="N181" i="9"/>
  <c r="N183" i="9"/>
  <c r="K239" i="9"/>
  <c r="K242" i="9"/>
  <c r="K150" i="9"/>
  <c r="K164" i="9"/>
  <c r="C19" i="6" s="1"/>
  <c r="K170" i="9"/>
  <c r="K172" i="9"/>
  <c r="K174" i="9"/>
  <c r="K177" i="9"/>
  <c r="K179" i="9"/>
  <c r="K181" i="9"/>
  <c r="K183" i="9"/>
  <c r="H10" i="6" l="1"/>
  <c r="I13" i="6"/>
  <c r="G16" i="6"/>
  <c r="C26" i="6"/>
  <c r="E19" i="6"/>
  <c r="H13" i="6"/>
  <c r="J21" i="6"/>
  <c r="G19" i="6"/>
  <c r="I19" i="6"/>
  <c r="J19" i="6" s="1"/>
  <c r="D24" i="6"/>
  <c r="I20" i="6"/>
  <c r="H20" i="6"/>
  <c r="G20" i="6"/>
  <c r="D20" i="6"/>
  <c r="E20" i="6"/>
  <c r="F20" i="6"/>
  <c r="C20" i="6"/>
  <c r="P149" i="9"/>
  <c r="Q149" i="9"/>
  <c r="R149" i="9"/>
  <c r="O149" i="9"/>
  <c r="F16" i="6"/>
  <c r="P150" i="9"/>
  <c r="Q150" i="9"/>
  <c r="O150" i="9"/>
  <c r="R150" i="9"/>
  <c r="M148" i="9"/>
  <c r="P148" i="9"/>
  <c r="Q148" i="9"/>
  <c r="R148" i="9"/>
  <c r="O148" i="9"/>
  <c r="N148" i="9"/>
  <c r="K148" i="9"/>
  <c r="I16" i="6"/>
  <c r="J23" i="6"/>
  <c r="E26" i="6"/>
  <c r="C24" i="6"/>
  <c r="E24" i="6"/>
  <c r="H24" i="6"/>
  <c r="C16" i="6"/>
  <c r="J16" i="6" s="1"/>
  <c r="H16" i="6"/>
  <c r="H18" i="6"/>
  <c r="E16" i="6"/>
  <c r="D16" i="6"/>
  <c r="G18" i="6"/>
  <c r="J26" i="6"/>
  <c r="C13" i="6"/>
  <c r="J13" i="6" s="1"/>
  <c r="E13" i="6"/>
  <c r="D13" i="6"/>
  <c r="F13" i="6"/>
  <c r="G12" i="6"/>
  <c r="D12" i="6"/>
  <c r="J8" i="6"/>
  <c r="H12" i="6"/>
  <c r="E12" i="6"/>
  <c r="C12" i="6"/>
  <c r="J12" i="6" s="1"/>
  <c r="I12" i="6"/>
  <c r="I9" i="6"/>
  <c r="G9" i="6"/>
  <c r="D9" i="6"/>
  <c r="J5" i="6"/>
  <c r="D10" i="6"/>
  <c r="F10" i="6"/>
  <c r="G10" i="6"/>
  <c r="C10" i="6"/>
  <c r="E10" i="6"/>
  <c r="I10" i="6"/>
  <c r="J9" i="6"/>
  <c r="L148" i="9"/>
  <c r="M150" i="9"/>
  <c r="M149" i="9"/>
  <c r="N149" i="9"/>
  <c r="K149" i="9"/>
  <c r="C18" i="6" s="1"/>
  <c r="J18" i="6" s="1"/>
  <c r="L149" i="9"/>
  <c r="F18" i="6" l="1"/>
  <c r="J20" i="6"/>
  <c r="I18" i="6"/>
  <c r="E18" i="6"/>
  <c r="D18" i="6"/>
  <c r="J24" i="6"/>
  <c r="J10" i="6"/>
  <c r="B1" i="6" l="1"/>
  <c r="B1" i="8"/>
  <c r="R6" i="7"/>
</calcChain>
</file>

<file path=xl/sharedStrings.xml><?xml version="1.0" encoding="utf-8"?>
<sst xmlns="http://schemas.openxmlformats.org/spreadsheetml/2006/main" count="2154" uniqueCount="1066">
  <si>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</si>
  <si>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</si>
  <si>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</si>
  <si>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</si>
  <si>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</si>
  <si>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</si>
  <si>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</si>
  <si>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</si>
  <si>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</si>
  <si>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</si>
  <si>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</si>
  <si>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</si>
  <si>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</si>
  <si>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</si>
  <si>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</si>
  <si>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</si>
  <si>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</si>
  <si>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</si>
  <si>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</si>
  <si>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</si>
  <si>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</si>
  <si>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</si>
  <si>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</si>
  <si>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</si>
  <si>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</si>
  <si>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</si>
  <si>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</si>
  <si>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</si>
  <si>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</si>
  <si>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</si>
  <si>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</si>
  <si>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</si>
  <si>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</si>
  <si>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</si>
  <si>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</si>
  <si>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</si>
  <si>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</si>
  <si>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</si>
  <si>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</si>
  <si>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</si>
  <si>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</si>
  <si>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</si>
  <si>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</si>
  <si>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</si>
  <si>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</si>
  <si>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</si>
  <si>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</si>
  <si>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</si>
  <si>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</si>
  <si>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</si>
  <si>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</si>
  <si>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</si>
  <si>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</si>
  <si>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</si>
  <si>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</si>
  <si>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</si>
  <si>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</si>
  <si>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</si>
  <si>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</si>
  <si>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</si>
  <si>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</si>
  <si>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</si>
  <si>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</si>
  <si>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</si>
  <si>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</si>
  <si>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</si>
  <si>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</si>
  <si>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</si>
  <si>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</si>
  <si>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</si>
  <si>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</si>
  <si>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</si>
  <si>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</si>
  <si>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</si>
  <si>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</si>
  <si>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</si>
  <si>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</si>
  <si>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</si>
  <si>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</si>
  <si>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</si>
  <si>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</si>
  <si>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</si>
  <si>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</si>
  <si>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</si>
  <si>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</si>
  <si>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</si>
  <si>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</si>
  <si>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</si>
  <si>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</si>
  <si>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</si>
  <si>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</si>
  <si>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</si>
  <si>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</si>
  <si>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</si>
  <si>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</si>
  <si>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</si>
  <si>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</si>
  <si>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</si>
  <si>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</si>
  <si>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</si>
  <si>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</si>
  <si>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</si>
  <si>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</si>
  <si>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</si>
  <si>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</si>
  <si>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</si>
  <si>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</si>
  <si>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</si>
  <si>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</si>
  <si>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</si>
  <si>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</si>
  <si>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</si>
  <si>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</si>
  <si>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</si>
  <si>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</si>
  <si>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</si>
  <si>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</si>
  <si>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</si>
  <si>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</si>
  <si>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</si>
  <si>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</si>
  <si>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</si>
  <si>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</si>
  <si>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</si>
  <si>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</si>
  <si>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</si>
  <si>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</si>
  <si>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</si>
  <si>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</si>
  <si>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</si>
  <si>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</si>
  <si>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</si>
  <si>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</si>
  <si>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</si>
  <si>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</si>
  <si>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</si>
  <si>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</si>
  <si>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</si>
  <si>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</si>
  <si>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</si>
  <si>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</si>
  <si>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</si>
  <si>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</si>
  <si>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</si>
  <si>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</si>
  <si>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</si>
  <si>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</si>
  <si>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</si>
  <si>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</si>
  <si>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</si>
  <si>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</si>
  <si>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</si>
  <si>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</si>
  <si>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</si>
  <si>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</si>
  <si>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</si>
  <si>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</si>
  <si>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</si>
  <si>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</si>
  <si>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</si>
  <si>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</si>
  <si>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</si>
  <si>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</si>
  <si>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</si>
  <si>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</si>
  <si>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</si>
  <si>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</si>
  <si>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</si>
  <si>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</si>
  <si>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</si>
  <si>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</si>
  <si>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</si>
  <si>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</si>
  <si>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</si>
  <si>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</si>
  <si>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</si>
  <si>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</si>
  <si>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</si>
  <si>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</si>
  <si>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</si>
  <si>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</si>
  <si>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</si>
  <si>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</si>
  <si>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</si>
  <si>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</si>
  <si>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</si>
  <si>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</si>
  <si>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</si>
  <si>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</si>
  <si>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</si>
  <si>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</si>
  <si>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</si>
  <si>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</si>
  <si>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</si>
  <si>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</si>
  <si>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</si>
  <si>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</si>
  <si>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</si>
  <si>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</si>
  <si>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</si>
  <si>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</si>
  <si>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</si>
  <si>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</si>
  <si>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</si>
  <si>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</si>
  <si>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</si>
  <si>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</si>
  <si>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</si>
  <si>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</si>
  <si>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</si>
  <si>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</si>
  <si>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</si>
  <si>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</si>
  <si>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</si>
  <si>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</si>
  <si>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</si>
  <si>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</si>
  <si>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</si>
  <si>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</si>
  <si>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</si>
  <si>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</si>
  <si>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</si>
  <si>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</si>
  <si>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</si>
  <si>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</si>
  <si>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</si>
  <si>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</si>
  <si>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</si>
  <si>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</si>
  <si>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</si>
  <si>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</si>
  <si>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</si>
  <si>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</si>
  <si>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</si>
  <si>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</si>
  <si>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</si>
  <si>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</si>
  <si>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</si>
  <si>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</si>
  <si>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</si>
  <si>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</si>
  <si>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</si>
  <si>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</si>
  <si>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</si>
  <si>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</si>
  <si>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</si>
  <si>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</si>
  <si>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</si>
  <si>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</si>
  <si>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</si>
  <si>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</si>
  <si>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</si>
  <si>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</si>
  <si>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</si>
  <si>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</si>
  <si>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</si>
  <si>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</si>
  <si>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</si>
  <si>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</si>
  <si>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</si>
  <si>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</si>
  <si>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</si>
  <si>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</si>
  <si>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</si>
  <si>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</si>
  <si>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</si>
  <si>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</si>
  <si>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</si>
  <si>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</si>
  <si>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</si>
  <si>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</si>
  <si>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</si>
  <si>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</si>
  <si>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</si>
  <si>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</si>
  <si>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</si>
  <si>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</si>
  <si>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</si>
  <si>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</si>
  <si>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</si>
  <si>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</si>
  <si>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</si>
  <si>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</si>
  <si>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</si>
  <si>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</si>
  <si>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</si>
  <si>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</si>
  <si>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</si>
  <si>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</si>
  <si>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</si>
  <si>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</si>
  <si>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</si>
  <si>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</si>
  <si>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</si>
  <si>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</si>
  <si>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</si>
  <si>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</si>
  <si>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</si>
  <si>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</si>
  <si>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</si>
  <si>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</si>
  <si>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</si>
  <si>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</si>
  <si>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</si>
  <si>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</si>
  <si>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</si>
  <si>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</si>
  <si>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</si>
  <si>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</si>
  <si>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</si>
  <si>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</si>
  <si>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</si>
  <si>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</si>
  <si>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</si>
  <si>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</si>
  <si>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</si>
  <si>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</si>
  <si>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</si>
  <si>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</si>
  <si>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</si>
  <si>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</si>
  <si>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</si>
  <si>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</si>
  <si>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</si>
  <si>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</si>
  <si>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</si>
  <si>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</si>
  <si>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</si>
  <si>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</si>
  <si>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</si>
  <si>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</si>
  <si>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</si>
  <si>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</si>
  <si>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</si>
  <si>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</si>
  <si>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</si>
  <si>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</si>
  <si>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</si>
  <si>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</si>
  <si>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</si>
  <si>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</si>
  <si>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</si>
  <si>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</si>
  <si>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</si>
  <si>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</si>
  <si>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</si>
  <si>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</si>
  <si>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</si>
  <si>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</si>
  <si>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</si>
  <si>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</si>
  <si>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</si>
  <si>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</si>
  <si>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</si>
  <si>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</si>
  <si>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</si>
  <si>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</si>
  <si>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</si>
  <si>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</si>
  <si>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</si>
  <si>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</si>
  <si>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</si>
  <si>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</si>
  <si>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</si>
  <si>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</si>
  <si>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</si>
  <si>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</si>
  <si>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</si>
  <si>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</si>
  <si>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</si>
  <si>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</si>
  <si>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</si>
  <si>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</si>
  <si>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</si>
  <si>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</si>
  <si>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</si>
  <si>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</si>
  <si>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</si>
  <si>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</si>
  <si>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</si>
  <si>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</si>
  <si>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</si>
  <si>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</si>
  <si>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</si>
  <si>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</si>
  <si>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</si>
  <si>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</si>
  <si>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</si>
  <si>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</si>
  <si>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</si>
  <si>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</si>
  <si>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</si>
  <si>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</si>
  <si>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</si>
  <si>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</si>
  <si>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</si>
  <si>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</si>
  <si>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</si>
  <si>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</si>
  <si>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</si>
  <si>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</si>
  <si>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</si>
  <si>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</si>
  <si>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</si>
  <si>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</si>
  <si>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</si>
  <si>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</si>
  <si>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</si>
  <si>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</si>
  <si>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</si>
  <si>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</si>
  <si>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</si>
  <si>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</si>
  <si>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</si>
  <si>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</si>
  <si>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</si>
  <si>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</si>
  <si>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</si>
  <si>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</si>
  <si>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</si>
  <si>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</si>
  <si>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</si>
  <si>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</si>
  <si>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</si>
  <si>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</si>
  <si>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</si>
  <si>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</si>
  <si>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</si>
  <si>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</si>
  <si>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</si>
  <si>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</si>
  <si>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</si>
  <si>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</si>
  <si>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</si>
  <si>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</si>
  <si>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</si>
  <si>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</si>
  <si>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</si>
  <si>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</si>
  <si>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</si>
  <si>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</si>
  <si>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</si>
  <si>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</si>
  <si>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</si>
  <si>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</si>
  <si>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</si>
  <si>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</si>
  <si>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</si>
  <si>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</si>
  <si>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</si>
  <si>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</si>
  <si>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</si>
  <si>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</si>
  <si>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</si>
  <si>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</si>
  <si>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</si>
  <si>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</si>
  <si>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</si>
  <si>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</si>
  <si>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</si>
  <si>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</si>
  <si>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</si>
  <si>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</si>
  <si>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</si>
  <si>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</si>
  <si>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</si>
  <si>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</si>
  <si>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</si>
  <si>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</si>
  <si>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</si>
  <si>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</si>
  <si>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</si>
  <si>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</si>
  <si>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</si>
  <si>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</si>
  <si>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</si>
  <si>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</si>
  <si>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</si>
  <si>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</si>
  <si>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</si>
  <si>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</si>
  <si>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</si>
  <si>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</si>
  <si>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</si>
  <si>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</si>
  <si>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</si>
  <si>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</si>
  <si>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</si>
  <si>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</si>
  <si>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</si>
  <si>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</si>
  <si>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</si>
  <si>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</si>
  <si>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</si>
  <si>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</si>
  <si>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</si>
  <si>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</si>
  <si>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</si>
  <si>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</si>
  <si>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</si>
  <si>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</si>
  <si>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</si>
  <si>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</si>
  <si>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</si>
  <si>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</si>
  <si>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</si>
  <si>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</si>
  <si>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</si>
  <si>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</si>
  <si>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</si>
  <si>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</si>
  <si>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</si>
  <si>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</si>
  <si>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</si>
  <si>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</si>
  <si>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</si>
  <si>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</si>
  <si>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</si>
  <si>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</si>
  <si>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</si>
  <si>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</si>
  <si>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</si>
  <si>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</si>
  <si>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</si>
  <si>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</si>
  <si>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</si>
  <si>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</si>
  <si>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</si>
  <si>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</si>
  <si>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</si>
  <si>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</si>
  <si>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</si>
  <si>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</si>
  <si>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</si>
  <si>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</si>
  <si>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</si>
  <si>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</si>
  <si>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</si>
  <si>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</si>
  <si>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</si>
  <si>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</si>
  <si>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</si>
  <si>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</si>
  <si>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</si>
  <si>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</si>
  <si>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</si>
  <si>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</si>
  <si>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</si>
  <si>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</si>
  <si>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</si>
  <si>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</si>
  <si>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</si>
  <si>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</si>
  <si>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</si>
  <si>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</si>
  <si>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</si>
  <si>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</si>
  <si>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</si>
  <si>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</si>
  <si>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</si>
  <si>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</si>
  <si>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</si>
  <si>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</si>
  <si>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</si>
  <si>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</si>
  <si>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</si>
  <si>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</si>
  <si>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</si>
  <si>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</si>
  <si>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</si>
  <si>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</si>
  <si>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</si>
  <si>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</si>
  <si>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</si>
  <si>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</si>
  <si>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</si>
  <si>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</si>
  <si>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</si>
  <si>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</si>
  <si>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</si>
  <si>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</si>
  <si>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</si>
  <si>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</si>
  <si>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</si>
  <si>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</si>
  <si>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</si>
  <si>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</si>
  <si>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</si>
  <si>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</si>
  <si>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</si>
  <si>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</si>
  <si>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</si>
  <si>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</si>
  <si>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</si>
  <si>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</si>
  <si>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</si>
  <si>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</si>
  <si>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</si>
  <si>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</si>
  <si>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</si>
  <si>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</si>
  <si>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</si>
  <si>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</si>
  <si>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</si>
  <si>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</si>
  <si>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</si>
  <si>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</si>
  <si>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</si>
  <si>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</si>
  <si>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</si>
  <si>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</si>
  <si>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</si>
  <si>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</si>
  <si>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</si>
  <si>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</si>
  <si>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</si>
  <si>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</si>
  <si>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</si>
  <si>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</si>
  <si>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</si>
  <si>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</si>
  <si>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</si>
  <si>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</si>
  <si>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</si>
  <si>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</si>
  <si>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</si>
  <si>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</si>
  <si>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</si>
  <si>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</si>
  <si>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</si>
  <si>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</si>
  <si>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</si>
  <si>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</si>
  <si>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Animal rearing</t>
  </si>
  <si>
    <t>Veterinary activities, including vaccinations</t>
  </si>
  <si>
    <t>Processing of animal products such as milk</t>
  </si>
  <si>
    <t>Manufacture of food and beverages</t>
  </si>
  <si>
    <t>0141</t>
  </si>
  <si>
    <t>Raising of cattle and buffaloes</t>
  </si>
  <si>
    <t>All</t>
  </si>
  <si>
    <t>N/A</t>
  </si>
  <si>
    <t>0142</t>
  </si>
  <si>
    <t>Raising of horses and other equines</t>
  </si>
  <si>
    <t>0143</t>
  </si>
  <si>
    <t>Raising of camels and camelids</t>
  </si>
  <si>
    <t>0144</t>
  </si>
  <si>
    <t>Raising of sheep and goats</t>
  </si>
  <si>
    <t>0145</t>
  </si>
  <si>
    <t>Raising of swine/pigs</t>
  </si>
  <si>
    <t>0146</t>
  </si>
  <si>
    <t>Raising of poultry</t>
  </si>
  <si>
    <t>0149</t>
  </si>
  <si>
    <t>Raising of other animals</t>
  </si>
  <si>
    <t>0150</t>
  </si>
  <si>
    <t>Mixed farming</t>
  </si>
  <si>
    <t>All except</t>
  </si>
  <si>
    <t>Crop production</t>
  </si>
  <si>
    <t>Crop Production</t>
  </si>
  <si>
    <t>0162</t>
  </si>
  <si>
    <t>Support activities for animal production</t>
  </si>
  <si>
    <t>7730</t>
  </si>
  <si>
    <t>Renting and leasing of other machinery, equipment and tangible goods</t>
  </si>
  <si>
    <t>Only</t>
  </si>
  <si>
    <t>Renting of animals (e.g. herds, race horses)</t>
  </si>
  <si>
    <t xml:space="preserve">Machinery retail </t>
  </si>
  <si>
    <t>9609</t>
  </si>
  <si>
    <t>Other personal service activities n.e.c.</t>
  </si>
  <si>
    <t>Pet boarding</t>
  </si>
  <si>
    <t>Personal services</t>
  </si>
  <si>
    <t>9319</t>
  </si>
  <si>
    <t>Other sports activities</t>
  </si>
  <si>
    <t>Operation of racing and riding stables</t>
  </si>
  <si>
    <t>Sports, amusement and recreation activities</t>
  </si>
  <si>
    <t>No</t>
  </si>
  <si>
    <t>Website</t>
  </si>
  <si>
    <t>What is a rotary milking parlour</t>
  </si>
  <si>
    <t xml:space="preserve">This is dairy farming </t>
  </si>
  <si>
    <t>https://www.thisisdairyfarming.com/discover/dairy-farming-facts/what-is-a-rotary-milking-parlour/</t>
  </si>
  <si>
    <t>http://www.thedairysite.com/articles/2164/rotary-milking/</t>
  </si>
  <si>
    <t>The dairy site</t>
  </si>
  <si>
    <t xml:space="preserve">Rotary milking </t>
  </si>
  <si>
    <t>Journal article</t>
  </si>
  <si>
    <t>https://www.researchgate.net/publication/344266022_Effects_of_drop_height_conveyor_belt_speed_and_acceleration_on_the_welfare_of_broiler_chickens_in_early_and_later_life</t>
  </si>
  <si>
    <t>Mona Franziska Giersberg, Roos Molenaar, Remco Pieters, William Boyer</t>
  </si>
  <si>
    <t>Volume 99, issue 12</t>
  </si>
  <si>
    <t>Poultry science</t>
  </si>
  <si>
    <t>Effects of drop height, conveyor belt speed and acceleration on the welfare of broiler chickens in early and later life</t>
  </si>
  <si>
    <t>Big problem-simple solution in the hatchery</t>
  </si>
  <si>
    <t>zootecnica</t>
  </si>
  <si>
    <t>Dr. Marleen Boerjan</t>
  </si>
  <si>
    <t>https://zootecnicainternational.com/poultry-facts/big-problem-simple-solution-in-the-hatchery/</t>
  </si>
  <si>
    <t>Yes</t>
  </si>
  <si>
    <t>Poultry shed heating</t>
  </si>
  <si>
    <t>Bridge Biomass</t>
  </si>
  <si>
    <t>https://www.bridgebiomass.co.uk/poultry-shed-heating/#:~:text=Traditionally%20Poultry%20Sheds%20are%20heated,sheds%20by%20traditional%20heating%20systems.</t>
  </si>
  <si>
    <t>https://www.nationalhogfarmer.com/buildings/study-goes-pig-barns-find-actual-energy-use</t>
  </si>
  <si>
    <t>National hog farmer</t>
  </si>
  <si>
    <t>Study goes to pig barns to find actual energy use</t>
  </si>
  <si>
    <t>https://www.eia.gov/todayinenergy/detail.php?id=18431</t>
  </si>
  <si>
    <t>Energy for growing and harvesting crops is a large component of farm operating costs</t>
  </si>
  <si>
    <t>US energy information administration eia</t>
  </si>
  <si>
    <t xml:space="preserve">Susan Hicks </t>
  </si>
  <si>
    <t>Milking power takes heat off electricity bills</t>
  </si>
  <si>
    <t>Farmers weekly</t>
  </si>
  <si>
    <t>Debbie James</t>
  </si>
  <si>
    <t>https://www.fwi.co.uk/business/milking-power-takes-heat-off-electricity-bills</t>
  </si>
  <si>
    <t xml:space="preserve">Evaporative cooling </t>
  </si>
  <si>
    <t>Airability</t>
  </si>
  <si>
    <t>https://airability.co.uk/services-2/evap-cooling-page/?gclid=CjwKCAiAxp-ABhALEiwAXm6IyYuskro-JJ_WD6QBxLEflsAKHSuPsFXxkUiRhsAEY2p3zoHguupoSBoC92MQAvD_BwE</t>
  </si>
  <si>
    <t>Document from website</t>
  </si>
  <si>
    <t>Energy consumption in animal production</t>
  </si>
  <si>
    <t>Estonian university of life sciences</t>
  </si>
  <si>
    <t>https://enpos.weebly.com/uploads/3/6/7/2/3672459/energy_consumption_in_animal_production.pdf</t>
  </si>
  <si>
    <t>I. Veermäe, J. Frorip, E. Kokin, J. Praks, V. Poikalainen, A. Ruus, L.Lepasalu</t>
  </si>
  <si>
    <t>Livestock operations consume energy for ventilation systems, refrigeration, lighting, heating, watering, transport around the site, motors, and waste collection and processing. [7] Although some of the equipment used on site, such as milking machines and evaporative cooling systems for pigs are powered by electricity, significant quantities of distillate fuel (diesel fuel and fuel oils used for agricultural machinery) are used in livestock rearing and breeding. [7] [8] [9] For example, gas or oil heating systems are generally required to heat poultry sheds and propane heaters and heat lamps are used to provide piglets with adequate warmth. [5] [6]</t>
  </si>
  <si>
    <t>https://www.britishgoatsociety.com/about-us/goat-farming/breeding/</t>
  </si>
  <si>
    <t>British goat society</t>
  </si>
  <si>
    <t xml:space="preserve">Breeding </t>
  </si>
  <si>
    <t>https://www.theguardian.com/environment/2018/may/29/revealed-industrial-scale-beef-farming-comes-to-the-uk</t>
  </si>
  <si>
    <t>The Guardian</t>
  </si>
  <si>
    <t>Revealed: industrial scale beef farming comes to the UK</t>
  </si>
  <si>
    <t>Andrew Wasley and Heather Krocker</t>
  </si>
  <si>
    <t>https://www.daera-ni.gov.uk/articles/water-advice-livestock-farmers</t>
  </si>
  <si>
    <t>Water advice for livestock farmers</t>
  </si>
  <si>
    <t>Department of agriculture, environment and rural affairs</t>
  </si>
  <si>
    <t>Dairy parlour cleaning</t>
  </si>
  <si>
    <t>https://www.fwi.co.uk/livestock/housing/guide-to-effective-dairy-parlour-cleaning</t>
  </si>
  <si>
    <t>Jonathan Riley</t>
  </si>
  <si>
    <t>water management 101</t>
  </si>
  <si>
    <t>The poultry site</t>
  </si>
  <si>
    <t>https://www.thepoultrysite.com/articles/water-management-101</t>
  </si>
  <si>
    <t>Understanding antibiotic residues and pathogens flow in wastewater from smallholder pig farms to agriculture field in Ha Nam Province, Vietnam</t>
  </si>
  <si>
    <t>Environmental health inights</t>
  </si>
  <si>
    <t>Volume 14, pp. 1-10</t>
  </si>
  <si>
    <t>https://journals.sagepub.com/doi/pdf/10.1177/1178630220943206</t>
  </si>
  <si>
    <t>https://www.sciencedirect.com/science/article/pii/S0045653520319639</t>
  </si>
  <si>
    <t>Volume 262</t>
  </si>
  <si>
    <t>Chemosphere</t>
  </si>
  <si>
    <t>managing groundwater nitrate contamination from livestock farms: implication for nitrate management guidelines</t>
  </si>
  <si>
    <t>Water pollution</t>
  </si>
  <si>
    <t>Volume 2, pp. 178-187</t>
  </si>
  <si>
    <t>https://link.springer.com/article/10.1007/s40726-016-0033-5</t>
  </si>
  <si>
    <t xml:space="preserve">A typical business rears and breeds animals ranging from camelids to swine and exotic animals. It also cultivates certain products from animals such as wool from sheep, milk from goats, cows and sheep,  fur from rabbits and silk from silk worms. </t>
  </si>
  <si>
    <t>Land use ofr animal production in global change studies: defining and characterizing a framework</t>
  </si>
  <si>
    <t>Global change biology</t>
  </si>
  <si>
    <t>Volume 23, issue 11, pp. 4457-4471</t>
  </si>
  <si>
    <t>https://www.ncbi.nlm.nih.gov/pmc/articles/PMC5655935/</t>
  </si>
  <si>
    <t>How much of the world's land would we need in order to feed the global population with the average diet of a given country?</t>
  </si>
  <si>
    <t>Our world in data</t>
  </si>
  <si>
    <t>Hannah Ritchie</t>
  </si>
  <si>
    <t>https://ourworldindata.org/agricultural-land-by-global-diets#:~:text=Livestock%20takes%20up%20nearly%2080,required%20to%20produce%20our%20food.</t>
  </si>
  <si>
    <t>Beefarming?</t>
  </si>
  <si>
    <t>bee farmers association</t>
  </si>
  <si>
    <t>https://beefarmers.co.uk/about-bee-farming/what-is-bee-farming</t>
  </si>
  <si>
    <t>Transport is a key activity in numerous forms of animal rearing and breeding. Industrialised cattle farming often involves housing cattle on numerous farms from birth to slaughter, requiring specialist vehicles for transit. [11] Transport is also necessary when animals are studded out (males are lent out for breeding purposes) to a farm. For example, a goat farmer may have billy goats with excellent milk producing history which he lends to a farmer with a female herd in season to maintain future milk productivity. [12] Transport can also be required in other activities such as bee farming where farmers make use of specially adapted vehicles to move hive location so bees can make the most of seasonally available forage. [21]</t>
  </si>
  <si>
    <t>Career opportunities</t>
  </si>
  <si>
    <t>Farrier's registration council</t>
  </si>
  <si>
    <t>https://www.farrier-reg.gov.uk/career-opportunities</t>
  </si>
  <si>
    <t>The sheep farming year</t>
  </si>
  <si>
    <t>National sheep association</t>
  </si>
  <si>
    <t>https://www.nationalsheep.org.uk/uk-sheep-industry/sheep-in-the-uk/the-sheep-farming-year/</t>
  </si>
  <si>
    <t>Veterinary medicines in the environment</t>
  </si>
  <si>
    <t>National library of medicine</t>
  </si>
  <si>
    <t>https://pubmed.ncbi.nlm.nih.gov/14561076/</t>
  </si>
  <si>
    <t>https://www.ag.ndsu.edu/publications/environment-natural-resources/environmental-implications-of-excess-fertilizer-and-manure-on-water-quality#section-2</t>
  </si>
  <si>
    <t>Mary Berg, Miranda Meehan, Tom Scherer</t>
  </si>
  <si>
    <t>Environmental implications of excess fertiliser and manure on water quality</t>
  </si>
  <si>
    <t>Environment &amp; natural resources</t>
  </si>
  <si>
    <t>A typical business will produce significant quantities of animal waste which can cause human and environmental health issues if not properly treated. One of the most concerning issues is that of excessive nitrogen levels contaminating water systems, leading to algae blooms that depelete the oxygen levels in water, affecting other plant and aquatic life. [25]</t>
  </si>
  <si>
    <t>https://www.yara.co.uk/crop-nutrition/grassland/grazing-fertiliser-programmes/</t>
  </si>
  <si>
    <t>yara</t>
  </si>
  <si>
    <t>Grazing fertiliser programmes</t>
  </si>
  <si>
    <t>Occupational health hazards in veterinary medicine: physical, psychological, and chemical hazards</t>
  </si>
  <si>
    <t>The canadian veterinary journal</t>
  </si>
  <si>
    <t>Volume 53, issue 2</t>
  </si>
  <si>
    <t>Tasha Epp and Cheryl Waldner</t>
  </si>
  <si>
    <t>https://www.ncbi.nlm.nih.gov/pmc/articles/PMC3258828/</t>
  </si>
  <si>
    <t>Revisiting enteric methane emissions from domestic ruminants and their source signature</t>
  </si>
  <si>
    <t>Nature communications</t>
  </si>
  <si>
    <t>Volume 10, number 3420</t>
  </si>
  <si>
    <t xml:space="preserve">Jinfeng Chang, Shushi Peng, Philippe Ciais, Marielle Saunois, Shree R. S. Dangal, Mario Herrero, Petr Havlík, Hanqin Tian &amp; Philippe Bousquet </t>
  </si>
  <si>
    <t>https://www.nature.com/articles/s41467-019-11066-3</t>
  </si>
  <si>
    <t xml:space="preserve">Cow and herd level risk factors for on farm mortality in Midwest US dairy herds </t>
  </si>
  <si>
    <t>Journal of Dairy science</t>
  </si>
  <si>
    <t>Volume 98, issue 7 pp. 4401-4413</t>
  </si>
  <si>
    <t>https://www.sciencedirect.com/science/article/pii/S0022030215003215</t>
  </si>
  <si>
    <t>https://www.fawec.org/en/fact-sheets/36-swine/116-pre-weaning-mortality-in-piglets</t>
  </si>
  <si>
    <t>E. Mainau, D. Temple, X. Manteca</t>
  </si>
  <si>
    <t>FAWEC</t>
  </si>
  <si>
    <t>Pre weaning mortality rates in pigs</t>
  </si>
  <si>
    <t>A typical business produces perishable products that will degrade or expire over time. Raw milk from sheep, cows and goats, silk from silk worms, raw wool and fur are all examples. Animals themselves are 'perishable' and industrial scale farming creates wastage in the numbers of animals that die before they are sent to slaughter or reach the end of their productive life. Increased dairy cow herd sizes have been linked to increased risk of mortality on the farm. [29] Piglet deaths are not uncommon, partly due to natural factors but also as a result of their environment and care sows and piglets receive. [30]</t>
  </si>
  <si>
    <t>Impact of industrial farm animal production on rural communities</t>
  </si>
  <si>
    <t>A report of the Pew commission on industrial farm animal production</t>
  </si>
  <si>
    <t>http://www.pcifapia.org/_images/212-8_PCIFAP_RuralCom_Finaltc.pdf</t>
  </si>
  <si>
    <t>https://www.betterhealth.vic.gov.au/health/healthyliving/farm-safety-and-handling-agrichemicals</t>
  </si>
  <si>
    <t>Farm safety and handling agrichemicals</t>
  </si>
  <si>
    <t>Better health channel</t>
  </si>
  <si>
    <t>Animal breeding and rearing uses a range of harmful substances.  Exposure to agrichemicals used in cleaning agents, nutritional supplements and livestock vaccines over time has been linked to birth defects, nervous system disorders, diseases of the lungs, liver or kidneys and increased risk of some cancers. [32] Anaesthetic gases used to perform artificial insemination and surgery such as poultry caponising (castrating) have been linked to increased rates of cancer and fetal loss in human handlers. [27]</t>
  </si>
  <si>
    <t>https://www.fwi.co.uk/farm-life/health-and-wellbeing/fit2farm-farmers-weekly-campaign-to-improve-farmers-health</t>
  </si>
  <si>
    <t>Johann Tasker</t>
  </si>
  <si>
    <t>GFit2Farm: Hard work and long hours take toll on farmers</t>
  </si>
  <si>
    <t>Working conditions</t>
  </si>
  <si>
    <t>Engage the chain</t>
  </si>
  <si>
    <t>https://engagethechain.org/working-conditions</t>
  </si>
  <si>
    <t>Protecting health and safety of workers in agriculture, livestock farming, horticulture and forestry</t>
  </si>
  <si>
    <t>European commission</t>
  </si>
  <si>
    <t>https://osha.europa.eu/en/publications/protecting-health-and-safety-workers-agriculture-livestock-farming-horticulture-and</t>
  </si>
  <si>
    <t xml:space="preserve">Repetitive manual labour is widespread in this Business Activity. Muscoskeletal injuries associated with repetitive movement, such as hand arm vibration which can lead to Raynaud's disease is connected to prolonged use of machinery. Back pains, strains and pains are also frequent issues, arising from handling animals and undertaking tasks such as milking which can involve prolonged periods of maintaining poor posture. [35] </t>
  </si>
  <si>
    <t xml:space="preserve">Those employed in agriculture are routinely expected to work overtime and those involved in animal rearing and breeding are no exception. For example in the UK, farmers work on average 65 hours per week and hours in excess of 100 are not uncommon for livestock producers. [33] </t>
  </si>
  <si>
    <t>10 scraper tractor options for dairy farms of all sizes</t>
  </si>
  <si>
    <t>James Andrews</t>
  </si>
  <si>
    <t>https://www.fwi.co.uk/machinery/tractors/10-scraper-tractor-options-for-dairy-farms-of-all-sizes</t>
  </si>
  <si>
    <t>A wide range of heavy machinery is used in this Business Activitity. Examples include lifting machinery to move around large quantities of feed and bedding. Tractors often have different specialist equipment attached, such as a muck spreader. [36]</t>
  </si>
  <si>
    <t>The business model for animal rearing does not rely on the ownership or management of financial assets except to support day-to-day operations.</t>
  </si>
  <si>
    <t>https://www.researchgate.net/publication/224854443_Potential_environmental_consequences_of_administration_of_ectoparasiticides_to_sheep</t>
  </si>
  <si>
    <t>Potential environmental impacts of the use of Ectorparasiticides in the production of cattle and sheep in Uruguay</t>
  </si>
  <si>
    <t>Estrategias Integradas para un Ambiente Sostenible</t>
  </si>
  <si>
    <t>Pablo Gristo Savornin</t>
  </si>
  <si>
    <t>Book</t>
  </si>
  <si>
    <t>Just Food</t>
  </si>
  <si>
    <t>James E. McWilliams</t>
  </si>
  <si>
    <t>https://books.google.co.uk/books/about/Just_Food.html?id=ecptlwEACAAJ&amp;redir_esc=y&amp;hl=en</t>
  </si>
  <si>
    <t>https://onlinelibrary.wiley.com/doi/full/10.1002/ldr.2750?casa_token=ulxVDcu-PcwAAAAA%3AZMFRQpqWs5_BubclgV09WJ2vTnTkQ8MvIRRj0vGVvL74PbOoSp1x4kr3lV3dbjBf7a9hrwgzxlqjOh9pLQ</t>
  </si>
  <si>
    <t>Paolo D'Odorico, Maria Cristina Rulli, Jampel Dell'Angelo, Kyle Frankel Davis</t>
  </si>
  <si>
    <t>Volume 28, Issue 7, pp. 2234-2244</t>
  </si>
  <si>
    <t xml:space="preserve">land degradation and development </t>
  </si>
  <si>
    <t>New frontiers of land and water commodification:socio-environmental controversies of large scale land acquisitions</t>
  </si>
  <si>
    <t>https://www.tandfonline.com/doi/full/10.1080/14747731.2019.1669384</t>
  </si>
  <si>
    <t>Volume 17, Issue 4</t>
  </si>
  <si>
    <t>Globalisations</t>
  </si>
  <si>
    <t>Transnational land investment web: land grabs, TNCs, and the challenge of global governance</t>
  </si>
  <si>
    <t>https://foodprint.org/issues/raising-animals-industrial-system/</t>
  </si>
  <si>
    <t>Foodprint</t>
  </si>
  <si>
    <t>Raising animals in an industrial system</t>
  </si>
  <si>
    <t>https://www.chickencheck.in/faq/chicken-contract-growers/</t>
  </si>
  <si>
    <t>Contract chicken growers</t>
  </si>
  <si>
    <t>Chicken check</t>
  </si>
  <si>
    <t>Free range poultry growth offers diversification opportunity</t>
  </si>
  <si>
    <t>Suzie Horne</t>
  </si>
  <si>
    <t>https://www.fwi.co.uk/business/diversification/free-range-poultry-growth-offers-diversification-opportunity</t>
  </si>
  <si>
    <t>https://www.pnas.org/content/117/1/259</t>
  </si>
  <si>
    <t>Eva-Marie Meemken and Marc F. Bellemare</t>
  </si>
  <si>
    <t xml:space="preserve">PNAS (proceedings of the national academy of sciences of the USA) </t>
  </si>
  <si>
    <t>Smallholder farmers and contract farming in developing countries</t>
  </si>
  <si>
    <t>Contract farming is increasingly prevalent in livestock rearing across the globe. [44] Over 90% of broiler (chicken meat) farms in the US are contract farms with the trend spreading to cattle and pork farms. [42] (A large scale company will own the animals on a farmer's land who will have to raise the animals to the company's specification, cover the costs of this themselves and then receive payment based on the weight of the animal which can vary depending on factors such as disease outbreaks and severe weather). [41] [43]</t>
  </si>
  <si>
    <t xml:space="preserve">European platform undeclared work </t>
  </si>
  <si>
    <t>https://ec.europa.eu/social/BlobServlet?docId=20424&amp;langId=en</t>
  </si>
  <si>
    <t>Tackling undeclared work in the agricultural sector</t>
  </si>
  <si>
    <t>labour in the agriculture industry, UK: February 2018</t>
  </si>
  <si>
    <t>Office for national statistics</t>
  </si>
  <si>
    <t>https://www.ons.gov.uk/peoplepopulationandcommunity/populationandmigration/internationalmigration/articles/labourintheagricultureindustry/2018-02-06</t>
  </si>
  <si>
    <t>Ending factory farming: People and poverty</t>
  </si>
  <si>
    <t>Compassion in world farming</t>
  </si>
  <si>
    <t>https://www.ciwf.org.uk/factory-farming/people-and-poverty/#people-and-poverty-sources</t>
  </si>
  <si>
    <t>Temporary work is a common feature in agriculture and livestock rearing is no exception. In 2016 in the UK almost 15% of the workforce were seasonal or casual workers. [46] Across 28 EU member states in the same year nearly 1 in 3 (31.7%) of all employees in agriculture were in temporary employment compared with 1 in 7 (14.2%) across all sectors of the economy. [45] Globally, industrialised farming is thought to be the worst culprit in terms of quantities of temporary workers hired in livestock rearing. [47]</t>
  </si>
  <si>
    <t>Wisconsin's dairy industry would collapse without the work of Latino immigrants-many of them undocumented</t>
  </si>
  <si>
    <t>Milwaukee journal sentinel</t>
  </si>
  <si>
    <t>Maria Perez</t>
  </si>
  <si>
    <t>https://eu.jsonline.com/in-depth/news/special-reports/dairy-crisis/2019/11/12/wisconsin-dairy-farms-rely-immigrant-workers-undocumented-laborers/2570288001/</t>
  </si>
  <si>
    <t>The good migrant: everyday nationalism and temporary migration management on New Zealand dairy farms</t>
  </si>
  <si>
    <t>Political geography</t>
  </si>
  <si>
    <t>Volume 80</t>
  </si>
  <si>
    <t>Francis L. Collins and Thomas Bayliss</t>
  </si>
  <si>
    <t>https://www.sciencedirect.com/science/article/pii/S0962629818304384</t>
  </si>
  <si>
    <t>Decent and productive work in agriculture</t>
  </si>
  <si>
    <t>ILO</t>
  </si>
  <si>
    <t>https://www.ilo.org/wcmsp5/groups/public/---ed_dialogue/---sector/documents/publication/wcms_437173.pdf</t>
  </si>
  <si>
    <t>Across the globe, migrants can be found in significant proportions of the agricultural workforce, including in livestock rearing and breeding. In the US and New Zealand, for example, migrants form a crucial part of the dairy farm workforce. [48] [49] Migrants are often victims of discrimination and face strong disadvantages including having a higher likelihood of performing coerced labour. Many are unable to leave a job despite low wages or poor working conditions because of the real or perceived absence of employment alternatives and threat of being reported to the police or immigration
authorities. [50]</t>
  </si>
  <si>
    <t>https://assets.publishing.service.gov.uk/government/uploads/system/uploads/attachment_data/file/692728/NFU.pdf</t>
  </si>
  <si>
    <t>Migration advisory committee call for evidence</t>
  </si>
  <si>
    <t>NFU consultation response</t>
  </si>
  <si>
    <t xml:space="preserve">A typical business has a large proportion of what are considered 'low skilled' jobs that require little formal education. Examples include head herdsman, assistant herdsmen, dairy assistants, milkers and tractor drivers.  Governments tend to class even head herdsmen as lower skilled due to their lack of formal education despite the level of experience required to secure the job which develops a broad skill set and knowledge base. [51]
Across the Business Activity and the various forms of animal rearing included such as silk worm farming and bird skin ranching, 'low skilled' labour is similarly widespread. </t>
  </si>
  <si>
    <t>Children's work in the livestock sector</t>
  </si>
  <si>
    <t>FAO</t>
  </si>
  <si>
    <t>http://www.fao.org/3/i2971e/i2971e.pdf</t>
  </si>
  <si>
    <t xml:space="preserve">Child labour is widespread in rearing and breeding animals in many parts of the world, largely in the livestock sector. Agriculture is the single largest sector making use of child labour and hazardous tasks and working conditions are a significant risk. [52] Migrants often make up significant proportions of the work force and are more likely than nationals to have to undertake forced labour. [50]
The involvement of children or forced labour in legal pet breeding, bee farms and animals produced for fur or skins are not common knowledge, although the risk of occurrence in a low skilled, low wage industry is still present. </t>
  </si>
  <si>
    <t>https://www.who.int/news-room/q-a-detail/cancer-carcinogenicity-of-the-consumption-of-red-meat-and-processed-meat</t>
  </si>
  <si>
    <t>Cancer: carcinogenicity of the consumption of red meat and processed meat</t>
  </si>
  <si>
    <t xml:space="preserve">WHO </t>
  </si>
  <si>
    <t>https://www.ncbi.nlm.nih.gov/pmc/articles/PMC5352855/</t>
  </si>
  <si>
    <t>Veterinary world</t>
  </si>
  <si>
    <t>Evaluation of some heavy metals residues in batteries and deep litter rearing systems in Japanese quail meat and offal in Egypt</t>
  </si>
  <si>
    <t>https://vetmedmosul.com/article_164547_12988.html</t>
  </si>
  <si>
    <t>Detection of lead, chromium and cobalt in meats of cattle and buffalo from retails of Mosul city</t>
  </si>
  <si>
    <t>https://www.nepjol.info/index.php/nvj/article/view/25240</t>
  </si>
  <si>
    <t>Status of Antibiotic Residues in Poultry Meat of Nepal</t>
  </si>
  <si>
    <t>Animal Health Research Division, Nepal Agricultural Research Council</t>
  </si>
  <si>
    <t>http://www.fao.org/3/a0701e/a0701e07.pdf</t>
  </si>
  <si>
    <t>Summary and conclusions-greenhouse gas emissions</t>
  </si>
  <si>
    <t xml:space="preserve">A typical business involved in animal rearing and breeding does not involve users emitting greenhouse gases during use or post-use. </t>
  </si>
  <si>
    <t>The honey industry</t>
  </si>
  <si>
    <t>PETA</t>
  </si>
  <si>
    <t>https://www.peta.org/issues/animals-used-for-food/animals-used-food-factsheets/honey-factory-farmed-bees/</t>
  </si>
  <si>
    <t xml:space="preserve">Brazilian beef farms used workers kept in conditions similar to slavery </t>
  </si>
  <si>
    <t>Dom Phillips</t>
  </si>
  <si>
    <t>https://www.theguardian.com/environment/2021/jan/06/brazilian-beef-farms-used-workers-kept-in-conditions-similar-to-slavery</t>
  </si>
  <si>
    <t>https://www.nationalgeographic.com/news/2016/08/wildlife-china-fur-farming-welfare/</t>
  </si>
  <si>
    <t>Iraqi Journal of Veterinary Sciences,</t>
  </si>
  <si>
    <t>Rachel Ralte</t>
  </si>
  <si>
    <t>Cong Liua Yu Liu Chenglian Feng Peng Wanga Lanping Yu Daqing Liub Shuhong Sunac Fangkun Wangac</t>
  </si>
  <si>
    <t>Phuc Pham-Duc, Hung Nguyen-Viet, Toan Luu-Quoc, Meghan A Cook, Phuong Trinh-Thi-Minh, Dave Payne, Trang Dao-Thu, Delia Grace and Sinh Dang-Xuan</t>
  </si>
  <si>
    <t>Prafulla Kumar Sahoo &amp; Kangjoo Kim &amp; M. A. Powell</t>
  </si>
  <si>
    <t>Leanne N. Phelps and Jed O. Kaplan </t>
  </si>
  <si>
    <t>M.Q.Shahid, J.K.Reneau, H.Chester-Jones, R.C.Chebel, M.I.Endres</t>
  </si>
  <si>
    <t>Brother David Andrews,  JD Timothy, J. Kautza</t>
  </si>
  <si>
    <t>Saturnino M. Borras Jr., Elyse N. Mills, Philip Seufert, Stephan Backes, Daniel Fyfe, Roman Herre &amp; Laura Michéle</t>
  </si>
  <si>
    <t>Volume 117, Issue 1, pp. 259-264</t>
  </si>
  <si>
    <t>Volume 10, Issue 2, pp. 262–269</t>
  </si>
  <si>
    <t>Ali M. Ahmed, Dalia M. Hamed and Nagwa T. Elsharawy</t>
  </si>
  <si>
    <t>Hiba S. Al-Naemi,  Raad A. Al-Sanjary,  Rana A. Faraj,  Ahmed ٍadi</t>
  </si>
  <si>
    <t>Volume 34, Issue 2, pp. 447-451</t>
  </si>
  <si>
    <t>M. Prajapati,  E. Ranjit, R. Shrestha, S. P. Shrestha, S. K. Adhikari, D. R. Khana</t>
  </si>
  <si>
    <t>[61]</t>
  </si>
  <si>
    <t>[62]</t>
  </si>
  <si>
    <t>[63]</t>
  </si>
  <si>
    <t>[64]</t>
  </si>
  <si>
    <t>[65]</t>
  </si>
  <si>
    <t>[66]</t>
  </si>
  <si>
    <t>[67]</t>
  </si>
  <si>
    <t>[68]</t>
  </si>
  <si>
    <t>[69]</t>
  </si>
  <si>
    <t>[70]</t>
  </si>
  <si>
    <t>Distribution characteristics and potential risks of heavy metals and antimicrobial resistant Escherichia coli in dairy farm wastewater in Tai'an, China</t>
  </si>
  <si>
    <t>Rachael Bale</t>
  </si>
  <si>
    <t>National Geographic</t>
  </si>
  <si>
    <t xml:space="preserve">Fur farms still unfashionably cruel, critics say </t>
  </si>
  <si>
    <t>Dog breeding inspections are 'going wrong'</t>
  </si>
  <si>
    <t>The veterinary record</t>
  </si>
  <si>
    <t>Volume 184, Issue 16</t>
  </si>
  <si>
    <t>Josh Loeb</t>
  </si>
  <si>
    <t>https://search.proquest.com/openview/be9393b7b26100332e6ef20bada6a77a/1?pq-origsite=gscholar&amp;cbl=2041027</t>
  </si>
  <si>
    <t>The tip of the iceberg: is our destruction of nature responsible for Covid-19?</t>
  </si>
  <si>
    <t>John Vidal</t>
  </si>
  <si>
    <t>https://www.theguardian.com/environment/2020/mar/18/tip-of-the-iceberg-is-our-destruction-of-nature-responsible-for-covid-19-aoe</t>
  </si>
  <si>
    <t>Spotlight on feed and agribusiness groups in Russian tax evasion probe</t>
  </si>
  <si>
    <t>Feed navigator</t>
  </si>
  <si>
    <t>Jane Byrne</t>
  </si>
  <si>
    <t>https://www.feednavigator.com/Article/2019/02/14/Spotlight-on-feed-and-agribusiness-groups-in-Russian-tax-evasion-probe</t>
  </si>
  <si>
    <t>https://counter-balance.org/news/goosebumps-a-tale-of-tax-evasion-public-money-and-a-poultry-giant</t>
  </si>
  <si>
    <t>Counter balance: challenging public investment banks</t>
  </si>
  <si>
    <t>Goosebumps: a tale of tax evasion, public money and a poultry giant</t>
  </si>
  <si>
    <t>Ruminants unfairly castigated over greenhouse gas emissions</t>
  </si>
  <si>
    <t>Phillip Clarke</t>
  </si>
  <si>
    <t>https://www.fwi.co.uk/news/environment/ruminants-unfairly-castigated-over-greenhouse-gas-emissions</t>
  </si>
  <si>
    <t>Corporate lobbying is blocking food reforms senior UN official warns</t>
  </si>
  <si>
    <t>Juliette Jowit</t>
  </si>
  <si>
    <t>https://www.theguardian.com/environment/2010/sep/22/food-firms-lobbying-samuel-jutzi</t>
  </si>
  <si>
    <t>https://www.opensecrets.org/news/2017/03/wheres-the-beef-meat-lobby/</t>
  </si>
  <si>
    <t>Niv M. Sultan</t>
  </si>
  <si>
    <t>Open secrets</t>
  </si>
  <si>
    <t>Where's the beef? When meat's in trouble, lobbying expands</t>
  </si>
  <si>
    <t>Politico</t>
  </si>
  <si>
    <t>UK plan to ban fur trade sparks questions for Brexit Britain</t>
  </si>
  <si>
    <t>Cristina gallardo</t>
  </si>
  <si>
    <t>https://www.politico.eu/article/uk-floats-post-brexit-restrictions-to-fur-trade/</t>
  </si>
  <si>
    <t xml:space="preserve">EU urged to adopt meat tax to tackle climate emergency </t>
  </si>
  <si>
    <t>Damian Carrington</t>
  </si>
  <si>
    <t>https://www.theguardian.com/environment/2020/feb/04/eu-meat-tax-climate-emergency</t>
  </si>
  <si>
    <t>Animal breeding and rearing across this Business Activity is under scrutiny from advancing social and environmental legislation based on environmental impact and animal welfare concerns. For example, in the UK a ban in importing fur was proposed post-Brexit and the EU is considering adopting a meat tax to reduce consumption and environmental impact associated with livestock. [68] [69]</t>
  </si>
  <si>
    <t>Unhealthy bitter truths about honey</t>
  </si>
  <si>
    <t>India today</t>
  </si>
  <si>
    <t>https://www.indiatoday.in/india/north/story/unhealthy-bitter-truths-about-honey-in-india-82134-2010-09-16</t>
  </si>
  <si>
    <t>Tallying the environmental cost of meat</t>
  </si>
  <si>
    <t>The Japan Times</t>
  </si>
  <si>
    <t>Stephen Hesse</t>
  </si>
  <si>
    <t>https://www.japantimes.co.jp/life/2014/08/23/environment/tallying-environmental-cost-meat/</t>
  </si>
  <si>
    <t>Global meat consumption continues to rise</t>
  </si>
  <si>
    <t>Institute of Food Technologists</t>
  </si>
  <si>
    <t>https://www.ift.org/news-and-publications/news/2020/march/02/global-meat-consumption-continues-to-rise</t>
  </si>
  <si>
    <t>Brief summary of fur laws and fur production</t>
  </si>
  <si>
    <t>Lesley A. Peterson</t>
  </si>
  <si>
    <t>Animal legal and historical center</t>
  </si>
  <si>
    <t>https://www.animallaw.info/intro/fur-production-and-fur-laws</t>
  </si>
  <si>
    <t>[71]</t>
  </si>
  <si>
    <t>[72]</t>
  </si>
  <si>
    <t>[73]</t>
  </si>
  <si>
    <t>Improving international systems for trade in reptile skins based on sustainable use</t>
  </si>
  <si>
    <t>United nations conference on trade and development</t>
  </si>
  <si>
    <t>https://unctad.org/system/files/official-document/ditcted2011d7_en.pdf</t>
  </si>
  <si>
    <t>[74]</t>
  </si>
  <si>
    <t>[75]</t>
  </si>
  <si>
    <t>What happens to the U.S Midwest when the water's gone?</t>
  </si>
  <si>
    <t>Laura Parker</t>
  </si>
  <si>
    <t>https://www.nationalgeographic.com/magazine/2016/08/vanishing-midwest-ogallala-aquifer-drought/</t>
  </si>
  <si>
    <t xml:space="preserve">Repetitive manual labour is widespread in this Business Activity. Muscoskeletal injuries associated with repetitive movement, such as hand arm vibration and Raynaud's disease are connected to prolonged use of machinery on farms. Back pains and strains are also frequent issues, arising from handling animals and undertaking tasks such as milking which can involve prolonged periods of maintaining poor posture. [35] </t>
  </si>
  <si>
    <t>Livestock production makes up 18% of global greenhouse gas emissions. [57] However, annually large businesses in the livestock industry spend millions of dollars on lobbying to contradict evidence on greenhouse gas emissions such as methane produced from livestock. [65] [66] [67]</t>
  </si>
  <si>
    <t>Veterinary services</t>
  </si>
  <si>
    <t>The rearing of ruminants (cows, buffalo, sheep and goats) is the largest anthropogenic source of methane emitted into the atmosphere globally which occurs as a result of the enteric fermentation of these ruminants. (This refers to the process of gas produced by microbes in the animal stomach that decompose and ferment food). [28]</t>
  </si>
  <si>
    <t>A growing number of regions in the developing world are targeted by transnational investors acquiring large amounts of land and natural resources for a variety of purposes including rearing livestock. Agribusiness multinational corporations, investment funds, or government‐owned companies have driven this 'land grabbing' which has hindered physical community access to natural resources and benefits they could derive from the ecosystem services. [39] [40]
Outside this trend a typical business still has the potential to hinder community access due to the excessive amount of water needed in livestock rearing. For example, the depletion of the underground aquifer Ogalalla in the US is threatening the supply of municipal water and the viability of agriculture in the Midwest. [75]</t>
  </si>
  <si>
    <t xml:space="preserve">Contract farming is increasingly prevalent in livestock rearing across the globe. [44] Over 90% of broiler (chicken meat) farms in the US are contract farms with the trend spreading to cattle and pork farms. [42] A large scale company will own the animals on a farmer's land who will have to raise the animals to the company's specification, cover the costs of this themselves and then receive payment based on the weight of the animal which can vary depending on factors such as disease outbreaks and severe weather. [41] [43] This results in unpredictable income. </t>
  </si>
  <si>
    <t>Temporary work is a common feature in agriculture, and livestock rearing is no exception. In 2016 in the UK almost 15% of the workforce were seasonal or casual workers. [46] Across 28 EU member states in the same year nearly 1 in 3 (31.7%) of all employees in agriculture were in temporary employment compared with 1 in 7 (14.2%) across all sectors of the economy. [45] Globally, industrialised farming is thought to be the worst culprit due to quantities of temporary workers hired for livestock rearing. [47]</t>
  </si>
  <si>
    <t>Across the globe, migrants can be found in significant proportions of the agricultural workforce, including in livestock rearing and breeding. In the US and New Zealand for example, migrants form a crucial part of the dairy farm workforce. [48] [49] Migrants are often victims of discrimination and face strong disadvantages including having a higher likelihood of performing coerced labour. Many are unable to leave a job despite low wages or poor working conditions because of the real or perceived absence of employment alternatives and threat of being reported to the police or immigration authorities. [50]</t>
  </si>
  <si>
    <t>Across the globe, migrants can be found in significant proportions of the agricultural workforce, including in livestock rearing and breeding. In the US and New Zealand, for example, migrants form a crucial part of the dairy farm workforce. [48] [49] Migrants are often victims of discrimination and face strong disadvantages including having a higher likelihood of performing coerced labour. Many are unable to leave a job despite low wages or poor working conditions because of the real or perceived absence of employment alternatives and threat of being reported to the police or immigration authorities. [50]</t>
  </si>
  <si>
    <t>https://www.sciencedirect.com/science/article/pii/S2211912419300641</t>
  </si>
  <si>
    <t>https://www.unenvironment.org/news-and-stories/story/10-things-you-should-know-about-industrial-farming</t>
  </si>
  <si>
    <t>[76]</t>
  </si>
  <si>
    <t>[77]</t>
  </si>
  <si>
    <t xml:space="preserve">Transport is a key activity in numerous forms of animal rearing and breeding. Industrialised cattle farming often involves housing cattle on numerous farms from birth to slaughter, requiring specialist vehicles for transit. [11] Transport is also necessary when animals are studded out (males are lent out for breeding purposes) to a farm. For example, a goat farmer may have billy goats with excellent milk producing history which he lends to a farmer with a female herd in season to maintain future milk productivity. [12] Transport can also be required in other activities such as bee farming where farmers make use of specially adapted vehicles to move hive location so bees can make the most of seasonally available forage. [21]
These vehicles will run on petrol/diesel and or distillate fuels (diesel fuel and fuel oils used for agricultural machinery). </t>
  </si>
  <si>
    <t>Drinking and Cleaning Water Use in a Dairy Cow Barn</t>
  </si>
  <si>
    <t>Water</t>
  </si>
  <si>
    <t>https://www.mdpi.com/2073-4441/8/7/302/pdf#:~:text=For%20cleaning%20the%20surface%20of,milking%200.3%20m3%20per%20day.</t>
  </si>
  <si>
    <t>[78]</t>
  </si>
  <si>
    <t>Animal rearing requires high water inputs. Cleaning is one major use. Dairy parlours require careful removal of bacteria that cause the disease mastitis in cows resulting. [14] One study showed that 28 to 33 litres of water are used per cow daily to maintain a sterlie environment. [78] Similarly, high pressure water sprays are used to clean broiler sheds. [15]</t>
  </si>
  <si>
    <t>p. 122, p. 131, p. 143, p. 137, p. 141</t>
  </si>
  <si>
    <t xml:space="preserve">Fulfilling animal water requirements is a significant product input. For example, a dairy cow in milk can need up to 155 litres of water per day. [13] A single pig farm in Texas reported using 4 million gallons (18184360 litres) a day in the process of rearing 16,000 pigs for drinking and cleaning purposes. [38]
Raising all forms of mammals requires water as a major product input. 
</t>
  </si>
  <si>
    <t xml:space="preserve">All forms of animal rearing and breeding generate animal waste which can contaminate water systems if not treated. Increased levels of pathogens, heavy metals and antibiotic residues harmful to human and environmental health have been discovered close to livestock farms. [16] [17]  Nitrogen is an element found naturally in animal waste but one which can cause human and environmental health issues if not properly treated. One of the most concerning issues with industrial scale farming is that of excessive nitrogen levels contaminating water systems, leading to algae blooms that depelete the oxygen levels in water, affecting other plant and aquatic life. [25] Another problem associated with this is its toxicity to human health if excessive levels of nitrate are present in drinking water. [18] </t>
  </si>
  <si>
    <t>https://www.fas.scot/downloads/acquiring-farm-machinery-or-livestock-the-procurement-process/</t>
  </si>
  <si>
    <t>[79]</t>
  </si>
  <si>
    <t>[80]</t>
  </si>
  <si>
    <t>[81]</t>
  </si>
  <si>
    <t>[82]</t>
  </si>
  <si>
    <t>New Entrants to Farming Programme</t>
  </si>
  <si>
    <t>SAC Consulting</t>
  </si>
  <si>
    <t>https://www.extension.iastate.edu/agdm/crops/html/a3-21.html</t>
  </si>
  <si>
    <t>Aquiring farm machinery services</t>
  </si>
  <si>
    <t>Iowa state university</t>
  </si>
  <si>
    <t xml:space="preserve">A typical business will use veterinary medicines that have a significant potential to leach into surrounding ecosystems. The main routes of entry are from the use of veterinary medicines in intensively reared livestock that enter the soil and water via the application of slurry and manure to land. One medicine known to cause harm is sheep dipping (to prevent fleas) which has detrimental effects on aquatic organisms, such as causing excessive fish mortality. [24] [37]
Manure itself causes a severe waste problem in intensively reared livestock. Lagoon waste management is a technique often used in the US where manure is channelled into designated water reserves. The health of communities and ecosystems adjacent to 'manure lagoons' suffers greatly as rain or snow fall pulls heavy metals, bacteria, viruses and nitrates into local water supplies. [38] 
Manure management is still a key issue in non intensively reared livestock due to the issues with leaching. For pet animals and the rearing of other animals in this Business Activity, this characteristic is less of a risk. </t>
  </si>
  <si>
    <t>A typical business will produce significant quantities of animal waste which can cause human and environmental health issues if not properly treated. One of the most concerning issues is that of excessive nitrogen levels contaminating water systems, leading to algae blooms that depelete the oxygen levels in water, affecting other plant and aquatic life. [25] Frequently, industrial scale farming operations do not adequately capture and treat animal waste. In the US animal manure is allowed to be kept in 'lagoons' which do not neutralise the harmful substances in manure, enabling air, soil and water pollution to occur. [38]</t>
  </si>
  <si>
    <t xml:space="preserve">There is no evidence that a typical company that undertakes this Business Activity causes particularly high or low extra-financial impact on this issue. The only exception is in the case of large scale agribusinesses where avoidance of millions of dollars worth of taxes has been recorded. [63] [64] </t>
  </si>
  <si>
    <t xml:space="preserve">A typical business produces an interim good: animals ready to be slaughtered or products such as raw wool, milk or skin which are then further processed. There are therefore different repurposing issues for elements of this activity. Items that are eventually ingested after further processing such as meat, honey, eggs and milk do not have repurposing concerns associated with them. 
Wool, fur and skins are most commonly made into clothing and will need repurposing post use. However, this is more the responsibility of the apparel industry rather than the animal rearer. </t>
  </si>
  <si>
    <t xml:space="preserve">Those employed in agriculture are routinely expected to work overtime and those involved in animal rearing and breeding are no exception. Livestock rearing is a time and labour intensive task. For example in the UK, farmers work on average 65 hours per week and hours in excess of 100 are not uncommon for livestock producers. [33] </t>
  </si>
  <si>
    <t>A typical business could expose employees to numerous physical hazards in the breeding and raising of animals. This could be from the danger of crushing, biting or kicking with the risk of death increased from contact with horses and cattle. Being struck by machinery on site and proximity to silos and pits cause injuries and fatalities. The risk of the above hazards is exacerbated by isolation working. At least 170,000 agriculture workers are killed on the job each year globally, and millions more are seriously injured in workplace accidents. [34]</t>
  </si>
  <si>
    <t>https://www.bbc.co.uk/news/science-environment-26466653</t>
  </si>
  <si>
    <t>Roger Harrabin</t>
  </si>
  <si>
    <t>BBC news</t>
  </si>
  <si>
    <t xml:space="preserve">careless farming adding to floods </t>
  </si>
  <si>
    <t xml:space="preserve">One of the social effects of industrialised livestock farming is the degradation of the landscape which has documented cases of declining home values and lowering of property tax assessments in the local area. [31] Environmental degradation can also disrupt local activities and livelihoods. The compacting of the soil from over grazing and the use of heavy machinery lowers the ability of the soil to absorb rain which can lead to flooding in downstream areas. [31] [81]
Non industrialised farming and pet breeding are unlikely to have the same effect. </t>
  </si>
  <si>
    <t xml:space="preserve">Industrial scale farming over the past 50 years has shifted towards vertical integration (where one company owns and manages all stages of the meat production process but contracts out the least profitable element, rearing the animals). Small scale farmers become 'contractors' who do not own the animals but have to supply facilities and rearing methods in line with their client's specifications, as well as pay for all associated costs. They are left with little power over decision making on the farm and one study links the encroachment of industrialized agriculture operations upon rural communities to lower relative incomes for certain segments of the community and greater income inequality and poverty. [31]
For other businesses local labour will be used in operations but there is no evidence to suggest that across the board local economic dependency is created along with a lack of resilience. </t>
  </si>
  <si>
    <t>https://globalforestatlas.yale.edu/amazon/land-use/cattle-ranching</t>
  </si>
  <si>
    <t>Global forest atlas</t>
  </si>
  <si>
    <t>Cattle ranching in the Amazon region</t>
  </si>
  <si>
    <t xml:space="preserve">The role of women in sericulture and community development </t>
  </si>
  <si>
    <t>Sage open</t>
  </si>
  <si>
    <t>pp. 1-11</t>
  </si>
  <si>
    <t xml:space="preserve">Eswarappa Kasi </t>
  </si>
  <si>
    <t>https://journals.sagepub.com/doi/pdf/10.1177/2158244013502984</t>
  </si>
  <si>
    <t xml:space="preserve">
</t>
  </si>
  <si>
    <t xml:space="preserve">A typical business will need a significant amount of land to breed and rear animals, especially as the focus of this Business Activity is on intensive, large scale farming. 22-26% of the earth's ice free surface is currently used for livestock grazing which is of serious environmental concern, as is the loss of the most biodiverse areas of the planet. [19] [20] 80% of deforestation in the Amazon occurs support to cattle ranching. [82] Pasture needed for grazing livestock combined with land needed to grow feed takes up nearly 80% of global agricultural land. [20]
A growing number of regions in the developing world are targeted by transnational investors acquiring large amounts of land and natural resources for a variety of purposes including rearing livestock. Agribusiness multinational corporations, investment funds, or government‐owned companies have driven this 'land grabbing' which has hindered physical community access to natural resources and benefits they could derive from the ecosystem services. [39] [40]
Raising and breeding pets and other elements of this business activity, such as land mollusc farms, silk worm farms and insect keeping will require land but on a smaller scale than livestock and larger animals such as camelids. </t>
  </si>
  <si>
    <t>A typical business might use a variety of substances as operational inputs that are potentially harmful. These could include gases used in anaesthatising animals such as caponising (chicken castration) or artificial insemination, (both contracted out in support roles for this Business Activity). Gas exposure is particularly dangerous and has been linked to human fetal loss. [27] Chemical fertilisers are often used by farmers on grass that cattle, sheep or goats are fed on. [26] These have significant impacts on human and environmental health, with nitrogen linked to toxicity in human drinking water. [25]</t>
  </si>
  <si>
    <t xml:space="preserve">Animal breeding and rearing uses a range of harmful substances.  Exposure to agrichemicals used in cleaning agents, nutritional supplements and livestock vaccines over time has been linked to birth defects, nervous system disorders, diseases of the lungs, liver or kidneys and increased risk of some cancers. [32] Anaesthetic gases used to perform artificial insemination and surgery such as poultry caponising (castrating) have been linked to increased rates of cancer and fetal loss in human handlers. [27] </t>
  </si>
  <si>
    <t xml:space="preserve">A typical business will use veterinary medicines that have a significant potential to leach into surrounding ecosystems. The main routes of entry are from the use of veterinary medicines in intensively reared livestock via the application of slurry and manure to land and by the use of veterinary medicines in pasture-reared animals. One medicine known to cause harm is sheep dipping (to prevent fleas) which has detrimental effects on aquatic organisms, such as causing excessive fish mortality. [24] [37]
Manure itself causes a severe waste problem in intensively reared livestock. Lagoon waste management is a technique often used in the US where manure is channelled into designated water reserve. Communities that live adjacent to 'manure lagoons' have been found to have high rates of depression, respiratory problems and intestinal disorders as tehre is a high risk of leaching when rain or snow fall pulls heavy metals, bacteria, viruses and nitrates into local water supplies. [38] Manure management is still a key issue in non intensively reared livestock due to the issues with leaching. 
For pet animals and the rearing of other animals in this Business Activity, this characteristic is less of a risk. </t>
  </si>
  <si>
    <t>[83]</t>
  </si>
  <si>
    <t>Michael Krauß, Katrin Drastig, Annette Prochnow, Sandra Rose-Meierhöfer and Simone Kraatz</t>
  </si>
  <si>
    <t>G.R.Salmon, M.MacLeod, R.Claxton, U.Pica Ciamarra, T.Robinson, A.Duncan, A.R.Peters</t>
  </si>
  <si>
    <t>Global food security</t>
  </si>
  <si>
    <t>Volume 25</t>
  </si>
  <si>
    <t>Exloring the landscape of livestock 'facts'</t>
  </si>
  <si>
    <t>UN environment programme</t>
  </si>
  <si>
    <t xml:space="preserve">10 things you should know about industrial farming </t>
  </si>
  <si>
    <t>This Business Activity includes the raising, farming, breeding and care-taking of all animals except aquatic animals. Other activities relating to the rental, temporary care and raising of animals are also included. This encompasses activities such as that of farriers who are contracted to maintain and protect the lower limbs and hoofs of horses, contracters who conduct artificial insemination services, stud services (renting out a male for breeding purposes) and poultry caponising (castrating male chickens). [12] Animals that fall under the scope of this Business Activity range from insects such as bees, to animals raised for pets and livestock and products they produce. Honey, furs, animal or reptile skins and silk, wool and raw milk are just some products captured in their initial stages of production in this Business Activity. Livestock is used here to refer to domesticated animals reared all over the globe and traded for their meat, skin or fur. In Western countries we commonly think of cattle, sheep, pigs and goats, however, in other parts of the globe animals such as alpacas and ostriches play an important part in local and national economies.  This Business Activity refers to the legal raising and breeding of animals, however, in some countries the illegal and legal pet, animal fur and skin industries overlap due to inadequate monitoring and/or weak legislation. [60] [73] [74] 
Worldwide, livestock are crucial to livelihoods, particularly in low income countries. The benefits of livestock for poor keepers are multiple, including the important role livestock play in supporting crop production in mixed systems, in supplying nutrients and income, and in fulfilling cultural roles. [76] On small scales and with careful management, animal rearing that can exist in harmony with people and the environment. However, the focus here is on the impacts associated with the industrial scale rearing of animals. Just 1% of the world's farms occupy 65% of agricultural land, and it is the impact of livestock farming on these mass scales that have detrimental societal and environmental effects. [77] Significant use of water, unwanted outputs such as biogenic waste and animal welfare concerns are some universal concerns across the Business Activity.</t>
  </si>
  <si>
    <r>
      <t>The production of raw milk from cows, goats, sheep involves automated milking machines.</t>
    </r>
    <r>
      <rPr>
        <i/>
        <sz val="13"/>
        <color rgb="FFFF0000"/>
        <rFont val="Calibri"/>
        <family val="2"/>
      </rPr>
      <t xml:space="preserve"> </t>
    </r>
    <r>
      <rPr>
        <sz val="13"/>
        <color theme="1"/>
        <rFont val="Calibri"/>
        <family val="2"/>
      </rPr>
      <t xml:space="preserve">These often also have automatic cup removers which sense when the cow has no more milk left and automatic foot baths and pedometers to register other information about the health of the cow. [2] Poultry hatching and other animal rearing activities involve a level of automated machinery for purposes including temperature regulation of incubation rooms. [3] [4] 
It should be noted, however, that manual labour remains a key component of animal rearing.  </t>
    </r>
  </si>
  <si>
    <t>A typical business has a large proportion of what are considered 'low skilled' jobs that require little formal education. Examples include head herdsman, assistant herdsmen, dairy assistants, milkers and tractor drivers. Governments tend to class even head herdsmen as lower skilled due to their lack of formal education, despite the level of experience required to secure the job. [51]
Across the Business Activity and the various forms of animal rearing included such as silk worm farming and pet breeding 'low skilled' labour is similarly widespread.</t>
  </si>
  <si>
    <t>There are numerous ethical issues in this Business Activity. Appalling animal welfare conditions are found in all forms of legal rearing and breeding, especially in animals not designed for human consumption (i.e. fur, skin and pets) which are less strictly regulated and inspected. [60] [61] Intensive animal rearing is having a detrimental effect on the environment.
Ethical issues also arise around working conditions and pay in animal rearing and breeding. Conditions described akin to 'slavery' have been found on farms in Brazil that supply some of the world's biggest meat firms. [59] The high levels of migrant, forced and child labour in livestock rearing in particular further render this Business Activity of ethical concern. [47] [48] [49] [50] [51] [52]</t>
  </si>
  <si>
    <t>Forum for the Future</t>
  </si>
  <si>
    <t>https://www.forumforthefuture.org/blog/why-pay-attention-to-animal-feed</t>
  </si>
  <si>
    <t>Why pay attention to animal feed?</t>
  </si>
  <si>
    <t>[84]</t>
  </si>
  <si>
    <t>WWF</t>
  </si>
  <si>
    <t>https://wwf.panda.org/discover/our_focus/food_practice/sustainable_production/soy/</t>
  </si>
  <si>
    <t>Soy</t>
  </si>
  <si>
    <t>Animal feed is a key product input for this business activity. When examining the impacts of livestock production, feed is the component that contributes to the majority of land-use, freshwater consumption, chemical inputs and about half of the greenhouse gas emissions. It is estimated that a further 280 million hectares will be required for animal feed crop production by 2030. [84]
Livestock feed is predominantly made up of soyabean. In fact, 80% of soy is used to feed livestock. Soy is renowned for its complex supply chains and significant deforestation. [85]</t>
  </si>
  <si>
    <t>Animal rearing often relies on the outsourcing of veterinary and other specialist services, particularly regarding breeding and artificial insemination. [23] [12] [22]</t>
  </si>
  <si>
    <t>"Transport is a key activity in numerous forms of animal rearing and breeding. Industrialised cattle farming often involves housing cattle on numerous farms from birth to slaughter, requiring specialist vehicles for transit. [11] Transport is also necessary when animals are studded out (males are lent out for breeding purposes) to a farm. For example, a goat farmer may have billy goats with excellent milk producing history which he lends to a farmer with a female herd in season to maintain future milk productivity. [12] Transport can also be required in other activities such as bee farming where farmers make use of specially adapted vehicles to move hive location so bees can make the most of seasonally available forage. [21]
These vehicles will run on petrol/diesel and or distillate fuels (diesel fuel and fuel oils used for agricultural machinery). "</t>
  </si>
  <si>
    <t>Although there is a risk around potential chemicals, such as antibiotics, being incorporated within products, animals are typically further processed before being sold onto end customers for consumption. The products of this business activity will not be harmful for the B2B customer and there is a mutual responsibility to ensure the meat is ultimately safe for consumption.</t>
  </si>
  <si>
    <t>Although there is a risk around potential chemicals, such as antibiotics, being incorporated within products, animals are typically further processed before being sold onto end customers for consumption. Animal rearers are unlikely to engage with the end consumer, but should have a concerns channel in place to accommodate queries from B2B food processors.</t>
  </si>
  <si>
    <t xml:space="preserve">Although this business activity does not include the processing of animals into food, and the majority of direct customers will be B2B, the end product is often consumed. Therefore, companies undertaking this business activity should inform the food processors of the potential chemicals that have been used on and in the animals they have reared, so this information can be passed on.
The way in which animals are reared can result in residual harmful substances remaining in animal tissue and ingested by humans. Heavy metals found in feed and water and traces of antibiotics were found in quails produced on a battery farm in Japan, cattle and buffalo meat in Iraq, offal in Egypt and poultry in Nepal.  [54] [55] [56] Even honey can have traces of antibiotics used as growth hormones on bee farms. [70] Antibiotic resistance is a rising issue across the globe.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</si>
</sst>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2"/>
      <color theme="1"/>
      <name val="Calibri"/>
      <family val="2"/>
      <scheme val="minor"/>
    </font>
    <font>
      <sz val="11"/>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2"/>
      <name val="Calibri"/>
      <family val="2"/>
      <scheme val="minor"/>
    </font>
    <font>
      <sz val="11"/>
      <name val="Calibri"/>
      <family val="2"/>
      <scheme val="minor"/>
    </font>
    <font>
      <sz val="13"/>
      <color rgb="FFFF0000"/>
      <name val="Calibri"/>
      <family val="2"/>
    </font>
    <font>
      <i/>
      <sz val="13"/>
      <color rgb="FFFF0000"/>
      <name val="Calibri"/>
      <family val="2"/>
    </font>
    <font>
      <sz val="13"/>
      <color rgb="FFFF0000"/>
      <name val="Calibri (Body)"/>
    </font>
  </fonts>
  <fills count="22">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FDDB3"/>
        <bgColor indexed="64"/>
      </patternFill>
    </fill>
    <fill>
      <patternFill patternType="solid">
        <fgColor rgb="FFFCDDB3"/>
        <bgColor indexed="64"/>
      </patternFill>
    </fill>
  </fills>
  <borders count="43">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theme="0"/>
      </left>
      <right style="thin">
        <color theme="0"/>
      </right>
      <top style="thick">
        <color theme="2"/>
      </top>
      <bottom/>
      <diagonal/>
    </border>
    <border>
      <left style="thin">
        <color theme="0"/>
      </left>
      <right style="thin">
        <color auto="1"/>
      </right>
      <top style="thin">
        <color theme="0"/>
      </top>
      <bottom style="thin">
        <color theme="0"/>
      </bottom>
      <diagonal/>
    </border>
    <border>
      <left style="thin">
        <color theme="0"/>
      </left>
      <right style="thin">
        <color theme="0"/>
      </right>
      <top style="thin">
        <color theme="0"/>
      </top>
      <bottom style="thin">
        <color auto="1"/>
      </bottom>
      <diagonal/>
    </border>
  </borders>
  <cellStyleXfs count="2">
    <xf numFmtId="0" fontId="0" fillId="0" borderId="0"/>
    <xf numFmtId="0" fontId="32" fillId="0" borderId="0" applyNumberFormat="0" applyFill="0" applyBorder="0" applyAlignment="0" applyProtection="0"/>
  </cellStyleXfs>
  <cellXfs count="334">
    <xf numFmtId="0" fontId="0" fillId="0" borderId="0" xfId="0"/>
    <xf numFmtId="0" fontId="6" fillId="0" borderId="0" xfId="0" applyFont="1"/>
    <xf numFmtId="0" fontId="0" fillId="0" borderId="0" xfId="0" applyFont="1"/>
    <xf numFmtId="0" fontId="28" fillId="15" borderId="5" xfId="0" applyFont="1" applyFill="1" applyBorder="1" applyAlignment="1" applyProtection="1">
      <alignment horizontal="left" vertical="center" wrapText="1"/>
      <protection locked="0"/>
    </xf>
    <xf numFmtId="0" fontId="28" fillId="15" borderId="11" xfId="0" applyFont="1" applyFill="1" applyBorder="1" applyAlignment="1" applyProtection="1">
      <alignment horizontal="left" vertical="center" wrapText="1"/>
      <protection locked="0"/>
    </xf>
    <xf numFmtId="0" fontId="28" fillId="15" borderId="12" xfId="0" applyFont="1" applyFill="1" applyBorder="1" applyAlignment="1" applyProtection="1">
      <alignment horizontal="left" vertical="center" wrapText="1"/>
      <protection locked="0"/>
    </xf>
    <xf numFmtId="0" fontId="28" fillId="15" borderId="14" xfId="0" applyFont="1" applyFill="1" applyBorder="1" applyAlignment="1" applyProtection="1">
      <alignment horizontal="left" vertical="center" wrapText="1"/>
      <protection locked="0"/>
    </xf>
    <xf numFmtId="0" fontId="28" fillId="15" borderId="16" xfId="0" applyFont="1" applyFill="1" applyBorder="1" applyAlignment="1" applyProtection="1">
      <alignment horizontal="left" vertical="center" wrapText="1"/>
      <protection locked="0"/>
    </xf>
    <xf numFmtId="0" fontId="28" fillId="15" borderId="17" xfId="0" applyFont="1" applyFill="1" applyBorder="1" applyAlignment="1" applyProtection="1">
      <alignment horizontal="left" vertical="center" wrapText="1"/>
      <protection locked="0"/>
    </xf>
    <xf numFmtId="0" fontId="28" fillId="15" borderId="1" xfId="0" applyFont="1" applyFill="1" applyBorder="1" applyAlignment="1" applyProtection="1">
      <alignment horizontal="left" vertical="center" wrapText="1"/>
      <protection locked="0"/>
    </xf>
    <xf numFmtId="0" fontId="28"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9" fillId="0" borderId="0" xfId="0" applyFont="1" applyFill="1" applyBorder="1" applyAlignment="1" applyProtection="1">
      <alignment horizontal="center" vertical="center"/>
    </xf>
    <xf numFmtId="0" fontId="29" fillId="0" borderId="0" xfId="0" applyFont="1" applyFill="1" applyBorder="1" applyAlignment="1" applyProtection="1">
      <alignment vertical="center"/>
    </xf>
    <xf numFmtId="0" fontId="11" fillId="13" borderId="5" xfId="0" applyFont="1" applyFill="1" applyBorder="1" applyAlignment="1" applyProtection="1">
      <alignment horizontal="center" vertical="center"/>
    </xf>
    <xf numFmtId="0" fontId="11"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4" fillId="10" borderId="7" xfId="0" applyFont="1" applyFill="1" applyBorder="1" applyAlignment="1" applyProtection="1">
      <alignment vertical="center"/>
    </xf>
    <xf numFmtId="0" fontId="11"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4" fillId="0" borderId="0" xfId="0" applyFont="1" applyFill="1" applyBorder="1" applyProtection="1"/>
    <xf numFmtId="0" fontId="31"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2"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2" fillId="10" borderId="5" xfId="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4" borderId="0" xfId="0" applyFont="1" applyFill="1" applyAlignment="1" applyProtection="1">
      <alignment vertical="center" wrapText="1"/>
    </xf>
    <xf numFmtId="0" fontId="4" fillId="2" borderId="1" xfId="0" applyFont="1" applyFill="1" applyBorder="1" applyAlignment="1" applyProtection="1">
      <alignment horizontal="center" vertical="center" wrapText="1"/>
    </xf>
    <xf numFmtId="0" fontId="4" fillId="2" borderId="0" xfId="0" applyFont="1" applyFill="1" applyAlignment="1" applyProtection="1">
      <alignment vertical="center" wrapText="1"/>
    </xf>
    <xf numFmtId="0" fontId="0" fillId="0" borderId="0" xfId="0" applyFont="1" applyProtection="1"/>
    <xf numFmtId="0" fontId="27" fillId="0" borderId="0" xfId="0" applyFont="1" applyFill="1" applyBorder="1" applyProtection="1"/>
    <xf numFmtId="49" fontId="18" fillId="0" borderId="0" xfId="0" applyNumberFormat="1" applyFont="1" applyFill="1" applyBorder="1" applyAlignment="1" applyProtection="1">
      <alignment horizontal="center" vertical="center" wrapText="1"/>
    </xf>
    <xf numFmtId="0" fontId="16" fillId="10" borderId="4" xfId="0" applyFont="1" applyFill="1" applyBorder="1" applyAlignment="1" applyProtection="1">
      <alignment horizontal="center" vertical="center" wrapText="1"/>
    </xf>
    <xf numFmtId="0" fontId="22" fillId="9" borderId="9" xfId="0" applyFont="1" applyFill="1" applyBorder="1" applyAlignment="1" applyProtection="1">
      <alignment horizontal="left" vertical="center" wrapText="1"/>
    </xf>
    <xf numFmtId="0" fontId="22" fillId="9" borderId="4" xfId="0" applyFont="1" applyFill="1" applyBorder="1" applyAlignment="1" applyProtection="1">
      <alignment horizontal="left" vertical="center" wrapText="1"/>
    </xf>
    <xf numFmtId="0" fontId="16" fillId="10" borderId="5" xfId="0" applyFont="1" applyFill="1" applyBorder="1" applyAlignment="1" applyProtection="1">
      <alignment horizontal="center" vertical="center" wrapText="1"/>
    </xf>
    <xf numFmtId="0" fontId="22" fillId="9" borderId="7"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0" borderId="7" xfId="0" applyFont="1" applyFill="1" applyBorder="1" applyAlignment="1" applyProtection="1">
      <alignment horizontal="left" vertical="center" wrapText="1"/>
    </xf>
    <xf numFmtId="0" fontId="22" fillId="10" borderId="5" xfId="0" applyFont="1" applyFill="1" applyBorder="1" applyAlignment="1" applyProtection="1">
      <alignment horizontal="left" vertical="center" wrapText="1"/>
    </xf>
    <xf numFmtId="0" fontId="13" fillId="4" borderId="5" xfId="0" applyFont="1" applyFill="1" applyBorder="1" applyAlignment="1" applyProtection="1">
      <alignment horizontal="center" vertical="center" wrapText="1"/>
    </xf>
    <xf numFmtId="0" fontId="22" fillId="4" borderId="7" xfId="0" applyFont="1" applyFill="1" applyBorder="1" applyAlignment="1" applyProtection="1">
      <alignment horizontal="left" vertical="center" wrapText="1"/>
    </xf>
    <xf numFmtId="0" fontId="22" fillId="4" borderId="5" xfId="0" applyFont="1" applyFill="1" applyBorder="1" applyAlignment="1" applyProtection="1">
      <alignment horizontal="left" vertical="center" wrapText="1"/>
    </xf>
    <xf numFmtId="0" fontId="22" fillId="12" borderId="7"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13" fillId="10" borderId="5" xfId="0" applyFont="1" applyFill="1" applyBorder="1" applyAlignment="1" applyProtection="1">
      <alignment horizontal="center" vertical="center" wrapText="1"/>
    </xf>
    <xf numFmtId="0" fontId="17" fillId="4" borderId="7" xfId="0" applyFont="1" applyFill="1" applyBorder="1" applyAlignment="1" applyProtection="1">
      <alignment horizontal="left" vertical="center" wrapText="1"/>
    </xf>
    <xf numFmtId="0" fontId="17" fillId="4" borderId="5" xfId="0" applyFont="1" applyFill="1" applyBorder="1" applyAlignment="1" applyProtection="1">
      <alignment horizontal="left" vertical="center" wrapText="1"/>
    </xf>
    <xf numFmtId="0" fontId="14" fillId="7" borderId="5" xfId="0" applyFont="1" applyFill="1" applyBorder="1" applyAlignment="1" applyProtection="1">
      <alignment horizontal="center" vertical="center" wrapText="1"/>
    </xf>
    <xf numFmtId="0" fontId="25" fillId="7" borderId="7" xfId="0" applyFont="1" applyFill="1" applyBorder="1" applyAlignment="1" applyProtection="1">
      <alignment horizontal="left" vertical="center" wrapText="1"/>
    </xf>
    <xf numFmtId="0" fontId="24" fillId="10" borderId="7" xfId="0" applyFont="1" applyFill="1" applyBorder="1" applyAlignment="1" applyProtection="1">
      <alignment horizontal="left" vertical="center" wrapText="1"/>
    </xf>
    <xf numFmtId="0" fontId="25" fillId="7" borderId="5" xfId="0" applyFont="1" applyFill="1" applyBorder="1" applyAlignment="1" applyProtection="1">
      <alignment horizontal="left" vertical="center" wrapText="1"/>
    </xf>
    <xf numFmtId="0" fontId="20" fillId="10" borderId="5" xfId="0" applyFont="1" applyFill="1" applyBorder="1" applyAlignment="1" applyProtection="1">
      <alignment horizontal="center" vertical="center" wrapText="1"/>
    </xf>
    <xf numFmtId="0" fontId="21" fillId="7" borderId="5" xfId="0" applyFont="1" applyFill="1" applyBorder="1" applyAlignment="1" applyProtection="1">
      <alignment horizontal="center" vertical="center" wrapText="1"/>
    </xf>
    <xf numFmtId="0" fontId="26" fillId="8" borderId="7" xfId="0" applyFont="1" applyFill="1" applyBorder="1" applyAlignment="1" applyProtection="1">
      <alignment horizontal="left" vertical="center" wrapText="1"/>
    </xf>
    <xf numFmtId="0" fontId="26" fillId="8" borderId="5" xfId="0" applyFont="1" applyFill="1" applyBorder="1" applyAlignment="1" applyProtection="1">
      <alignment horizontal="left" vertical="center" wrapText="1"/>
    </xf>
    <xf numFmtId="0" fontId="23" fillId="7" borderId="7" xfId="0" applyFont="1" applyFill="1" applyBorder="1" applyAlignment="1" applyProtection="1">
      <alignment horizontal="left" vertical="center" wrapText="1"/>
    </xf>
    <xf numFmtId="0" fontId="23" fillId="7" borderId="5" xfId="0" applyFont="1" applyFill="1" applyBorder="1" applyAlignment="1" applyProtection="1">
      <alignment horizontal="left" vertical="center" wrapText="1"/>
    </xf>
    <xf numFmtId="0" fontId="23" fillId="8" borderId="7" xfId="0" applyFont="1" applyFill="1" applyBorder="1" applyAlignment="1" applyProtection="1">
      <alignment horizontal="left" vertical="center" wrapText="1"/>
    </xf>
    <xf numFmtId="0" fontId="23" fillId="8" borderId="5" xfId="0" applyFont="1" applyFill="1" applyBorder="1" applyAlignment="1" applyProtection="1">
      <alignment horizontal="left" vertical="center" wrapText="1"/>
    </xf>
    <xf numFmtId="0" fontId="13" fillId="6" borderId="5" xfId="0" applyFont="1" applyFill="1" applyBorder="1" applyAlignment="1" applyProtection="1">
      <alignment horizontal="center" vertical="center" wrapText="1"/>
    </xf>
    <xf numFmtId="0" fontId="24" fillId="4" borderId="7" xfId="0" applyFont="1" applyFill="1" applyBorder="1" applyAlignment="1" applyProtection="1">
      <alignment horizontal="left" vertical="center" wrapText="1"/>
    </xf>
    <xf numFmtId="0" fontId="24" fillId="4" borderId="5" xfId="0" applyFont="1" applyFill="1" applyBorder="1" applyAlignment="1" applyProtection="1">
      <alignment horizontal="left" vertical="center" wrapText="1"/>
    </xf>
    <xf numFmtId="0" fontId="19" fillId="7" borderId="5" xfId="0" applyFont="1" applyFill="1" applyBorder="1" applyAlignment="1" applyProtection="1">
      <alignment horizontal="center" vertical="center" wrapText="1"/>
    </xf>
    <xf numFmtId="0" fontId="24" fillId="10" borderId="5" xfId="0" applyFont="1" applyFill="1" applyBorder="1" applyAlignment="1" applyProtection="1">
      <alignment horizontal="left" vertical="center" wrapText="1"/>
    </xf>
    <xf numFmtId="0" fontId="24" fillId="10" borderId="7" xfId="0" applyFont="1" applyFill="1" applyBorder="1" applyAlignment="1" applyProtection="1">
      <alignment vertical="center" wrapText="1"/>
    </xf>
    <xf numFmtId="0" fontId="24" fillId="10" borderId="5" xfId="0" applyFont="1" applyFill="1" applyBorder="1" applyAlignment="1" applyProtection="1">
      <alignment vertical="center" wrapText="1"/>
    </xf>
    <xf numFmtId="0" fontId="20" fillId="4" borderId="5" xfId="0" applyFont="1" applyFill="1" applyBorder="1" applyAlignment="1" applyProtection="1">
      <alignment horizontal="center" vertical="center" wrapText="1"/>
    </xf>
    <xf numFmtId="0" fontId="17" fillId="12" borderId="7" xfId="0" applyFont="1" applyFill="1" applyBorder="1" applyAlignment="1" applyProtection="1">
      <alignment horizontal="left" vertical="center" wrapText="1"/>
    </xf>
    <xf numFmtId="0" fontId="17" fillId="12" borderId="5" xfId="0" applyFont="1" applyFill="1" applyBorder="1" applyAlignment="1" applyProtection="1">
      <alignment horizontal="left" vertical="center" wrapText="1"/>
    </xf>
    <xf numFmtId="0" fontId="17" fillId="9" borderId="7" xfId="0" applyFont="1" applyFill="1" applyBorder="1" applyAlignment="1" applyProtection="1">
      <alignment horizontal="left" vertical="center" wrapText="1"/>
    </xf>
    <xf numFmtId="0" fontId="17" fillId="9" borderId="5" xfId="0" applyFont="1" applyFill="1" applyBorder="1" applyAlignment="1" applyProtection="1">
      <alignment horizontal="left" vertical="center" wrapText="1"/>
    </xf>
    <xf numFmtId="0" fontId="13"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2" fillId="0" borderId="0" xfId="0" applyFont="1" applyAlignment="1" applyProtection="1">
      <alignment wrapText="1"/>
      <protection locked="0"/>
    </xf>
    <xf numFmtId="0" fontId="4" fillId="0" borderId="7" xfId="0" applyFont="1" applyFill="1" applyBorder="1" applyAlignment="1" applyProtection="1">
      <alignment wrapText="1"/>
      <protection locked="0"/>
    </xf>
    <xf numFmtId="0" fontId="15" fillId="0" borderId="0" xfId="0" applyFont="1" applyAlignment="1" applyProtection="1">
      <alignment wrapText="1"/>
      <protection locked="0"/>
    </xf>
    <xf numFmtId="0" fontId="2" fillId="0" borderId="0" xfId="0" applyFont="1" applyFill="1" applyAlignment="1" applyProtection="1">
      <alignment wrapText="1"/>
      <protection locked="0"/>
    </xf>
    <xf numFmtId="0" fontId="10" fillId="0" borderId="0" xfId="0" applyFont="1" applyFill="1" applyAlignment="1" applyProtection="1">
      <alignment wrapText="1"/>
      <protection locked="0"/>
    </xf>
    <xf numFmtId="0" fontId="2" fillId="0" borderId="2" xfId="0" applyFont="1" applyFill="1" applyBorder="1" applyAlignment="1" applyProtection="1">
      <alignment wrapText="1"/>
      <protection locked="0"/>
    </xf>
    <xf numFmtId="0" fontId="2" fillId="0" borderId="3" xfId="0" applyFont="1" applyBorder="1" applyAlignment="1" applyProtection="1">
      <alignment wrapText="1"/>
      <protection locked="0"/>
    </xf>
    <xf numFmtId="0" fontId="2" fillId="0" borderId="5" xfId="0" applyFont="1" applyBorder="1" applyAlignment="1" applyProtection="1">
      <alignment wrapText="1"/>
      <protection locked="0"/>
    </xf>
    <xf numFmtId="0" fontId="8" fillId="0" borderId="0" xfId="0" applyFont="1" applyFill="1" applyAlignment="1" applyProtection="1">
      <alignment wrapText="1"/>
      <protection locked="0"/>
    </xf>
    <xf numFmtId="0" fontId="19"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4" fillId="16" borderId="13" xfId="0" applyFont="1" applyFill="1" applyBorder="1" applyAlignment="1" applyProtection="1">
      <alignment horizontal="center" vertical="center" wrapText="1"/>
      <protection locked="0"/>
    </xf>
    <xf numFmtId="0" fontId="9" fillId="0" borderId="0" xfId="0" applyFont="1" applyFill="1" applyBorder="1" applyAlignment="1" applyProtection="1">
      <alignment wrapText="1"/>
      <protection locked="0"/>
    </xf>
    <xf numFmtId="0" fontId="14" fillId="16" borderId="10" xfId="0" applyFont="1" applyFill="1" applyBorder="1" applyAlignment="1" applyProtection="1">
      <alignment horizontal="center" vertical="center" wrapText="1"/>
      <protection locked="0"/>
    </xf>
    <xf numFmtId="0" fontId="9" fillId="0" borderId="0" xfId="0" applyFont="1" applyAlignment="1" applyProtection="1">
      <alignment wrapText="1"/>
      <protection locked="0"/>
    </xf>
    <xf numFmtId="0" fontId="19" fillId="16" borderId="13" xfId="0" applyFont="1" applyFill="1" applyBorder="1" applyAlignment="1" applyProtection="1">
      <alignment horizontal="center" vertical="center" wrapText="1"/>
      <protection locked="0"/>
    </xf>
    <xf numFmtId="0" fontId="9" fillId="0" borderId="0" xfId="0" applyFont="1" applyFill="1" applyAlignment="1" applyProtection="1">
      <alignment wrapText="1"/>
      <protection locked="0"/>
    </xf>
    <xf numFmtId="0" fontId="4" fillId="0" borderId="2" xfId="0" applyFont="1" applyFill="1" applyBorder="1" applyAlignment="1" applyProtection="1">
      <alignment horizontal="center" vertical="center" wrapText="1"/>
      <protection locked="0"/>
    </xf>
    <xf numFmtId="0" fontId="2" fillId="0" borderId="0" xfId="0" applyFont="1" applyFill="1" applyBorder="1" applyAlignment="1" applyProtection="1">
      <alignment wrapText="1"/>
      <protection locked="0"/>
    </xf>
    <xf numFmtId="0" fontId="4" fillId="11" borderId="15" xfId="0" applyFont="1" applyFill="1" applyBorder="1" applyAlignment="1" applyProtection="1">
      <alignment horizontal="center" vertical="center" wrapText="1"/>
    </xf>
    <xf numFmtId="0" fontId="4" fillId="11" borderId="16" xfId="0" applyFont="1" applyFill="1" applyBorder="1" applyAlignment="1" applyProtection="1">
      <alignment horizontal="center" vertical="center" wrapText="1"/>
    </xf>
    <xf numFmtId="0" fontId="4"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4"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5"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6" fillId="15" borderId="11" xfId="0" applyFont="1" applyFill="1" applyBorder="1" applyAlignment="1" applyProtection="1">
      <alignment horizontal="left" vertical="center" wrapText="1"/>
      <protection locked="0"/>
    </xf>
    <xf numFmtId="0" fontId="36" fillId="15" borderId="12" xfId="0" applyFont="1" applyFill="1" applyBorder="1" applyAlignment="1" applyProtection="1">
      <alignment horizontal="left" vertical="center" wrapText="1"/>
      <protection locked="0"/>
    </xf>
    <xf numFmtId="0" fontId="36" fillId="15" borderId="5" xfId="0" applyFont="1" applyFill="1" applyBorder="1" applyAlignment="1" applyProtection="1">
      <alignment horizontal="left" vertical="center" wrapText="1"/>
      <protection locked="0"/>
    </xf>
    <xf numFmtId="0" fontId="36" fillId="15" borderId="14" xfId="0" applyFont="1" applyFill="1" applyBorder="1" applyAlignment="1" applyProtection="1">
      <alignment horizontal="left" vertical="center" wrapText="1"/>
      <protection locked="0"/>
    </xf>
    <xf numFmtId="0" fontId="38" fillId="15" borderId="10" xfId="0" applyFont="1" applyFill="1" applyBorder="1" applyAlignment="1" applyProtection="1">
      <alignment horizontal="center" vertical="center" wrapText="1"/>
      <protection locked="0"/>
    </xf>
    <xf numFmtId="0" fontId="38" fillId="15" borderId="13" xfId="0" applyFont="1" applyFill="1" applyBorder="1" applyAlignment="1" applyProtection="1">
      <alignment horizontal="center" vertical="center" wrapText="1"/>
      <protection locked="0"/>
    </xf>
    <xf numFmtId="0" fontId="38" fillId="15" borderId="15" xfId="0" applyFont="1" applyFill="1" applyBorder="1" applyAlignment="1" applyProtection="1">
      <alignment horizontal="center" vertical="center" wrapText="1"/>
      <protection locked="0"/>
    </xf>
    <xf numFmtId="0" fontId="38" fillId="15" borderId="21" xfId="0" applyFont="1" applyFill="1" applyBorder="1" applyAlignment="1" applyProtection="1">
      <alignment horizontal="center" vertical="center" wrapText="1"/>
      <protection locked="0"/>
    </xf>
    <xf numFmtId="49" fontId="38" fillId="15" borderId="10" xfId="0" applyNumberFormat="1" applyFont="1" applyFill="1" applyBorder="1" applyAlignment="1" applyProtection="1">
      <alignment horizontal="center" vertical="center" wrapText="1"/>
      <protection locked="0"/>
    </xf>
    <xf numFmtId="0" fontId="38" fillId="15" borderId="24" xfId="0" applyFont="1" applyFill="1" applyBorder="1" applyAlignment="1" applyProtection="1">
      <alignment horizontal="center" vertical="center" wrapText="1"/>
      <protection locked="0"/>
    </xf>
    <xf numFmtId="0" fontId="28" fillId="15" borderId="6" xfId="0" applyFont="1" applyFill="1" applyBorder="1" applyAlignment="1" applyProtection="1">
      <alignment horizontal="left" vertical="center" wrapText="1"/>
      <protection locked="0"/>
    </xf>
    <xf numFmtId="0" fontId="28" fillId="15" borderId="25" xfId="0" applyFont="1" applyFill="1" applyBorder="1" applyAlignment="1" applyProtection="1">
      <alignment horizontal="left" vertical="center" wrapText="1"/>
      <protection locked="0"/>
    </xf>
    <xf numFmtId="0" fontId="36" fillId="15" borderId="1" xfId="0" applyFont="1" applyFill="1" applyBorder="1" applyAlignment="1" applyProtection="1">
      <alignment horizontal="left" vertical="center" wrapText="1"/>
      <protection locked="0"/>
    </xf>
    <xf numFmtId="0" fontId="36" fillId="15" borderId="22" xfId="0" applyFont="1" applyFill="1" applyBorder="1" applyAlignment="1" applyProtection="1">
      <alignment horizontal="left" vertical="center" wrapText="1"/>
      <protection locked="0"/>
    </xf>
    <xf numFmtId="0" fontId="36" fillId="15" borderId="6" xfId="0" applyFont="1" applyFill="1" applyBorder="1" applyAlignment="1" applyProtection="1">
      <alignment horizontal="left" vertical="center" wrapText="1"/>
      <protection locked="0"/>
    </xf>
    <xf numFmtId="0" fontId="36" fillId="15" borderId="25" xfId="0" applyFont="1" applyFill="1" applyBorder="1" applyAlignment="1" applyProtection="1">
      <alignment horizontal="left" vertical="center" wrapText="1"/>
      <protection locked="0"/>
    </xf>
    <xf numFmtId="0" fontId="38" fillId="15" borderId="26" xfId="0" applyFont="1" applyFill="1" applyBorder="1" applyAlignment="1" applyProtection="1">
      <alignment horizontal="center" vertical="center" wrapText="1"/>
      <protection locked="0"/>
    </xf>
    <xf numFmtId="0" fontId="4" fillId="11" borderId="27" xfId="0" applyFont="1" applyFill="1" applyBorder="1" applyAlignment="1" applyProtection="1">
      <alignment horizontal="center" vertical="center" wrapText="1"/>
    </xf>
    <xf numFmtId="0" fontId="3" fillId="0" borderId="2" xfId="0" applyFont="1" applyFill="1" applyBorder="1" applyAlignment="1" applyProtection="1">
      <alignment vertical="center" wrapText="1"/>
      <protection locked="0"/>
    </xf>
    <xf numFmtId="0" fontId="4"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2" fillId="0" borderId="0" xfId="0" applyFont="1" applyAlignment="1" applyProtection="1">
      <alignment wrapText="1"/>
    </xf>
    <xf numFmtId="0" fontId="11" fillId="3" borderId="5" xfId="0" applyFont="1" applyFill="1" applyBorder="1" applyAlignment="1" applyProtection="1">
      <alignment horizontal="center" vertical="center" wrapText="1"/>
    </xf>
    <xf numFmtId="0" fontId="12" fillId="0" borderId="5" xfId="0" applyFont="1" applyBorder="1" applyAlignment="1" applyProtection="1">
      <alignment horizontal="center" vertical="center" wrapText="1"/>
    </xf>
    <xf numFmtId="0" fontId="11" fillId="13" borderId="5" xfId="0" applyFont="1" applyFill="1" applyBorder="1" applyAlignment="1" applyProtection="1">
      <alignment horizontal="center" vertical="center" wrapText="1"/>
    </xf>
    <xf numFmtId="0" fontId="12" fillId="0" borderId="0" xfId="0" applyFont="1" applyBorder="1" applyAlignment="1" applyProtection="1">
      <alignment horizontal="left" vertical="center" wrapText="1"/>
    </xf>
    <xf numFmtId="0" fontId="13"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3" fillId="4" borderId="5" xfId="0" applyFont="1" applyFill="1" applyBorder="1" applyAlignment="1" applyProtection="1">
      <alignment vertical="center" wrapText="1"/>
    </xf>
    <xf numFmtId="0" fontId="27" fillId="0" borderId="0" xfId="0" applyFont="1" applyProtection="1"/>
    <xf numFmtId="0" fontId="2" fillId="16" borderId="11" xfId="0" applyFont="1" applyFill="1" applyBorder="1" applyAlignment="1" applyProtection="1">
      <alignment horizontal="center" vertical="center" wrapText="1"/>
    </xf>
    <xf numFmtId="0" fontId="2" fillId="16" borderId="5" xfId="0" applyFont="1" applyFill="1" applyBorder="1" applyAlignment="1" applyProtection="1">
      <alignment horizontal="center" vertical="center" wrapText="1"/>
    </xf>
    <xf numFmtId="0" fontId="2" fillId="16" borderId="4" xfId="0" applyFont="1" applyFill="1" applyBorder="1" applyAlignment="1" applyProtection="1">
      <alignment horizontal="center" vertical="center" wrapText="1"/>
    </xf>
    <xf numFmtId="0" fontId="2" fillId="16" borderId="16" xfId="0" applyFont="1" applyFill="1" applyBorder="1" applyAlignment="1" applyProtection="1">
      <alignment horizontal="center" vertical="center" wrapText="1"/>
    </xf>
    <xf numFmtId="0" fontId="2" fillId="16" borderId="1" xfId="0" applyFont="1" applyFill="1" applyBorder="1" applyAlignment="1" applyProtection="1">
      <alignment horizontal="center" vertical="center" wrapText="1"/>
    </xf>
    <xf numFmtId="0" fontId="37" fillId="16" borderId="11" xfId="0" applyFont="1" applyFill="1" applyBorder="1" applyAlignment="1" applyProtection="1">
      <alignment horizontal="center" vertical="center" wrapText="1"/>
    </xf>
    <xf numFmtId="0" fontId="37" fillId="16" borderId="5" xfId="0" applyFont="1" applyFill="1" applyBorder="1" applyAlignment="1" applyProtection="1">
      <alignment horizontal="center" vertical="center" wrapText="1"/>
    </xf>
    <xf numFmtId="0" fontId="37" fillId="16" borderId="16" xfId="0" applyFont="1" applyFill="1" applyBorder="1" applyAlignment="1" applyProtection="1">
      <alignment horizontal="center" vertical="center" wrapText="1"/>
    </xf>
    <xf numFmtId="0" fontId="33" fillId="0" borderId="0" xfId="0" applyFont="1" applyProtection="1"/>
    <xf numFmtId="0" fontId="0" fillId="0" borderId="0" xfId="0" applyFill="1" applyBorder="1" applyAlignment="1" applyProtection="1">
      <alignment vertical="center" wrapText="1"/>
    </xf>
    <xf numFmtId="0" fontId="11"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3" fillId="0" borderId="0" xfId="0" applyFont="1" applyFill="1" applyBorder="1" applyAlignment="1" applyProtection="1">
      <alignment horizontal="center" vertical="center" wrapText="1"/>
    </xf>
    <xf numFmtId="0" fontId="24"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9" fillId="10" borderId="5" xfId="0" applyFont="1" applyFill="1" applyBorder="1" applyAlignment="1" applyProtection="1">
      <alignment horizontal="center" vertical="center" wrapText="1"/>
    </xf>
    <xf numFmtId="0" fontId="39" fillId="4" borderId="5" xfId="0" applyFont="1" applyFill="1" applyBorder="1" applyAlignment="1" applyProtection="1">
      <alignment horizontal="center" vertical="center" wrapText="1"/>
    </xf>
    <xf numFmtId="0" fontId="40" fillId="14" borderId="1" xfId="0" applyFont="1" applyFill="1" applyBorder="1" applyAlignment="1" applyProtection="1">
      <alignment horizontal="center" vertical="center" wrapText="1"/>
    </xf>
    <xf numFmtId="0" fontId="29" fillId="0" borderId="0" xfId="0" applyFont="1" applyFill="1" applyBorder="1" applyAlignment="1" applyProtection="1">
      <alignment vertical="center" wrapText="1"/>
      <protection locked="0"/>
    </xf>
    <xf numFmtId="0" fontId="27"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6" fillId="4" borderId="5" xfId="0" applyFont="1" applyFill="1" applyBorder="1" applyAlignment="1" applyProtection="1">
      <alignment horizontal="center" vertical="center" wrapText="1"/>
    </xf>
    <xf numFmtId="0" fontId="41" fillId="17" borderId="30" xfId="0" applyFont="1" applyFill="1" applyBorder="1" applyAlignment="1">
      <alignment horizontal="center" vertical="center" wrapText="1"/>
    </xf>
    <xf numFmtId="0" fontId="41" fillId="17" borderId="31" xfId="0" applyFont="1" applyFill="1" applyBorder="1" applyAlignment="1">
      <alignment horizontal="center" vertical="center" wrapText="1"/>
    </xf>
    <xf numFmtId="0" fontId="42" fillId="17" borderId="32" xfId="0" applyFont="1" applyFill="1" applyBorder="1" applyAlignment="1">
      <alignment horizontal="left" vertical="center" wrapText="1"/>
    </xf>
    <xf numFmtId="0" fontId="41" fillId="17" borderId="33" xfId="0" applyFont="1" applyFill="1" applyBorder="1" applyAlignment="1">
      <alignment horizontal="center" vertical="center" wrapText="1"/>
    </xf>
    <xf numFmtId="0" fontId="41" fillId="17" borderId="34" xfId="0" applyFont="1" applyFill="1" applyBorder="1" applyAlignment="1">
      <alignment horizontal="center" vertical="center" wrapText="1"/>
    </xf>
    <xf numFmtId="0" fontId="42" fillId="17" borderId="35" xfId="0" applyFont="1" applyFill="1" applyBorder="1" applyAlignment="1">
      <alignment horizontal="left" vertical="center" wrapText="1"/>
    </xf>
    <xf numFmtId="0" fontId="26" fillId="9" borderId="5" xfId="0" applyFont="1" applyFill="1" applyBorder="1" applyAlignment="1" applyProtection="1">
      <alignment horizontal="left" vertical="center" wrapText="1"/>
    </xf>
    <xf numFmtId="0" fontId="41" fillId="9" borderId="30" xfId="0" applyFont="1" applyFill="1" applyBorder="1" applyAlignment="1">
      <alignment horizontal="center" vertical="center" wrapText="1"/>
    </xf>
    <xf numFmtId="0" fontId="41" fillId="9" borderId="31" xfId="0" applyFont="1" applyFill="1" applyBorder="1" applyAlignment="1">
      <alignment horizontal="center" vertical="center" wrapText="1"/>
    </xf>
    <xf numFmtId="0" fontId="42" fillId="9" borderId="32" xfId="0" applyFont="1" applyFill="1" applyBorder="1" applyAlignment="1">
      <alignment horizontal="left" vertical="center" wrapText="1"/>
    </xf>
    <xf numFmtId="0" fontId="41" fillId="9" borderId="33" xfId="0" applyFont="1" applyFill="1" applyBorder="1" applyAlignment="1">
      <alignment horizontal="center" vertical="center" wrapText="1"/>
    </xf>
    <xf numFmtId="0" fontId="41" fillId="9" borderId="34" xfId="0" applyFont="1" applyFill="1" applyBorder="1" applyAlignment="1">
      <alignment horizontal="center" vertical="center" wrapText="1"/>
    </xf>
    <xf numFmtId="0" fontId="42" fillId="9" borderId="35" xfId="0" applyFont="1" applyFill="1" applyBorder="1" applyAlignment="1">
      <alignment horizontal="left" vertical="center" wrapText="1"/>
    </xf>
    <xf numFmtId="0" fontId="41" fillId="12" borderId="30" xfId="0" applyFont="1" applyFill="1" applyBorder="1" applyAlignment="1">
      <alignment horizontal="center" vertical="center" wrapText="1"/>
    </xf>
    <xf numFmtId="0" fontId="41" fillId="12" borderId="31" xfId="0" applyFont="1" applyFill="1" applyBorder="1" applyAlignment="1">
      <alignment horizontal="center" vertical="center" wrapText="1"/>
    </xf>
    <xf numFmtId="0" fontId="42" fillId="12" borderId="32" xfId="0" applyFont="1" applyFill="1" applyBorder="1" applyAlignment="1">
      <alignment horizontal="left" vertical="center" wrapText="1"/>
    </xf>
    <xf numFmtId="0" fontId="25" fillId="4" borderId="5" xfId="0" applyFont="1" applyFill="1" applyBorder="1" applyAlignment="1" applyProtection="1">
      <alignment horizontal="left" vertical="center" wrapText="1"/>
    </xf>
    <xf numFmtId="0" fontId="23" fillId="9" borderId="5" xfId="0" applyFont="1" applyFill="1" applyBorder="1" applyAlignment="1" applyProtection="1">
      <alignment horizontal="left" vertical="center" wrapText="1"/>
    </xf>
    <xf numFmtId="0" fontId="23" fillId="12" borderId="5" xfId="0" applyFont="1" applyFill="1" applyBorder="1" applyAlignment="1" applyProtection="1">
      <alignment horizontal="left" vertical="center" wrapText="1"/>
    </xf>
    <xf numFmtId="0" fontId="41" fillId="12" borderId="33" xfId="0" applyFont="1" applyFill="1" applyBorder="1" applyAlignment="1">
      <alignment horizontal="center" vertical="center" wrapText="1"/>
    </xf>
    <xf numFmtId="0" fontId="41" fillId="12" borderId="34" xfId="0" applyFont="1" applyFill="1" applyBorder="1" applyAlignment="1">
      <alignment horizontal="center" vertical="center" wrapText="1"/>
    </xf>
    <xf numFmtId="0" fontId="42" fillId="12" borderId="35" xfId="0" applyFont="1" applyFill="1" applyBorder="1" applyAlignment="1">
      <alignment horizontal="left" vertical="center" wrapText="1"/>
    </xf>
    <xf numFmtId="0" fontId="28" fillId="15" borderId="36" xfId="0" applyFont="1" applyFill="1" applyBorder="1" applyAlignment="1" applyProtection="1">
      <alignment horizontal="left" vertical="center" wrapText="1"/>
      <protection locked="0"/>
    </xf>
    <xf numFmtId="0" fontId="7" fillId="4" borderId="6" xfId="0" applyFont="1" applyFill="1" applyBorder="1" applyAlignment="1" applyProtection="1">
      <alignment horizontal="center" vertical="center" wrapText="1"/>
    </xf>
    <xf numFmtId="0" fontId="38" fillId="15" borderId="39" xfId="0" applyFont="1" applyFill="1" applyBorder="1" applyAlignment="1" applyProtection="1">
      <alignment horizontal="center" vertical="center" wrapText="1"/>
      <protection locked="0"/>
    </xf>
    <xf numFmtId="0" fontId="28" fillId="15" borderId="4" xfId="0" applyFont="1" applyFill="1" applyBorder="1" applyAlignment="1" applyProtection="1">
      <alignment horizontal="left" vertical="center" wrapText="1"/>
      <protection locked="0"/>
    </xf>
    <xf numFmtId="0" fontId="2" fillId="16" borderId="6" xfId="0" applyFont="1" applyFill="1" applyBorder="1" applyAlignment="1" applyProtection="1">
      <alignment horizontal="center" vertical="center" wrapText="1"/>
    </xf>
    <xf numFmtId="0" fontId="28" fillId="15" borderId="14" xfId="0" quotePrefix="1" applyFont="1" applyFill="1" applyBorder="1" applyAlignment="1" applyProtection="1">
      <alignment horizontal="left" vertical="center" wrapText="1"/>
      <protection locked="0"/>
    </xf>
    <xf numFmtId="0" fontId="13" fillId="4" borderId="5" xfId="0" applyFont="1" applyFill="1" applyBorder="1" applyAlignment="1">
      <alignment horizontal="center" vertical="center" wrapText="1"/>
    </xf>
    <xf numFmtId="0" fontId="22" fillId="4" borderId="7" xfId="0" applyFont="1" applyFill="1" applyBorder="1" applyAlignment="1">
      <alignment horizontal="left" vertical="center" wrapText="1"/>
    </xf>
    <xf numFmtId="0" fontId="22" fillId="4" borderId="5" xfId="0" applyFont="1" applyFill="1" applyBorder="1" applyAlignment="1">
      <alignment horizontal="left" vertical="center" wrapText="1"/>
    </xf>
    <xf numFmtId="0" fontId="21" fillId="16" borderId="5" xfId="0" applyFont="1" applyFill="1" applyBorder="1" applyAlignment="1" applyProtection="1">
      <alignment horizontal="center" vertical="center" wrapText="1"/>
    </xf>
    <xf numFmtId="0" fontId="23" fillId="18" borderId="7" xfId="0" applyFont="1" applyFill="1" applyBorder="1" applyAlignment="1" applyProtection="1">
      <alignment horizontal="left" vertical="center" wrapText="1"/>
    </xf>
    <xf numFmtId="0" fontId="23" fillId="18" borderId="5" xfId="0" applyFont="1" applyFill="1" applyBorder="1" applyAlignment="1" applyProtection="1">
      <alignment horizontal="left" vertical="center" wrapText="1"/>
    </xf>
    <xf numFmtId="0" fontId="19" fillId="16" borderId="5" xfId="0" applyFont="1" applyFill="1" applyBorder="1" applyAlignment="1" applyProtection="1">
      <alignment horizontal="center" vertical="center" wrapText="1"/>
    </xf>
    <xf numFmtId="0" fontId="26" fillId="16" borderId="7" xfId="0" applyFont="1" applyFill="1" applyBorder="1" applyAlignment="1" applyProtection="1">
      <alignment horizontal="left" vertical="center" wrapText="1"/>
    </xf>
    <xf numFmtId="0" fontId="26" fillId="16" borderId="5" xfId="0" applyFont="1" applyFill="1" applyBorder="1" applyAlignment="1" applyProtection="1">
      <alignment horizontal="left" vertical="center" wrapText="1"/>
    </xf>
    <xf numFmtId="0" fontId="13" fillId="10" borderId="38" xfId="0" applyFont="1" applyFill="1" applyBorder="1" applyAlignment="1" applyProtection="1">
      <alignment horizontal="center" vertical="center" wrapText="1"/>
    </xf>
    <xf numFmtId="0" fontId="24" fillId="10" borderId="0" xfId="0" applyFont="1" applyFill="1" applyBorder="1" applyAlignment="1" applyProtection="1">
      <alignment horizontal="left" vertical="center" wrapText="1"/>
    </xf>
    <xf numFmtId="0" fontId="13" fillId="4" borderId="38" xfId="0" applyFont="1" applyFill="1" applyBorder="1" applyAlignment="1" applyProtection="1">
      <alignment horizontal="center" vertical="center" wrapText="1"/>
    </xf>
    <xf numFmtId="0" fontId="24" fillId="4" borderId="0" xfId="0" applyFont="1" applyFill="1" applyBorder="1" applyAlignment="1" applyProtection="1">
      <alignment horizontal="left" vertical="center" wrapText="1"/>
    </xf>
    <xf numFmtId="0" fontId="14" fillId="16" borderId="39" xfId="0" applyFont="1" applyFill="1" applyBorder="1" applyAlignment="1" applyProtection="1">
      <alignment horizontal="center" vertical="center" wrapText="1"/>
      <protection locked="0"/>
    </xf>
    <xf numFmtId="0" fontId="14" fillId="16" borderId="5" xfId="0" applyFont="1" applyFill="1" applyBorder="1" applyAlignment="1" applyProtection="1">
      <alignment horizontal="center" vertical="center" wrapText="1"/>
    </xf>
    <xf numFmtId="0" fontId="25" fillId="16" borderId="5" xfId="0" applyFont="1" applyFill="1" applyBorder="1" applyAlignment="1" applyProtection="1">
      <alignment horizontal="left" vertical="center" wrapText="1"/>
    </xf>
    <xf numFmtId="0" fontId="25"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xf>
    <xf numFmtId="0" fontId="0" fillId="10" borderId="5" xfId="0" applyFill="1" applyBorder="1" applyAlignment="1">
      <alignment horizont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xf>
    <xf numFmtId="0" fontId="0" fillId="4" borderId="5" xfId="0" applyFill="1" applyBorder="1" applyAlignment="1">
      <alignment horizontal="center"/>
    </xf>
    <xf numFmtId="49" fontId="0" fillId="4" borderId="5" xfId="0" applyNumberFormat="1" applyFill="1" applyBorder="1" applyAlignment="1">
      <alignment horizontal="center"/>
    </xf>
    <xf numFmtId="49" fontId="0" fillId="10" borderId="5" xfId="0" applyNumberFormat="1" applyFill="1" applyBorder="1" applyAlignment="1">
      <alignment horizontal="center"/>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0" fillId="15" borderId="5" xfId="0" applyFill="1" applyBorder="1" applyAlignment="1" applyProtection="1">
      <alignment horizontal="center" vertical="center"/>
      <protection locked="0"/>
    </xf>
    <xf numFmtId="14" fontId="0" fillId="15" borderId="5" xfId="0" applyNumberFormat="1" applyFill="1" applyBorder="1" applyAlignment="1" applyProtection="1">
      <alignment horizontal="center" vertical="center"/>
      <protection locked="0"/>
    </xf>
    <xf numFmtId="14" fontId="0" fillId="15" borderId="5" xfId="0" applyNumberFormat="1" applyFont="1" applyFill="1" applyBorder="1" applyAlignment="1" applyProtection="1">
      <alignment horizontal="center" vertical="center"/>
      <protection locked="0"/>
    </xf>
    <xf numFmtId="0" fontId="0" fillId="0" borderId="0" xfId="0" applyAlignment="1" applyProtection="1">
      <alignment horizontal="left" vertical="center"/>
    </xf>
    <xf numFmtId="0" fontId="4" fillId="13" borderId="5" xfId="0" applyFont="1" applyFill="1" applyBorder="1" applyAlignment="1" applyProtection="1">
      <alignment horizontal="left" vertical="center" wrapText="1"/>
    </xf>
    <xf numFmtId="0" fontId="0" fillId="15" borderId="5" xfId="0" applyFont="1" applyFill="1" applyBorder="1" applyAlignment="1" applyProtection="1">
      <alignment horizontal="left" vertical="center" wrapText="1"/>
      <protection locked="0"/>
    </xf>
    <xf numFmtId="0" fontId="0" fillId="15" borderId="5" xfId="0" applyFill="1" applyBorder="1" applyAlignment="1" applyProtection="1">
      <alignment horizontal="left" vertical="center" wrapText="1"/>
      <protection locked="0"/>
    </xf>
    <xf numFmtId="0" fontId="0" fillId="15" borderId="5" xfId="0" applyFont="1" applyFill="1" applyBorder="1" applyAlignment="1" applyProtection="1">
      <alignment horizontal="left" vertical="center"/>
      <protection locked="0"/>
    </xf>
    <xf numFmtId="0" fontId="0" fillId="15" borderId="5" xfId="0" applyFill="1" applyBorder="1" applyAlignment="1" applyProtection="1">
      <alignment horizontal="left" vertical="center"/>
      <protection locked="0"/>
    </xf>
    <xf numFmtId="0" fontId="0" fillId="0" borderId="0" xfId="0" applyAlignment="1" applyProtection="1">
      <alignment horizontal="left" vertical="center"/>
      <protection locked="0"/>
    </xf>
    <xf numFmtId="0" fontId="43" fillId="15" borderId="5" xfId="0" applyFont="1" applyFill="1" applyBorder="1" applyAlignment="1" applyProtection="1">
      <alignment horizontal="left" vertical="center" wrapText="1"/>
      <protection locked="0"/>
    </xf>
    <xf numFmtId="0" fontId="0" fillId="15" borderId="5" xfId="0" applyFont="1" applyFill="1" applyBorder="1" applyAlignment="1" applyProtection="1">
      <protection locked="0"/>
    </xf>
    <xf numFmtId="0" fontId="0" fillId="15" borderId="5" xfId="0" applyFill="1" applyBorder="1" applyAlignment="1">
      <alignment horizontal="left"/>
    </xf>
    <xf numFmtId="0" fontId="43" fillId="15" borderId="5" xfId="0" applyFont="1" applyFill="1" applyBorder="1" applyAlignment="1">
      <alignment horizontal="left"/>
    </xf>
    <xf numFmtId="0" fontId="44" fillId="15" borderId="5" xfId="0" applyFont="1" applyFill="1" applyBorder="1" applyAlignment="1">
      <alignment horizontal="left"/>
    </xf>
    <xf numFmtId="0" fontId="0" fillId="20" borderId="5" xfId="0" applyFill="1" applyBorder="1" applyProtection="1">
      <protection locked="0"/>
    </xf>
    <xf numFmtId="0" fontId="44" fillId="15" borderId="5" xfId="0" applyFont="1" applyFill="1" applyBorder="1"/>
    <xf numFmtId="0" fontId="34" fillId="15" borderId="5" xfId="0" applyFont="1" applyFill="1" applyBorder="1" applyAlignment="1">
      <alignment horizontal="left" vertical="center" wrapText="1"/>
    </xf>
    <xf numFmtId="0" fontId="34" fillId="15" borderId="5" xfId="0" applyFont="1" applyFill="1" applyBorder="1"/>
    <xf numFmtId="0" fontId="43" fillId="15" borderId="5" xfId="0" applyFont="1" applyFill="1" applyBorder="1" applyAlignment="1">
      <alignment vertical="center" wrapText="1"/>
    </xf>
    <xf numFmtId="0" fontId="43" fillId="15" borderId="5" xfId="0" applyFont="1" applyFill="1" applyBorder="1"/>
    <xf numFmtId="0" fontId="43" fillId="15" borderId="5" xfId="0" applyFont="1" applyFill="1" applyBorder="1" applyAlignment="1">
      <alignment horizontal="left" wrapText="1" indent="1"/>
    </xf>
    <xf numFmtId="0" fontId="0" fillId="15" borderId="5" xfId="0" applyFont="1" applyFill="1" applyBorder="1"/>
    <xf numFmtId="0" fontId="0" fillId="15" borderId="5" xfId="0" applyFont="1" applyFill="1" applyBorder="1" applyAlignment="1">
      <alignment vertical="center"/>
    </xf>
    <xf numFmtId="0" fontId="0" fillId="21" borderId="5" xfId="0" applyFill="1" applyBorder="1" applyAlignment="1" applyProtection="1">
      <alignment vertical="center"/>
      <protection locked="0"/>
    </xf>
    <xf numFmtId="0" fontId="0" fillId="21" borderId="5" xfId="0" applyFill="1" applyBorder="1" applyAlignment="1" applyProtection="1">
      <alignment horizontal="left" vertical="center"/>
      <protection locked="0"/>
    </xf>
    <xf numFmtId="0" fontId="0" fillId="21" borderId="5" xfId="0" applyFill="1" applyBorder="1" applyAlignment="1" applyProtection="1">
      <alignment horizontal="center" vertical="center"/>
      <protection locked="0"/>
    </xf>
    <xf numFmtId="0" fontId="0" fillId="21" borderId="7" xfId="0" applyFill="1" applyBorder="1" applyAlignment="1" applyProtection="1">
      <alignment vertical="center"/>
      <protection locked="0"/>
    </xf>
    <xf numFmtId="0" fontId="1" fillId="15" borderId="5" xfId="0" applyFont="1" applyFill="1" applyBorder="1" applyAlignment="1" applyProtection="1">
      <alignment vertical="center" wrapText="1"/>
      <protection locked="0"/>
    </xf>
    <xf numFmtId="0" fontId="0" fillId="15" borderId="23" xfId="0" applyFill="1" applyBorder="1" applyAlignment="1" applyProtection="1">
      <alignment vertical="center"/>
      <protection locked="0"/>
    </xf>
    <xf numFmtId="0" fontId="28" fillId="0" borderId="40" xfId="0" applyFont="1" applyFill="1" applyBorder="1" applyAlignment="1" applyProtection="1">
      <alignment horizontal="left" vertical="center" wrapText="1"/>
      <protection locked="0"/>
    </xf>
    <xf numFmtId="0" fontId="27" fillId="0" borderId="0" xfId="0" applyFont="1" applyBorder="1" applyAlignment="1" applyProtection="1">
      <alignment horizontal="left" vertical="center" wrapText="1"/>
      <protection locked="0"/>
    </xf>
    <xf numFmtId="0" fontId="45" fillId="15" borderId="12" xfId="0" applyFont="1" applyFill="1" applyBorder="1" applyAlignment="1" applyProtection="1">
      <alignment horizontal="left" vertical="center" wrapText="1"/>
      <protection locked="0"/>
    </xf>
    <xf numFmtId="0" fontId="45" fillId="15" borderId="14" xfId="0" applyFont="1" applyFill="1" applyBorder="1" applyAlignment="1" applyProtection="1">
      <alignment horizontal="left" vertical="center" wrapText="1"/>
      <protection locked="0"/>
    </xf>
    <xf numFmtId="0" fontId="45" fillId="15" borderId="17" xfId="0" applyFont="1" applyFill="1" applyBorder="1" applyAlignment="1" applyProtection="1">
      <alignment horizontal="left" vertical="center" wrapText="1"/>
      <protection locked="0"/>
    </xf>
    <xf numFmtId="0" fontId="47" fillId="15" borderId="12" xfId="0" applyFont="1" applyFill="1" applyBorder="1" applyAlignment="1" applyProtection="1">
      <alignment horizontal="left" vertical="center" wrapText="1"/>
      <protection locked="0"/>
    </xf>
    <xf numFmtId="0" fontId="47" fillId="15" borderId="14" xfId="0" applyFont="1" applyFill="1" applyBorder="1" applyAlignment="1" applyProtection="1">
      <alignment horizontal="left" vertical="center" wrapText="1"/>
      <protection locked="0"/>
    </xf>
    <xf numFmtId="0" fontId="45" fillId="15" borderId="22" xfId="0" applyFont="1" applyFill="1" applyBorder="1" applyAlignment="1" applyProtection="1">
      <alignment horizontal="left" vertical="center" wrapText="1"/>
      <protection locked="0"/>
    </xf>
    <xf numFmtId="0" fontId="45" fillId="15" borderId="25" xfId="0" applyFont="1" applyFill="1" applyBorder="1" applyAlignment="1" applyProtection="1">
      <alignment horizontal="left" vertical="center" wrapText="1"/>
      <protection locked="0"/>
    </xf>
    <xf numFmtId="14" fontId="0" fillId="21" borderId="5" xfId="0" applyNumberFormat="1" applyFill="1" applyBorder="1" applyAlignment="1" applyProtection="1">
      <alignment horizontal="center" vertical="center"/>
      <protection locked="0"/>
    </xf>
    <xf numFmtId="0" fontId="0" fillId="21" borderId="41" xfId="0" applyFill="1" applyBorder="1" applyAlignment="1" applyProtection="1">
      <alignment vertical="center"/>
      <protection locked="0"/>
    </xf>
    <xf numFmtId="0" fontId="0" fillId="21" borderId="5" xfId="0" applyFill="1" applyBorder="1"/>
    <xf numFmtId="14" fontId="0" fillId="15" borderId="42" xfId="0" applyNumberFormat="1" applyFill="1" applyBorder="1" applyAlignment="1" applyProtection="1">
      <alignment horizontal="center" vertical="center"/>
      <protection locked="0"/>
    </xf>
    <xf numFmtId="0" fontId="0" fillId="15" borderId="7" xfId="0" applyFill="1" applyBorder="1" applyAlignment="1" applyProtection="1">
      <alignment vertical="center"/>
      <protection locked="0"/>
    </xf>
    <xf numFmtId="0" fontId="0" fillId="15" borderId="1" xfId="0" applyFill="1" applyBorder="1" applyAlignment="1" applyProtection="1">
      <alignment vertical="center"/>
      <protection locked="0"/>
    </xf>
    <xf numFmtId="0" fontId="0" fillId="15" borderId="1" xfId="0" applyFill="1" applyBorder="1" applyAlignment="1" applyProtection="1">
      <alignment horizontal="left" vertical="center"/>
      <protection locked="0"/>
    </xf>
    <xf numFmtId="0" fontId="0" fillId="15" borderId="1" xfId="0" applyFill="1" applyBorder="1" applyAlignment="1" applyProtection="1">
      <alignment horizontal="center" vertical="center"/>
      <protection locked="0"/>
    </xf>
    <xf numFmtId="0" fontId="44" fillId="21" borderId="0" xfId="0" applyFont="1" applyFill="1"/>
    <xf numFmtId="0" fontId="32" fillId="0" borderId="0" xfId="1" applyAlignment="1" applyProtection="1">
      <alignment vertical="center"/>
      <protection locked="0"/>
    </xf>
    <xf numFmtId="14" fontId="0" fillId="0" borderId="0" xfId="0" applyNumberFormat="1" applyAlignment="1" applyProtection="1">
      <alignment horizontal="center" vertical="center"/>
      <protection locked="0"/>
    </xf>
    <xf numFmtId="0" fontId="29" fillId="14" borderId="5" xfId="0" applyFont="1" applyFill="1" applyBorder="1" applyAlignment="1" applyProtection="1">
      <alignment horizontal="center" vertical="center"/>
    </xf>
    <xf numFmtId="0" fontId="29" fillId="14" borderId="7" xfId="0" applyFont="1" applyFill="1" applyBorder="1" applyAlignment="1" applyProtection="1">
      <alignment horizontal="center" vertical="center"/>
    </xf>
    <xf numFmtId="0" fontId="29" fillId="14" borderId="9" xfId="0" applyFont="1" applyFill="1" applyBorder="1" applyAlignment="1" applyProtection="1">
      <alignment horizontal="center" vertical="center"/>
    </xf>
    <xf numFmtId="0" fontId="29" fillId="14" borderId="8" xfId="0" applyFont="1" applyFill="1" applyBorder="1" applyAlignment="1" applyProtection="1">
      <alignment horizontal="center" vertical="center"/>
    </xf>
    <xf numFmtId="0" fontId="11" fillId="13" borderId="7" xfId="0" applyFont="1" applyFill="1" applyBorder="1" applyAlignment="1" applyProtection="1">
      <alignment horizontal="left" vertical="center"/>
    </xf>
    <xf numFmtId="0" fontId="11" fillId="13" borderId="3" xfId="0" applyFont="1" applyFill="1" applyBorder="1" applyAlignment="1" applyProtection="1">
      <alignment horizontal="left" vertical="center"/>
    </xf>
    <xf numFmtId="0" fontId="29" fillId="14" borderId="9" xfId="0" applyFont="1" applyFill="1" applyBorder="1" applyAlignment="1" applyProtection="1">
      <alignment horizontal="center" vertical="center" wrapText="1"/>
      <protection locked="0"/>
    </xf>
    <xf numFmtId="0" fontId="29"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9" fillId="11" borderId="7" xfId="0" applyFont="1" applyFill="1" applyBorder="1" applyAlignment="1" applyProtection="1">
      <alignment horizontal="center" vertical="center"/>
    </xf>
    <xf numFmtId="0" fontId="29" fillId="11" borderId="3" xfId="0" applyFont="1" applyFill="1" applyBorder="1" applyAlignment="1" applyProtection="1">
      <alignment horizontal="center" vertical="center"/>
    </xf>
    <xf numFmtId="0" fontId="7" fillId="10" borderId="1" xfId="0" applyFont="1" applyFill="1" applyBorder="1" applyAlignment="1" applyProtection="1">
      <alignment horizontal="center" vertical="center" wrapText="1"/>
    </xf>
    <xf numFmtId="0" fontId="7" fillId="10" borderId="6" xfId="0" applyFont="1" applyFill="1" applyBorder="1" applyAlignment="1" applyProtection="1">
      <alignment horizontal="center" vertical="center" wrapText="1"/>
    </xf>
    <xf numFmtId="0" fontId="7" fillId="10" borderId="4" xfId="0" applyFont="1" applyFill="1" applyBorder="1" applyAlignment="1" applyProtection="1">
      <alignment horizontal="center" vertical="center" wrapText="1"/>
    </xf>
    <xf numFmtId="0" fontId="7" fillId="4" borderId="1" xfId="0" applyFont="1" applyFill="1" applyBorder="1" applyAlignment="1" applyProtection="1">
      <alignment horizontal="center" vertical="center" wrapText="1"/>
    </xf>
    <xf numFmtId="0" fontId="7" fillId="4" borderId="6" xfId="0" applyFont="1" applyFill="1" applyBorder="1" applyAlignment="1" applyProtection="1">
      <alignment horizontal="center" vertical="center" wrapText="1"/>
    </xf>
    <xf numFmtId="0" fontId="7" fillId="4" borderId="4" xfId="0" applyFont="1" applyFill="1" applyBorder="1" applyAlignment="1" applyProtection="1">
      <alignment horizontal="center" vertical="center" wrapText="1"/>
    </xf>
    <xf numFmtId="0" fontId="7" fillId="4" borderId="23" xfId="0" applyFont="1" applyFill="1" applyBorder="1" applyAlignment="1" applyProtection="1">
      <alignment horizontal="center" vertical="center" wrapText="1"/>
    </xf>
    <xf numFmtId="0" fontId="7" fillId="4" borderId="37" xfId="0" applyFont="1" applyFill="1" applyBorder="1" applyAlignment="1" applyProtection="1">
      <alignment horizontal="center" vertical="center" wrapText="1"/>
    </xf>
    <xf numFmtId="0" fontId="7" fillId="4" borderId="9" xfId="0" applyFont="1" applyFill="1" applyBorder="1" applyAlignment="1" applyProtection="1">
      <alignment horizontal="center" vertical="center" wrapText="1"/>
    </xf>
    <xf numFmtId="0" fontId="24" fillId="10" borderId="1" xfId="0" applyFont="1" applyFill="1" applyBorder="1" applyAlignment="1" applyProtection="1">
      <alignment horizontal="left" vertical="center" wrapText="1"/>
    </xf>
    <xf numFmtId="0" fontId="24" fillId="10" borderId="6" xfId="0" applyFont="1" applyFill="1" applyBorder="1" applyAlignment="1" applyProtection="1">
      <alignment horizontal="left" vertical="center" wrapText="1"/>
    </xf>
    <xf numFmtId="0" fontId="24" fillId="10" borderId="4" xfId="0" applyFont="1" applyFill="1" applyBorder="1" applyAlignment="1" applyProtection="1">
      <alignment horizontal="left" vertical="center" wrapText="1"/>
    </xf>
    <xf numFmtId="0" fontId="7" fillId="10" borderId="23" xfId="0" applyFont="1" applyFill="1" applyBorder="1" applyAlignment="1" applyProtection="1">
      <alignment horizontal="center" vertical="center" wrapText="1"/>
    </xf>
    <xf numFmtId="0" fontId="7" fillId="10" borderId="37" xfId="0" applyFont="1" applyFill="1" applyBorder="1" applyAlignment="1" applyProtection="1">
      <alignment horizontal="center" vertical="center" wrapText="1"/>
    </xf>
    <xf numFmtId="0" fontId="7" fillId="10" borderId="9" xfId="0" applyFont="1" applyFill="1" applyBorder="1" applyAlignment="1" applyProtection="1">
      <alignment horizontal="center" vertical="center" wrapText="1"/>
    </xf>
    <xf numFmtId="0" fontId="3" fillId="2" borderId="5" xfId="0" applyFont="1" applyFill="1" applyBorder="1" applyAlignment="1" applyProtection="1">
      <alignment horizontal="center" vertical="center" wrapText="1"/>
    </xf>
    <xf numFmtId="0" fontId="3" fillId="11" borderId="18" xfId="0" applyFont="1" applyFill="1" applyBorder="1" applyAlignment="1" applyProtection="1">
      <alignment horizontal="center" vertical="center" wrapText="1"/>
    </xf>
    <xf numFmtId="0" fontId="3" fillId="11" borderId="19" xfId="0" applyFont="1" applyFill="1" applyBorder="1" applyAlignment="1" applyProtection="1">
      <alignment horizontal="center" vertical="center" wrapText="1"/>
    </xf>
    <xf numFmtId="0" fontId="3" fillId="11" borderId="20"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8" xfId="0" applyFont="1" applyFill="1" applyBorder="1" applyAlignment="1" applyProtection="1">
      <alignment horizontal="center" vertical="center" wrapText="1"/>
    </xf>
  </cellXfs>
  <cellStyles count="2">
    <cellStyle name="Hyperlink" xfId="1" builtinId="8"/>
    <cellStyle name="Normal" xfId="0" builtinId="0"/>
  </cellStyles>
  <dxfs count="21">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DB3"/>
      <color rgb="FFFCDEB3"/>
      <color rgb="FFF2F2F2"/>
      <color rgb="FF338CA6"/>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f.panda.org/discover/our_focus/food_practice/sustainable_production/so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B20" zoomScale="90" zoomScaleNormal="90" workbookViewId="0">
      <selection activeCell="D35" sqref="D35"/>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633</v>
      </c>
    </row>
    <row r="4" spans="1:18" ht="31" customHeight="1" x14ac:dyDescent="0.2">
      <c r="A4" s="301" t="s">
        <v>447</v>
      </c>
      <c r="B4" s="301"/>
      <c r="D4" s="301" t="s">
        <v>385</v>
      </c>
      <c r="E4" s="302"/>
      <c r="F4" s="13"/>
      <c r="G4" s="13"/>
      <c r="H4" s="14"/>
    </row>
    <row r="5" spans="1:18" ht="31" customHeight="1" x14ac:dyDescent="0.2">
      <c r="A5" s="305" t="s">
        <v>452</v>
      </c>
      <c r="B5" s="306"/>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305" t="s">
        <v>454</v>
      </c>
      <c r="B9" s="306"/>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311" t="s">
        <v>446</v>
      </c>
      <c r="B20" s="312"/>
      <c r="D20" s="303" t="s">
        <v>445</v>
      </c>
      <c r="E20" s="304"/>
      <c r="F20" s="304"/>
      <c r="G20" s="304"/>
      <c r="H20" s="304"/>
      <c r="I20" s="304"/>
    </row>
    <row r="21" spans="1:9" ht="19" x14ac:dyDescent="0.2">
      <c r="A21" s="309" t="s">
        <v>1049</v>
      </c>
      <c r="B21" s="309"/>
      <c r="D21" s="15" t="s">
        <v>488</v>
      </c>
      <c r="E21" s="15" t="s">
        <v>489</v>
      </c>
      <c r="F21" s="42" t="s">
        <v>453</v>
      </c>
      <c r="G21" s="15" t="s">
        <v>491</v>
      </c>
      <c r="H21" s="15" t="s">
        <v>490</v>
      </c>
      <c r="I21" s="15" t="s">
        <v>492</v>
      </c>
    </row>
    <row r="22" spans="1:9" x14ac:dyDescent="0.2">
      <c r="A22" s="310"/>
      <c r="B22" s="310"/>
      <c r="D22" s="237" t="s">
        <v>637</v>
      </c>
      <c r="E22" s="238" t="s">
        <v>638</v>
      </c>
      <c r="F22" s="41" t="str">
        <f>HYPERLINK(CONCATENATE("https://siccode.com/search-isic/",$D22),"Description")</f>
        <v>Description</v>
      </c>
      <c r="G22" s="239" t="s">
        <v>639</v>
      </c>
      <c r="H22" s="240" t="s">
        <v>640</v>
      </c>
      <c r="I22" s="240" t="s">
        <v>640</v>
      </c>
    </row>
    <row r="23" spans="1:9" x14ac:dyDescent="0.2">
      <c r="A23" s="310"/>
      <c r="B23" s="310"/>
      <c r="D23" s="241" t="s">
        <v>641</v>
      </c>
      <c r="E23" s="242" t="s">
        <v>642</v>
      </c>
      <c r="F23" s="38" t="str">
        <f t="shared" ref="F23:F33" si="0">HYPERLINK(CONCATENATE("https://siccode.com/search-isic/",$D23),"Description")</f>
        <v>Description</v>
      </c>
      <c r="G23" s="243" t="s">
        <v>639</v>
      </c>
      <c r="H23" s="244" t="s">
        <v>640</v>
      </c>
      <c r="I23" s="244" t="s">
        <v>640</v>
      </c>
    </row>
    <row r="24" spans="1:9" x14ac:dyDescent="0.2">
      <c r="A24" s="310"/>
      <c r="B24" s="310"/>
      <c r="D24" s="237" t="s">
        <v>643</v>
      </c>
      <c r="E24" s="238" t="s">
        <v>644</v>
      </c>
      <c r="F24" s="41" t="str">
        <f t="shared" si="0"/>
        <v>Description</v>
      </c>
      <c r="G24" s="239" t="s">
        <v>639</v>
      </c>
      <c r="H24" s="240" t="s">
        <v>640</v>
      </c>
      <c r="I24" s="240" t="s">
        <v>640</v>
      </c>
    </row>
    <row r="25" spans="1:9" x14ac:dyDescent="0.2">
      <c r="A25" s="310"/>
      <c r="B25" s="310"/>
      <c r="D25" s="241" t="s">
        <v>645</v>
      </c>
      <c r="E25" s="242" t="s">
        <v>646</v>
      </c>
      <c r="F25" s="38" t="str">
        <f t="shared" si="0"/>
        <v>Description</v>
      </c>
      <c r="G25" s="243" t="s">
        <v>639</v>
      </c>
      <c r="H25" s="244" t="s">
        <v>640</v>
      </c>
      <c r="I25" s="244" t="s">
        <v>640</v>
      </c>
    </row>
    <row r="26" spans="1:9" x14ac:dyDescent="0.2">
      <c r="A26" s="310"/>
      <c r="B26" s="310"/>
      <c r="D26" s="237" t="s">
        <v>647</v>
      </c>
      <c r="E26" s="238" t="s">
        <v>648</v>
      </c>
      <c r="F26" s="41" t="str">
        <f t="shared" si="0"/>
        <v>Description</v>
      </c>
      <c r="G26" s="239" t="s">
        <v>639</v>
      </c>
      <c r="H26" s="240" t="s">
        <v>640</v>
      </c>
      <c r="I26" s="240" t="s">
        <v>640</v>
      </c>
    </row>
    <row r="27" spans="1:9" ht="16" customHeight="1" x14ac:dyDescent="0.2">
      <c r="A27" s="310"/>
      <c r="B27" s="310"/>
      <c r="D27" s="241" t="s">
        <v>649</v>
      </c>
      <c r="E27" s="242" t="s">
        <v>650</v>
      </c>
      <c r="F27" s="38" t="str">
        <f t="shared" si="0"/>
        <v>Description</v>
      </c>
      <c r="G27" s="243" t="s">
        <v>639</v>
      </c>
      <c r="H27" s="244" t="s">
        <v>640</v>
      </c>
      <c r="I27" s="244" t="s">
        <v>640</v>
      </c>
    </row>
    <row r="28" spans="1:9" ht="16" customHeight="1" x14ac:dyDescent="0.2">
      <c r="A28" s="310"/>
      <c r="B28" s="310"/>
      <c r="D28" s="237" t="s">
        <v>651</v>
      </c>
      <c r="E28" s="238" t="s">
        <v>652</v>
      </c>
      <c r="F28" s="41" t="str">
        <f t="shared" si="0"/>
        <v>Description</v>
      </c>
      <c r="G28" s="239" t="s">
        <v>639</v>
      </c>
      <c r="H28" s="240" t="s">
        <v>640</v>
      </c>
      <c r="I28" s="240" t="s">
        <v>640</v>
      </c>
    </row>
    <row r="29" spans="1:9" x14ac:dyDescent="0.2">
      <c r="A29" s="310"/>
      <c r="B29" s="310"/>
      <c r="D29" s="241" t="s">
        <v>653</v>
      </c>
      <c r="E29" s="242" t="s">
        <v>654</v>
      </c>
      <c r="F29" s="38" t="str">
        <f t="shared" si="0"/>
        <v>Description</v>
      </c>
      <c r="G29" s="243" t="s">
        <v>655</v>
      </c>
      <c r="H29" s="244" t="s">
        <v>656</v>
      </c>
      <c r="I29" s="245" t="s">
        <v>657</v>
      </c>
    </row>
    <row r="30" spans="1:9" x14ac:dyDescent="0.2">
      <c r="A30" s="310"/>
      <c r="B30" s="310"/>
      <c r="D30" s="237" t="s">
        <v>658</v>
      </c>
      <c r="E30" s="238" t="s">
        <v>659</v>
      </c>
      <c r="F30" s="41" t="str">
        <f t="shared" si="0"/>
        <v>Description</v>
      </c>
      <c r="G30" s="239" t="s">
        <v>639</v>
      </c>
      <c r="H30" s="240" t="s">
        <v>640</v>
      </c>
      <c r="I30" s="246" t="s">
        <v>640</v>
      </c>
    </row>
    <row r="31" spans="1:9" x14ac:dyDescent="0.2">
      <c r="A31" s="310"/>
      <c r="B31" s="310"/>
      <c r="D31" s="241" t="s">
        <v>660</v>
      </c>
      <c r="E31" s="242" t="s">
        <v>661</v>
      </c>
      <c r="F31" s="38" t="str">
        <f t="shared" si="0"/>
        <v>Description</v>
      </c>
      <c r="G31" s="243" t="s">
        <v>662</v>
      </c>
      <c r="H31" s="244" t="s">
        <v>663</v>
      </c>
      <c r="I31" s="245" t="s">
        <v>664</v>
      </c>
    </row>
    <row r="32" spans="1:9" ht="86" customHeight="1" x14ac:dyDescent="0.2">
      <c r="A32" s="310"/>
      <c r="B32" s="310"/>
      <c r="D32" s="237" t="s">
        <v>665</v>
      </c>
      <c r="E32" s="238" t="s">
        <v>666</v>
      </c>
      <c r="F32" s="41" t="str">
        <f t="shared" si="0"/>
        <v>Description</v>
      </c>
      <c r="G32" s="239" t="s">
        <v>662</v>
      </c>
      <c r="H32" s="240" t="s">
        <v>667</v>
      </c>
      <c r="I32" s="246" t="s">
        <v>668</v>
      </c>
    </row>
    <row r="33" spans="1:9" x14ac:dyDescent="0.2">
      <c r="A33" s="310"/>
      <c r="B33" s="310"/>
      <c r="D33" s="241" t="s">
        <v>669</v>
      </c>
      <c r="E33" s="242" t="s">
        <v>670</v>
      </c>
      <c r="F33" s="38" t="str">
        <f t="shared" si="0"/>
        <v>Description</v>
      </c>
      <c r="G33" s="243" t="s">
        <v>662</v>
      </c>
      <c r="H33" s="244" t="s">
        <v>671</v>
      </c>
      <c r="I33" s="245" t="s">
        <v>672</v>
      </c>
    </row>
    <row r="34" spans="1:9" ht="86" customHeight="1" x14ac:dyDescent="0.2">
      <c r="A34" s="310"/>
      <c r="B34" s="310"/>
      <c r="D34" s="39"/>
      <c r="E34" s="40"/>
      <c r="F34" s="41"/>
      <c r="G34" s="183"/>
      <c r="H34" s="17"/>
      <c r="I34" s="184"/>
    </row>
    <row r="35" spans="1:9" ht="149" customHeight="1" x14ac:dyDescent="0.2">
      <c r="A35" s="310"/>
      <c r="B35" s="310"/>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307" t="s">
        <v>483</v>
      </c>
      <c r="B37" s="308"/>
      <c r="D37" s="36"/>
      <c r="E37" s="37"/>
      <c r="F37" s="38"/>
      <c r="G37" s="185"/>
      <c r="H37" s="20"/>
      <c r="I37" s="186"/>
    </row>
    <row r="38" spans="1:9" ht="19" x14ac:dyDescent="0.2">
      <c r="A38" s="15" t="s">
        <v>493</v>
      </c>
      <c r="B38" s="15" t="s">
        <v>494</v>
      </c>
      <c r="D38" s="39"/>
      <c r="E38" s="40"/>
      <c r="F38" s="41"/>
      <c r="G38" s="183"/>
      <c r="H38" s="17"/>
      <c r="I38" s="184"/>
    </row>
    <row r="39" spans="1:9" ht="34" x14ac:dyDescent="0.2">
      <c r="A39" s="235" t="s">
        <v>634</v>
      </c>
      <c r="B39" s="235" t="s">
        <v>986</v>
      </c>
      <c r="D39" s="36"/>
      <c r="E39" s="37"/>
      <c r="F39" s="38"/>
      <c r="G39" s="185"/>
      <c r="H39" s="20"/>
      <c r="I39" s="186"/>
    </row>
    <row r="40" spans="1:9" ht="34" x14ac:dyDescent="0.2">
      <c r="A40" s="236" t="s">
        <v>635</v>
      </c>
      <c r="B40" s="236" t="s">
        <v>636</v>
      </c>
      <c r="D40" s="39"/>
      <c r="E40" s="40"/>
      <c r="F40" s="41"/>
      <c r="G40" s="183"/>
      <c r="H40" s="17"/>
      <c r="I40" s="184"/>
    </row>
    <row r="41" spans="1:9" x14ac:dyDescent="0.2">
      <c r="A41" s="172"/>
      <c r="B41" s="172"/>
      <c r="D41" s="36"/>
      <c r="E41" s="37"/>
      <c r="F41" s="38"/>
      <c r="G41" s="185"/>
      <c r="H41" s="20"/>
      <c r="I41" s="186"/>
    </row>
    <row r="42" spans="1:9" x14ac:dyDescent="0.2">
      <c r="A42" s="173"/>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sheetProtection algorithmName="SHA-512" hashValue="vBuLp2fl3sHxpUf0jwF6F0lUj5rnlnz98L1iWjwJW0Vw6DVW37rqSwPDQiXpFr8wsnO4vX6q3hhKoLG/HzzJ4Q==" saltValue="pDDs6GF2syDCsXGFrQNAEw==" spinCount="100000" sheet="1" objects="1" scenarios="1"/>
  <mergeCells count="8">
    <mergeCell ref="D4:E4"/>
    <mergeCell ref="D20:I20"/>
    <mergeCell ref="A9:B9"/>
    <mergeCell ref="A37:B37"/>
    <mergeCell ref="A21:B35"/>
    <mergeCell ref="A4:B4"/>
    <mergeCell ref="A5:B5"/>
    <mergeCell ref="A20:B20"/>
  </mergeCells>
  <conditionalFormatting sqref="H34:H43">
    <cfRule type="expression" dxfId="20" priority="17">
      <formula>$G34="All except"</formula>
    </cfRule>
  </conditionalFormatting>
  <conditionalFormatting sqref="E34:F43">
    <cfRule type="expression" dxfId="19" priority="16">
      <formula>$G34="Only"</formula>
    </cfRule>
  </conditionalFormatting>
  <conditionalFormatting sqref="D34:D43">
    <cfRule type="expression" dxfId="18" priority="15">
      <formula>$G34="Only"</formula>
    </cfRule>
  </conditionalFormatting>
  <conditionalFormatting sqref="I34:I43">
    <cfRule type="expression" dxfId="17" priority="13">
      <formula>$G34="Only"</formula>
    </cfRule>
  </conditionalFormatting>
  <conditionalFormatting sqref="I34:I43">
    <cfRule type="expression" dxfId="16" priority="12">
      <formula>$G34="All except"</formula>
    </cfRule>
  </conditionalFormatting>
  <conditionalFormatting sqref="H44">
    <cfRule type="expression" dxfId="15" priority="11">
      <formula>$G44="All except"</formula>
    </cfRule>
  </conditionalFormatting>
  <conditionalFormatting sqref="E44:F44">
    <cfRule type="expression" dxfId="14" priority="10">
      <formula>$G44="Only"</formula>
    </cfRule>
  </conditionalFormatting>
  <conditionalFormatting sqref="D44">
    <cfRule type="expression" dxfId="13" priority="9">
      <formula>$G44="Only"</formula>
    </cfRule>
  </conditionalFormatting>
  <conditionalFormatting sqref="I44">
    <cfRule type="expression" dxfId="12" priority="8">
      <formula>$G44="Only"</formula>
    </cfRule>
  </conditionalFormatting>
  <conditionalFormatting sqref="I44">
    <cfRule type="expression" dxfId="11" priority="7">
      <formula>$G44="All except"</formula>
    </cfRule>
  </conditionalFormatting>
  <conditionalFormatting sqref="H22:H33">
    <cfRule type="expression" dxfId="10" priority="6">
      <formula>$G22="All except"</formula>
    </cfRule>
  </conditionalFormatting>
  <conditionalFormatting sqref="E22:F33">
    <cfRule type="expression" dxfId="9" priority="5">
      <formula>$G22="Only"</formula>
    </cfRule>
  </conditionalFormatting>
  <conditionalFormatting sqref="D22:D33">
    <cfRule type="expression" dxfId="8" priority="4">
      <formula>$G22="Only"</formula>
    </cfRule>
  </conditionalFormatting>
  <conditionalFormatting sqref="I29:I33">
    <cfRule type="expression" dxfId="7" priority="3">
      <formula>$G29="Only"</formula>
    </cfRule>
  </conditionalFormatting>
  <conditionalFormatting sqref="I29:I33">
    <cfRule type="expression" dxfId="6" priority="2">
      <formula>$G29="All except"</formula>
    </cfRule>
  </conditionalFormatting>
  <conditionalFormatting sqref="I22:I28">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4"/>
  <sheetViews>
    <sheetView tabSelected="1" zoomScaleNormal="100" workbookViewId="0">
      <pane xSplit="2" ySplit="4" topLeftCell="E164" activePane="bottomRight" state="frozenSplit"/>
      <selection activeCell="I1" sqref="I1:O1048576"/>
      <selection pane="topRight" activeCell="I1" sqref="I1:O1048576"/>
      <selection pane="bottomLeft" activeCell="I1" sqref="I1:O1048576"/>
      <selection pane="bottomRight" activeCell="I168" sqref="I168"/>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53" customHeight="1" x14ac:dyDescent="0.2">
      <c r="A1" s="44" t="s">
        <v>632</v>
      </c>
      <c r="B1" s="45" t="str">
        <f>IF(Introduction!B1&lt;&gt;"",Introduction!B1,"")</f>
        <v>Animal rearing</v>
      </c>
      <c r="E1" s="47"/>
      <c r="F1" s="48"/>
    </row>
    <row r="2" spans="1:19" ht="18" thickBot="1" x14ac:dyDescent="0.25">
      <c r="E2" s="47"/>
      <c r="F2" s="47"/>
    </row>
    <row r="3" spans="1:19" s="93" customFormat="1" ht="27" thickTop="1" x14ac:dyDescent="0.2">
      <c r="A3" s="328" t="s">
        <v>442</v>
      </c>
      <c r="B3" s="328"/>
      <c r="C3" s="328"/>
      <c r="D3" s="328"/>
      <c r="E3" s="328"/>
      <c r="F3" s="328"/>
      <c r="G3" s="144"/>
      <c r="H3" s="329" t="s">
        <v>443</v>
      </c>
      <c r="I3" s="330"/>
      <c r="J3" s="330"/>
      <c r="K3" s="330"/>
      <c r="L3" s="330"/>
      <c r="M3" s="330"/>
      <c r="N3" s="330"/>
      <c r="O3" s="330"/>
      <c r="P3" s="330"/>
      <c r="Q3" s="330"/>
      <c r="R3" s="330"/>
      <c r="S3" s="331"/>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199" thickTop="1" x14ac:dyDescent="0.2">
      <c r="A5" s="314" t="s">
        <v>0</v>
      </c>
      <c r="B5" s="314" t="s">
        <v>40</v>
      </c>
      <c r="C5" s="49" t="s">
        <v>178</v>
      </c>
      <c r="D5" s="49" t="s">
        <v>65</v>
      </c>
      <c r="E5" s="50" t="s">
        <v>177</v>
      </c>
      <c r="F5" s="51" t="s">
        <v>90</v>
      </c>
      <c r="G5" s="96"/>
      <c r="H5" s="134" t="s">
        <v>691</v>
      </c>
      <c r="I5" s="4" t="s">
        <v>714</v>
      </c>
      <c r="J5" s="157" t="s">
        <v>0</v>
      </c>
      <c r="K5" s="157">
        <f>IF(AND($H5="Yes",NOT(ISERROR(SEARCH("-H-",$C5)))),1,0)</f>
        <v>1</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314"/>
      <c r="B6" s="314"/>
      <c r="C6" s="52" t="s">
        <v>179</v>
      </c>
      <c r="D6" s="52" t="s">
        <v>65</v>
      </c>
      <c r="E6" s="53" t="s">
        <v>184</v>
      </c>
      <c r="F6" s="54" t="s">
        <v>91</v>
      </c>
      <c r="G6" s="96"/>
      <c r="H6" s="131" t="s">
        <v>673</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198" x14ac:dyDescent="0.2">
      <c r="A7" s="314"/>
      <c r="B7" s="314"/>
      <c r="C7" s="52" t="s">
        <v>180</v>
      </c>
      <c r="D7" s="52" t="s">
        <v>65</v>
      </c>
      <c r="E7" s="53" t="s">
        <v>185</v>
      </c>
      <c r="F7" s="54" t="s">
        <v>517</v>
      </c>
      <c r="G7" s="96"/>
      <c r="H7" s="131" t="s">
        <v>691</v>
      </c>
      <c r="I7" s="3" t="s">
        <v>1050</v>
      </c>
      <c r="J7" s="158" t="s">
        <v>0</v>
      </c>
      <c r="K7" s="158">
        <f t="shared" si="3"/>
        <v>1</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270" x14ac:dyDescent="0.2">
      <c r="A8" s="314"/>
      <c r="B8" s="314"/>
      <c r="C8" s="52" t="s">
        <v>181</v>
      </c>
      <c r="D8" s="52" t="s">
        <v>65</v>
      </c>
      <c r="E8" s="53" t="s">
        <v>186</v>
      </c>
      <c r="F8" s="54" t="s">
        <v>92</v>
      </c>
      <c r="G8" s="96"/>
      <c r="H8" s="131" t="s">
        <v>691</v>
      </c>
      <c r="I8" s="3" t="s">
        <v>997</v>
      </c>
      <c r="J8" s="158" t="s">
        <v>0</v>
      </c>
      <c r="K8" s="158">
        <f t="shared" si="3"/>
        <v>1</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314"/>
      <c r="B9" s="314"/>
      <c r="C9" s="52" t="s">
        <v>182</v>
      </c>
      <c r="D9" s="52" t="s">
        <v>65</v>
      </c>
      <c r="E9" s="55" t="s">
        <v>612</v>
      </c>
      <c r="F9" s="56" t="s">
        <v>518</v>
      </c>
      <c r="G9" s="96"/>
      <c r="H9" s="131" t="s">
        <v>673</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36" x14ac:dyDescent="0.2">
      <c r="A10" s="314"/>
      <c r="B10" s="314"/>
      <c r="C10" s="52" t="s">
        <v>183</v>
      </c>
      <c r="D10" s="52" t="s">
        <v>65</v>
      </c>
      <c r="E10" s="55" t="s">
        <v>187</v>
      </c>
      <c r="F10" s="56" t="s">
        <v>93</v>
      </c>
      <c r="G10" s="96"/>
      <c r="H10" s="133" t="s">
        <v>673</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314"/>
      <c r="B11" s="314"/>
      <c r="C11" s="52" t="s">
        <v>535</v>
      </c>
      <c r="D11" s="52" t="s">
        <v>65</v>
      </c>
      <c r="E11" s="55" t="s">
        <v>537</v>
      </c>
      <c r="F11" s="56"/>
      <c r="G11" s="96"/>
      <c r="H11" s="133" t="s">
        <v>673</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314"/>
      <c r="B12" s="314"/>
      <c r="C12" s="52" t="s">
        <v>536</v>
      </c>
      <c r="D12" s="52" t="s">
        <v>66</v>
      </c>
      <c r="E12" s="55" t="s">
        <v>538</v>
      </c>
      <c r="F12" s="56"/>
      <c r="G12" s="96"/>
      <c r="H12" s="133" t="s">
        <v>673</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21" thickBot="1" x14ac:dyDescent="0.25">
      <c r="A13" s="314"/>
      <c r="B13" s="314"/>
      <c r="C13" s="52" t="s">
        <v>456</v>
      </c>
      <c r="D13" s="52" t="s">
        <v>390</v>
      </c>
      <c r="E13" s="55" t="s">
        <v>458</v>
      </c>
      <c r="F13" s="56"/>
      <c r="G13" s="96"/>
      <c r="H13" s="132" t="s">
        <v>673</v>
      </c>
      <c r="I13" s="7"/>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109" thickTop="1" x14ac:dyDescent="0.2">
      <c r="A14" s="316" t="s">
        <v>1</v>
      </c>
      <c r="B14" s="316" t="s">
        <v>60</v>
      </c>
      <c r="C14" s="57" t="s">
        <v>188</v>
      </c>
      <c r="D14" s="57" t="s">
        <v>65</v>
      </c>
      <c r="E14" s="58" t="s">
        <v>190</v>
      </c>
      <c r="F14" s="59" t="s">
        <v>593</v>
      </c>
      <c r="G14" s="96"/>
      <c r="H14" s="130" t="s">
        <v>691</v>
      </c>
      <c r="I14" s="4" t="s">
        <v>1002</v>
      </c>
      <c r="J14" s="157" t="s">
        <v>1</v>
      </c>
      <c r="K14" s="157">
        <f t="shared" si="3"/>
        <v>1</v>
      </c>
      <c r="L14" s="157">
        <f t="shared" si="0"/>
        <v>0</v>
      </c>
      <c r="M14" s="157">
        <f t="shared" si="1"/>
        <v>0</v>
      </c>
      <c r="N14" s="157">
        <f t="shared" si="2"/>
        <v>0</v>
      </c>
      <c r="O14" s="158">
        <f t="shared" si="4"/>
        <v>0</v>
      </c>
      <c r="P14" s="158">
        <f t="shared" si="5"/>
        <v>0</v>
      </c>
      <c r="Q14" s="158">
        <f t="shared" si="6"/>
        <v>0</v>
      </c>
      <c r="R14" s="158">
        <f t="shared" si="7"/>
        <v>0</v>
      </c>
      <c r="S14" s="283"/>
    </row>
    <row r="15" spans="1:19" s="93" customFormat="1" ht="144" x14ac:dyDescent="0.2">
      <c r="A15" s="317"/>
      <c r="B15" s="317"/>
      <c r="C15" s="57" t="s">
        <v>189</v>
      </c>
      <c r="D15" s="57" t="s">
        <v>65</v>
      </c>
      <c r="E15" s="58" t="s">
        <v>191</v>
      </c>
      <c r="F15" s="59" t="s">
        <v>94</v>
      </c>
      <c r="G15" s="96"/>
      <c r="H15" s="131" t="s">
        <v>691</v>
      </c>
      <c r="I15" s="3" t="s">
        <v>1004</v>
      </c>
      <c r="J15" s="158" t="s">
        <v>1</v>
      </c>
      <c r="K15" s="158">
        <f t="shared" si="3"/>
        <v>1</v>
      </c>
      <c r="L15" s="158">
        <f t="shared" si="0"/>
        <v>0</v>
      </c>
      <c r="M15" s="158">
        <f t="shared" si="1"/>
        <v>0</v>
      </c>
      <c r="N15" s="158">
        <f t="shared" si="2"/>
        <v>0</v>
      </c>
      <c r="O15" s="158">
        <f t="shared" si="4"/>
        <v>0</v>
      </c>
      <c r="P15" s="158">
        <f t="shared" si="5"/>
        <v>0</v>
      </c>
      <c r="Q15" s="158">
        <f t="shared" si="6"/>
        <v>0</v>
      </c>
      <c r="R15" s="158">
        <f t="shared" si="7"/>
        <v>0</v>
      </c>
      <c r="S15" s="6"/>
    </row>
    <row r="16" spans="1:19" s="93" customFormat="1" ht="234" x14ac:dyDescent="0.2">
      <c r="A16" s="317"/>
      <c r="B16" s="317"/>
      <c r="C16" s="57" t="s">
        <v>193</v>
      </c>
      <c r="D16" s="57" t="s">
        <v>65</v>
      </c>
      <c r="E16" s="58" t="s">
        <v>192</v>
      </c>
      <c r="F16" s="59" t="s">
        <v>522</v>
      </c>
      <c r="G16" s="96"/>
      <c r="H16" s="131" t="s">
        <v>691</v>
      </c>
      <c r="I16" s="3" t="s">
        <v>1005</v>
      </c>
      <c r="J16" s="158" t="s">
        <v>1</v>
      </c>
      <c r="K16" s="158">
        <f t="shared" si="3"/>
        <v>1</v>
      </c>
      <c r="L16" s="158">
        <f t="shared" si="0"/>
        <v>0</v>
      </c>
      <c r="M16" s="158">
        <f t="shared" si="1"/>
        <v>0</v>
      </c>
      <c r="N16" s="158">
        <f t="shared" si="2"/>
        <v>0</v>
      </c>
      <c r="O16" s="158">
        <f t="shared" si="4"/>
        <v>0</v>
      </c>
      <c r="P16" s="158">
        <f t="shared" si="5"/>
        <v>0</v>
      </c>
      <c r="Q16" s="158">
        <f t="shared" si="6"/>
        <v>0</v>
      </c>
      <c r="R16" s="158">
        <f t="shared" si="7"/>
        <v>0</v>
      </c>
      <c r="S16" s="284"/>
    </row>
    <row r="17" spans="1:20" s="93" customFormat="1" ht="72" x14ac:dyDescent="0.2">
      <c r="A17" s="317"/>
      <c r="B17" s="317"/>
      <c r="C17" s="57" t="s">
        <v>194</v>
      </c>
      <c r="D17" s="57" t="s">
        <v>66</v>
      </c>
      <c r="E17" s="60" t="s">
        <v>482</v>
      </c>
      <c r="F17" s="61" t="s">
        <v>519</v>
      </c>
      <c r="G17" s="96"/>
      <c r="H17" s="131" t="s">
        <v>673</v>
      </c>
      <c r="I17" s="3"/>
      <c r="J17" s="158" t="s">
        <v>1</v>
      </c>
      <c r="K17" s="158">
        <f t="shared" si="3"/>
        <v>0</v>
      </c>
      <c r="L17" s="158">
        <f t="shared" si="0"/>
        <v>0</v>
      </c>
      <c r="M17" s="158">
        <f t="shared" si="1"/>
        <v>0</v>
      </c>
      <c r="N17" s="158">
        <f t="shared" si="2"/>
        <v>0</v>
      </c>
      <c r="O17" s="158">
        <f t="shared" si="4"/>
        <v>0</v>
      </c>
      <c r="P17" s="158">
        <f t="shared" si="5"/>
        <v>0</v>
      </c>
      <c r="Q17" s="158">
        <f t="shared" si="6"/>
        <v>0</v>
      </c>
      <c r="R17" s="158">
        <f t="shared" si="7"/>
        <v>0</v>
      </c>
      <c r="S17" s="6"/>
    </row>
    <row r="18" spans="1:20" s="93" customFormat="1" ht="36" x14ac:dyDescent="0.2">
      <c r="A18" s="317"/>
      <c r="B18" s="317"/>
      <c r="C18" s="187" t="s">
        <v>539</v>
      </c>
      <c r="D18" s="187" t="s">
        <v>65</v>
      </c>
      <c r="E18" s="58" t="s">
        <v>537</v>
      </c>
      <c r="F18" s="59"/>
      <c r="G18" s="96"/>
      <c r="H18" s="133" t="s">
        <v>673</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317"/>
      <c r="B19" s="317"/>
      <c r="C19" s="187" t="s">
        <v>540</v>
      </c>
      <c r="D19" s="187" t="s">
        <v>66</v>
      </c>
      <c r="E19" s="58" t="s">
        <v>538</v>
      </c>
      <c r="F19" s="59"/>
      <c r="G19" s="96"/>
      <c r="H19" s="131" t="s">
        <v>673</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 thickBot="1" x14ac:dyDescent="0.25">
      <c r="A20" s="318"/>
      <c r="B20" s="318"/>
      <c r="C20" s="57" t="s">
        <v>459</v>
      </c>
      <c r="D20" s="57" t="s">
        <v>390</v>
      </c>
      <c r="E20" s="60" t="s">
        <v>458</v>
      </c>
      <c r="F20" s="61"/>
      <c r="G20" s="96"/>
      <c r="H20" s="135" t="s">
        <v>673</v>
      </c>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313" t="s">
        <v>2</v>
      </c>
      <c r="B21" s="313" t="s">
        <v>39</v>
      </c>
      <c r="C21" s="62" t="s">
        <v>195</v>
      </c>
      <c r="D21" s="62" t="s">
        <v>65</v>
      </c>
      <c r="E21" s="55" t="s">
        <v>293</v>
      </c>
      <c r="F21" s="56" t="s">
        <v>95</v>
      </c>
      <c r="G21" s="97"/>
      <c r="H21" s="130" t="s">
        <v>673</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72" x14ac:dyDescent="0.2">
      <c r="A22" s="314"/>
      <c r="B22" s="314"/>
      <c r="C22" s="62" t="s">
        <v>196</v>
      </c>
      <c r="D22" s="62" t="s">
        <v>65</v>
      </c>
      <c r="E22" s="55" t="s">
        <v>294</v>
      </c>
      <c r="F22" s="56" t="s">
        <v>96</v>
      </c>
      <c r="G22" s="96"/>
      <c r="H22" s="131" t="s">
        <v>691</v>
      </c>
      <c r="I22" s="3" t="s">
        <v>742</v>
      </c>
      <c r="J22" s="158" t="s">
        <v>2</v>
      </c>
      <c r="K22" s="158">
        <f t="shared" si="3"/>
        <v>1</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314"/>
      <c r="B23" s="314"/>
      <c r="C23" s="62" t="s">
        <v>197</v>
      </c>
      <c r="D23" s="62" t="s">
        <v>65</v>
      </c>
      <c r="E23" s="55" t="s">
        <v>295</v>
      </c>
      <c r="F23" s="56" t="s">
        <v>97</v>
      </c>
      <c r="G23" s="96"/>
      <c r="H23" s="131" t="s">
        <v>673</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409.6" x14ac:dyDescent="0.2">
      <c r="A24" s="314"/>
      <c r="B24" s="314"/>
      <c r="C24" s="62" t="s">
        <v>198</v>
      </c>
      <c r="D24" s="62" t="s">
        <v>65</v>
      </c>
      <c r="E24" s="55" t="s">
        <v>296</v>
      </c>
      <c r="F24" s="56" t="s">
        <v>98</v>
      </c>
      <c r="G24" s="96"/>
      <c r="H24" s="131" t="s">
        <v>691</v>
      </c>
      <c r="I24" s="3" t="s">
        <v>1037</v>
      </c>
      <c r="J24" s="158" t="s">
        <v>2</v>
      </c>
      <c r="K24" s="158">
        <f t="shared" si="3"/>
        <v>1</v>
      </c>
      <c r="L24" s="158">
        <f t="shared" si="0"/>
        <v>0</v>
      </c>
      <c r="M24" s="158">
        <f t="shared" si="1"/>
        <v>0</v>
      </c>
      <c r="N24" s="158">
        <f t="shared" si="2"/>
        <v>0</v>
      </c>
      <c r="O24" s="158">
        <f t="shared" si="4"/>
        <v>0</v>
      </c>
      <c r="P24" s="158">
        <f t="shared" si="5"/>
        <v>0</v>
      </c>
      <c r="Q24" s="158">
        <f t="shared" si="6"/>
        <v>0</v>
      </c>
      <c r="R24" s="158">
        <f t="shared" si="7"/>
        <v>0</v>
      </c>
      <c r="S24" s="3"/>
    </row>
    <row r="25" spans="1:20" s="93" customFormat="1" ht="20" x14ac:dyDescent="0.2">
      <c r="A25" s="314"/>
      <c r="B25" s="314"/>
      <c r="C25" s="62" t="s">
        <v>199</v>
      </c>
      <c r="D25" s="62" t="s">
        <v>65</v>
      </c>
      <c r="E25" s="55" t="s">
        <v>297</v>
      </c>
      <c r="F25" s="56" t="s">
        <v>99</v>
      </c>
      <c r="G25" s="96"/>
      <c r="H25" s="131" t="s">
        <v>673</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36" x14ac:dyDescent="0.2">
      <c r="A26" s="314"/>
      <c r="B26" s="314"/>
      <c r="C26" s="62" t="s">
        <v>200</v>
      </c>
      <c r="D26" s="62" t="s">
        <v>67</v>
      </c>
      <c r="E26" s="53" t="s">
        <v>298</v>
      </c>
      <c r="F26" s="56"/>
      <c r="G26" s="96"/>
      <c r="H26" s="133" t="s">
        <v>673</v>
      </c>
      <c r="I26" s="9"/>
      <c r="J26" s="158" t="s">
        <v>2</v>
      </c>
      <c r="K26" s="158">
        <f t="shared" si="3"/>
        <v>0</v>
      </c>
      <c r="L26" s="158">
        <f t="shared" si="0"/>
        <v>0</v>
      </c>
      <c r="M26" s="158">
        <f t="shared" si="1"/>
        <v>0</v>
      </c>
      <c r="N26" s="158">
        <f t="shared" si="2"/>
        <v>0</v>
      </c>
      <c r="O26" s="158">
        <f t="shared" si="4"/>
        <v>0</v>
      </c>
      <c r="P26" s="158">
        <f t="shared" si="5"/>
        <v>0</v>
      </c>
      <c r="Q26" s="158">
        <f t="shared" si="6"/>
        <v>0</v>
      </c>
      <c r="R26" s="158">
        <f t="shared" si="7"/>
        <v>0</v>
      </c>
      <c r="S26" s="10"/>
    </row>
    <row r="27" spans="1:20" s="93" customFormat="1" ht="36" x14ac:dyDescent="0.2">
      <c r="A27" s="314"/>
      <c r="B27" s="314"/>
      <c r="C27" s="52" t="s">
        <v>541</v>
      </c>
      <c r="D27" s="52" t="s">
        <v>65</v>
      </c>
      <c r="E27" s="55" t="s">
        <v>537</v>
      </c>
      <c r="F27" s="56"/>
      <c r="G27" s="96"/>
      <c r="H27" s="133" t="s">
        <v>673</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314"/>
      <c r="B28" s="314"/>
      <c r="C28" s="52" t="s">
        <v>542</v>
      </c>
      <c r="D28" s="52" t="s">
        <v>66</v>
      </c>
      <c r="E28" s="55" t="s">
        <v>538</v>
      </c>
      <c r="F28" s="56"/>
      <c r="G28" s="96"/>
      <c r="H28" s="133" t="s">
        <v>673</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314"/>
      <c r="B29" s="314"/>
      <c r="C29" s="62" t="s">
        <v>457</v>
      </c>
      <c r="D29" s="62" t="s">
        <v>390</v>
      </c>
      <c r="E29" s="53" t="s">
        <v>458</v>
      </c>
      <c r="F29" s="54"/>
      <c r="G29" s="98"/>
      <c r="H29" s="133" t="s">
        <v>673</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316" t="s">
        <v>3</v>
      </c>
      <c r="B30" s="316" t="s">
        <v>4</v>
      </c>
      <c r="C30" s="57" t="s">
        <v>201</v>
      </c>
      <c r="D30" s="57" t="s">
        <v>65</v>
      </c>
      <c r="E30" s="58" t="s">
        <v>299</v>
      </c>
      <c r="F30" s="59" t="s">
        <v>100</v>
      </c>
      <c r="G30" s="96"/>
      <c r="H30" s="130" t="s">
        <v>673</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317"/>
      <c r="B31" s="317"/>
      <c r="C31" s="57" t="s">
        <v>202</v>
      </c>
      <c r="D31" s="57" t="s">
        <v>65</v>
      </c>
      <c r="E31" s="58" t="s">
        <v>614</v>
      </c>
      <c r="F31" s="59" t="s">
        <v>613</v>
      </c>
      <c r="G31" s="96"/>
      <c r="H31" s="131" t="s">
        <v>673</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198" x14ac:dyDescent="0.2">
      <c r="A32" s="317"/>
      <c r="B32" s="317"/>
      <c r="C32" s="57" t="s">
        <v>203</v>
      </c>
      <c r="D32" s="57" t="s">
        <v>65</v>
      </c>
      <c r="E32" s="58" t="s">
        <v>588</v>
      </c>
      <c r="F32" s="59" t="s">
        <v>615</v>
      </c>
      <c r="G32" s="96"/>
      <c r="H32" s="131" t="s">
        <v>691</v>
      </c>
      <c r="I32" s="3" t="s">
        <v>1060</v>
      </c>
      <c r="J32" s="158" t="s">
        <v>3</v>
      </c>
      <c r="K32" s="158">
        <f t="shared" si="3"/>
        <v>1</v>
      </c>
      <c r="L32" s="158">
        <f t="shared" si="0"/>
        <v>0</v>
      </c>
      <c r="M32" s="158">
        <f t="shared" si="1"/>
        <v>0</v>
      </c>
      <c r="N32" s="158">
        <f t="shared" si="2"/>
        <v>0</v>
      </c>
      <c r="O32" s="158">
        <f t="shared" si="4"/>
        <v>0</v>
      </c>
      <c r="P32" s="158">
        <f t="shared" si="5"/>
        <v>0</v>
      </c>
      <c r="Q32" s="158">
        <f t="shared" si="6"/>
        <v>0</v>
      </c>
      <c r="R32" s="158">
        <f t="shared" si="7"/>
        <v>0</v>
      </c>
      <c r="S32" s="6"/>
    </row>
    <row r="33" spans="1:19" s="93" customFormat="1" ht="54" x14ac:dyDescent="0.2">
      <c r="A33" s="317"/>
      <c r="B33" s="317"/>
      <c r="C33" s="57" t="s">
        <v>204</v>
      </c>
      <c r="D33" s="57" t="s">
        <v>65</v>
      </c>
      <c r="E33" s="58" t="s">
        <v>300</v>
      </c>
      <c r="F33" s="59" t="s">
        <v>101</v>
      </c>
      <c r="G33" s="96"/>
      <c r="H33" s="131" t="s">
        <v>691</v>
      </c>
      <c r="I33" s="3" t="s">
        <v>1061</v>
      </c>
      <c r="J33" s="158" t="s">
        <v>3</v>
      </c>
      <c r="K33" s="158">
        <f t="shared" si="3"/>
        <v>1</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317"/>
      <c r="B34" s="317"/>
      <c r="C34" s="216" t="s">
        <v>205</v>
      </c>
      <c r="D34" s="216" t="s">
        <v>65</v>
      </c>
      <c r="E34" s="217" t="s">
        <v>301</v>
      </c>
      <c r="F34" s="218" t="s">
        <v>102</v>
      </c>
      <c r="H34" s="131" t="s">
        <v>673</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317"/>
      <c r="B35" s="317"/>
      <c r="C35" s="57" t="s">
        <v>206</v>
      </c>
      <c r="D35" s="57" t="s">
        <v>65</v>
      </c>
      <c r="E35" s="63" t="s">
        <v>616</v>
      </c>
      <c r="F35" s="64" t="s">
        <v>103</v>
      </c>
      <c r="G35" s="96"/>
      <c r="H35" s="131" t="s">
        <v>673</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317"/>
      <c r="B36" s="317"/>
      <c r="C36" s="57" t="s">
        <v>207</v>
      </c>
      <c r="D36" s="57" t="s">
        <v>66</v>
      </c>
      <c r="E36" s="60" t="s">
        <v>302</v>
      </c>
      <c r="F36" s="61" t="s">
        <v>104</v>
      </c>
      <c r="G36" s="96"/>
      <c r="H36" s="133" t="s">
        <v>673</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317"/>
      <c r="B37" s="317"/>
      <c r="C37" s="187" t="s">
        <v>543</v>
      </c>
      <c r="D37" s="187" t="s">
        <v>65</v>
      </c>
      <c r="E37" s="58" t="s">
        <v>537</v>
      </c>
      <c r="F37" s="61"/>
      <c r="G37" s="96"/>
      <c r="H37" s="133" t="s">
        <v>673</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317"/>
      <c r="B38" s="317"/>
      <c r="C38" s="187" t="s">
        <v>544</v>
      </c>
      <c r="D38" s="187" t="s">
        <v>66</v>
      </c>
      <c r="E38" s="58" t="s">
        <v>538</v>
      </c>
      <c r="F38" s="61"/>
      <c r="G38" s="96"/>
      <c r="H38" s="133" t="s">
        <v>673</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1" thickBot="1" x14ac:dyDescent="0.25">
      <c r="A39" s="317"/>
      <c r="B39" s="317"/>
      <c r="C39" s="57" t="s">
        <v>460</v>
      </c>
      <c r="D39" s="57" t="s">
        <v>390</v>
      </c>
      <c r="E39" s="60" t="s">
        <v>458</v>
      </c>
      <c r="F39" s="61"/>
      <c r="G39" s="96"/>
      <c r="H39" s="132" t="s">
        <v>673</v>
      </c>
      <c r="I39" s="9"/>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285"/>
    </row>
    <row r="40" spans="1:19" s="103" customFormat="1" ht="271" thickTop="1" x14ac:dyDescent="0.2">
      <c r="A40" s="313" t="s">
        <v>5</v>
      </c>
      <c r="B40" s="313" t="s">
        <v>36</v>
      </c>
      <c r="C40" s="65" t="s">
        <v>181</v>
      </c>
      <c r="D40" s="65" t="s">
        <v>65</v>
      </c>
      <c r="E40" s="66" t="s">
        <v>186</v>
      </c>
      <c r="F40" s="66" t="s">
        <v>92</v>
      </c>
      <c r="G40" s="101"/>
      <c r="H40" s="102" t="str">
        <f>IF(ISBLANK(H8),"Waiting",H8)</f>
        <v>Yes</v>
      </c>
      <c r="I40" s="3" t="s">
        <v>1062</v>
      </c>
      <c r="J40" s="162" t="s">
        <v>5</v>
      </c>
      <c r="K40" s="157">
        <f t="shared" si="3"/>
        <v>1</v>
      </c>
      <c r="L40" s="157">
        <f t="shared" si="0"/>
        <v>0</v>
      </c>
      <c r="M40" s="157">
        <f t="shared" si="1"/>
        <v>0</v>
      </c>
      <c r="N40" s="157">
        <f t="shared" si="2"/>
        <v>0</v>
      </c>
      <c r="O40" s="159">
        <f t="shared" si="4"/>
        <v>0</v>
      </c>
      <c r="P40" s="159">
        <f t="shared" si="5"/>
        <v>0</v>
      </c>
      <c r="Q40" s="159">
        <f t="shared" si="6"/>
        <v>0</v>
      </c>
      <c r="R40" s="159">
        <f t="shared" si="7"/>
        <v>0</v>
      </c>
      <c r="S40" s="286"/>
    </row>
    <row r="41" spans="1:19" s="93" customFormat="1" ht="36" x14ac:dyDescent="0.2">
      <c r="A41" s="314"/>
      <c r="B41" s="314"/>
      <c r="C41" s="62" t="s">
        <v>208</v>
      </c>
      <c r="D41" s="62" t="s">
        <v>65</v>
      </c>
      <c r="E41" s="67" t="s">
        <v>303</v>
      </c>
      <c r="F41" s="322" t="s">
        <v>105</v>
      </c>
      <c r="G41" s="96"/>
      <c r="H41" s="131" t="s">
        <v>673</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180" x14ac:dyDescent="0.2">
      <c r="A42" s="314"/>
      <c r="B42" s="314"/>
      <c r="C42" s="62" t="s">
        <v>209</v>
      </c>
      <c r="D42" s="62" t="s">
        <v>65</v>
      </c>
      <c r="E42" s="67" t="s">
        <v>304</v>
      </c>
      <c r="F42" s="323"/>
      <c r="G42" s="96"/>
      <c r="H42" s="131" t="s">
        <v>691</v>
      </c>
      <c r="I42" s="3" t="s">
        <v>1038</v>
      </c>
      <c r="J42" s="163" t="s">
        <v>5</v>
      </c>
      <c r="K42" s="158">
        <f t="shared" si="3"/>
        <v>1</v>
      </c>
      <c r="L42" s="158">
        <f t="shared" si="0"/>
        <v>0</v>
      </c>
      <c r="M42" s="158">
        <f t="shared" si="1"/>
        <v>0</v>
      </c>
      <c r="N42" s="158">
        <f t="shared" si="2"/>
        <v>0</v>
      </c>
      <c r="O42" s="158">
        <f t="shared" si="4"/>
        <v>0</v>
      </c>
      <c r="P42" s="158">
        <f t="shared" si="5"/>
        <v>0</v>
      </c>
      <c r="Q42" s="158">
        <f t="shared" si="6"/>
        <v>0</v>
      </c>
      <c r="R42" s="158">
        <f t="shared" si="7"/>
        <v>0</v>
      </c>
      <c r="S42" s="284"/>
    </row>
    <row r="43" spans="1:19" s="93" customFormat="1" ht="108" x14ac:dyDescent="0.2">
      <c r="A43" s="314"/>
      <c r="B43" s="314"/>
      <c r="C43" s="62" t="s">
        <v>210</v>
      </c>
      <c r="D43" s="62" t="s">
        <v>65</v>
      </c>
      <c r="E43" s="67" t="s">
        <v>305</v>
      </c>
      <c r="F43" s="324"/>
      <c r="G43" s="96"/>
      <c r="H43" s="131" t="s">
        <v>691</v>
      </c>
      <c r="I43" s="3" t="s">
        <v>768</v>
      </c>
      <c r="J43" s="163" t="s">
        <v>5</v>
      </c>
      <c r="K43" s="158">
        <f t="shared" si="3"/>
        <v>1</v>
      </c>
      <c r="L43" s="158">
        <f t="shared" si="0"/>
        <v>0</v>
      </c>
      <c r="M43" s="158">
        <f t="shared" si="1"/>
        <v>0</v>
      </c>
      <c r="N43" s="158">
        <f t="shared" si="2"/>
        <v>0</v>
      </c>
      <c r="O43" s="158">
        <f t="shared" si="4"/>
        <v>0</v>
      </c>
      <c r="P43" s="158">
        <f t="shared" si="5"/>
        <v>0</v>
      </c>
      <c r="Q43" s="158">
        <f t="shared" si="6"/>
        <v>0</v>
      </c>
      <c r="R43" s="158">
        <f t="shared" si="7"/>
        <v>0</v>
      </c>
      <c r="S43" s="284"/>
    </row>
    <row r="44" spans="1:19" s="103" customFormat="1" ht="198" x14ac:dyDescent="0.2">
      <c r="A44" s="314"/>
      <c r="B44" s="314"/>
      <c r="C44" s="65" t="s">
        <v>178</v>
      </c>
      <c r="D44" s="65" t="s">
        <v>65</v>
      </c>
      <c r="E44" s="66" t="s">
        <v>177</v>
      </c>
      <c r="F44" s="68" t="s">
        <v>106</v>
      </c>
      <c r="G44" s="101"/>
      <c r="H44" s="104" t="str">
        <f>IF(ISBLANK(H5),"Waiting",H5)</f>
        <v>Yes</v>
      </c>
      <c r="I44" s="213" t="s">
        <v>714</v>
      </c>
      <c r="J44" s="163" t="s">
        <v>5</v>
      </c>
      <c r="K44" s="158">
        <f t="shared" si="3"/>
        <v>1</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314"/>
      <c r="B45" s="314"/>
      <c r="C45" s="69" t="s">
        <v>211</v>
      </c>
      <c r="D45" s="69" t="s">
        <v>65</v>
      </c>
      <c r="E45" s="53" t="s">
        <v>592</v>
      </c>
      <c r="F45" s="54" t="s">
        <v>107</v>
      </c>
      <c r="G45" s="96"/>
      <c r="H45" s="131" t="s">
        <v>673</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0" x14ac:dyDescent="0.2">
      <c r="A46" s="314"/>
      <c r="B46" s="314"/>
      <c r="C46" s="62" t="s">
        <v>212</v>
      </c>
      <c r="D46" s="62" t="s">
        <v>65</v>
      </c>
      <c r="E46" s="55" t="s">
        <v>602</v>
      </c>
      <c r="F46" s="56" t="s">
        <v>108</v>
      </c>
      <c r="G46" s="96"/>
      <c r="H46" s="131" t="s">
        <v>691</v>
      </c>
      <c r="I46" s="3" t="s">
        <v>1016</v>
      </c>
      <c r="J46" s="163" t="s">
        <v>5</v>
      </c>
      <c r="K46" s="158">
        <f t="shared" si="3"/>
        <v>1</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314"/>
      <c r="B47" s="314"/>
      <c r="C47" s="62" t="s">
        <v>213</v>
      </c>
      <c r="D47" s="62" t="s">
        <v>66</v>
      </c>
      <c r="E47" s="53" t="s">
        <v>306</v>
      </c>
      <c r="F47" s="54" t="s">
        <v>109</v>
      </c>
      <c r="G47" s="96"/>
      <c r="H47" s="131" t="s">
        <v>673</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314"/>
      <c r="B48" s="314"/>
      <c r="C48" s="52" t="s">
        <v>214</v>
      </c>
      <c r="D48" s="52" t="s">
        <v>66</v>
      </c>
      <c r="E48" s="53" t="s">
        <v>307</v>
      </c>
      <c r="F48" s="54" t="s">
        <v>110</v>
      </c>
      <c r="G48" s="96"/>
      <c r="H48" s="131" t="s">
        <v>673</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314"/>
      <c r="B49" s="314"/>
      <c r="C49" s="52" t="s">
        <v>215</v>
      </c>
      <c r="D49" s="52" t="s">
        <v>66</v>
      </c>
      <c r="E49" s="53" t="s">
        <v>308</v>
      </c>
      <c r="F49" s="54" t="s">
        <v>102</v>
      </c>
      <c r="G49" s="96"/>
      <c r="H49" s="133" t="s">
        <v>673</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314"/>
      <c r="B50" s="314"/>
      <c r="C50" s="52" t="s">
        <v>545</v>
      </c>
      <c r="D50" s="52" t="s">
        <v>65</v>
      </c>
      <c r="E50" s="55" t="s">
        <v>537</v>
      </c>
      <c r="F50" s="54"/>
      <c r="G50" s="96"/>
      <c r="H50" s="133" t="s">
        <v>673</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314"/>
      <c r="B51" s="314"/>
      <c r="C51" s="52" t="s">
        <v>546</v>
      </c>
      <c r="D51" s="52" t="s">
        <v>66</v>
      </c>
      <c r="E51" s="55" t="s">
        <v>538</v>
      </c>
      <c r="F51" s="54"/>
      <c r="G51" s="96"/>
      <c r="H51" s="133" t="s">
        <v>673</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1" thickBot="1" x14ac:dyDescent="0.25">
      <c r="A52" s="314"/>
      <c r="B52" s="314"/>
      <c r="C52" s="52" t="s">
        <v>461</v>
      </c>
      <c r="D52" s="52" t="s">
        <v>390</v>
      </c>
      <c r="E52" s="53" t="s">
        <v>458</v>
      </c>
      <c r="F52" s="54"/>
      <c r="G52" s="96"/>
      <c r="H52" s="132" t="s">
        <v>673</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316" t="s">
        <v>6</v>
      </c>
      <c r="B53" s="316"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198" x14ac:dyDescent="0.2">
      <c r="A54" s="317"/>
      <c r="B54" s="317"/>
      <c r="C54" s="70" t="s">
        <v>180</v>
      </c>
      <c r="D54" s="70" t="s">
        <v>65</v>
      </c>
      <c r="E54" s="73" t="s">
        <v>185</v>
      </c>
      <c r="F54" s="74" t="s">
        <v>517</v>
      </c>
      <c r="G54" s="105"/>
      <c r="H54" s="108" t="str">
        <f>IF(ISBLANK(H7),"Waiting",H7)</f>
        <v>Yes</v>
      </c>
      <c r="I54" s="3" t="s">
        <v>1050</v>
      </c>
      <c r="J54" s="158" t="s">
        <v>6</v>
      </c>
      <c r="K54" s="158">
        <f t="shared" si="3"/>
        <v>1</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216" x14ac:dyDescent="0.2">
      <c r="A55" s="317"/>
      <c r="B55" s="317"/>
      <c r="C55" s="70" t="s">
        <v>181</v>
      </c>
      <c r="D55" s="70" t="s">
        <v>65</v>
      </c>
      <c r="E55" s="75" t="s">
        <v>186</v>
      </c>
      <c r="F55" s="76" t="s">
        <v>92</v>
      </c>
      <c r="G55" s="105"/>
      <c r="H55" s="108" t="str">
        <f>IF(ISBLANK(H8),"Waiting",H8)</f>
        <v>Yes</v>
      </c>
      <c r="I55" s="3" t="s">
        <v>754</v>
      </c>
      <c r="J55" s="158" t="s">
        <v>6</v>
      </c>
      <c r="K55" s="158">
        <f t="shared" si="3"/>
        <v>1</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317"/>
      <c r="B56" s="317"/>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36" x14ac:dyDescent="0.2">
      <c r="A57" s="317"/>
      <c r="B57" s="317"/>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317"/>
      <c r="B58" s="317"/>
      <c r="C58" s="77" t="s">
        <v>216</v>
      </c>
      <c r="D58" s="77" t="s">
        <v>65</v>
      </c>
      <c r="E58" s="78" t="s">
        <v>310</v>
      </c>
      <c r="F58" s="79" t="s">
        <v>523</v>
      </c>
      <c r="G58" s="96"/>
      <c r="H58" s="131" t="s">
        <v>673</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198" x14ac:dyDescent="0.2">
      <c r="A59" s="317"/>
      <c r="B59" s="317"/>
      <c r="C59" s="80" t="s">
        <v>178</v>
      </c>
      <c r="D59" s="80" t="s">
        <v>65</v>
      </c>
      <c r="E59" s="73" t="s">
        <v>177</v>
      </c>
      <c r="F59" s="74" t="s">
        <v>106</v>
      </c>
      <c r="G59" s="109"/>
      <c r="H59" s="108" t="str">
        <f>IF(ISBLANK(H5),"Waiting",H5)</f>
        <v>Yes</v>
      </c>
      <c r="I59" s="213" t="s">
        <v>714</v>
      </c>
      <c r="J59" s="158" t="s">
        <v>6</v>
      </c>
      <c r="K59" s="158">
        <f t="shared" si="3"/>
        <v>1</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108" x14ac:dyDescent="0.2">
      <c r="A60" s="317"/>
      <c r="B60" s="317"/>
      <c r="C60" s="57" t="s">
        <v>217</v>
      </c>
      <c r="D60" s="57" t="s">
        <v>65</v>
      </c>
      <c r="E60" s="78" t="s">
        <v>595</v>
      </c>
      <c r="F60" s="79" t="s">
        <v>112</v>
      </c>
      <c r="G60" s="109"/>
      <c r="H60" s="131" t="s">
        <v>691</v>
      </c>
      <c r="I60" s="138" t="s">
        <v>987</v>
      </c>
      <c r="J60" s="158" t="s">
        <v>6</v>
      </c>
      <c r="K60" s="158">
        <f t="shared" si="3"/>
        <v>1</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317"/>
      <c r="B61" s="317"/>
      <c r="C61" s="187" t="s">
        <v>547</v>
      </c>
      <c r="D61" s="187" t="s">
        <v>65</v>
      </c>
      <c r="E61" s="58" t="s">
        <v>537</v>
      </c>
      <c r="F61" s="79"/>
      <c r="G61" s="109"/>
      <c r="H61" s="133" t="s">
        <v>673</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317"/>
      <c r="B62" s="317"/>
      <c r="C62" s="187" t="s">
        <v>548</v>
      </c>
      <c r="D62" s="187" t="s">
        <v>66</v>
      </c>
      <c r="E62" s="58" t="s">
        <v>538</v>
      </c>
      <c r="F62" s="79"/>
      <c r="G62" s="109"/>
      <c r="H62" s="133" t="s">
        <v>673</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21" thickBot="1" x14ac:dyDescent="0.25">
      <c r="A63" s="317"/>
      <c r="B63" s="317"/>
      <c r="C63" s="77" t="s">
        <v>462</v>
      </c>
      <c r="D63" s="77" t="s">
        <v>390</v>
      </c>
      <c r="E63" s="78" t="s">
        <v>458</v>
      </c>
      <c r="F63" s="79"/>
      <c r="G63" s="96"/>
      <c r="H63" s="132" t="s">
        <v>673</v>
      </c>
      <c r="I63" s="7"/>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37" thickTop="1" x14ac:dyDescent="0.2">
      <c r="A64" s="313" t="s">
        <v>8</v>
      </c>
      <c r="B64" s="313" t="s">
        <v>37</v>
      </c>
      <c r="C64" s="62" t="s">
        <v>218</v>
      </c>
      <c r="D64" s="62" t="s">
        <v>65</v>
      </c>
      <c r="E64" s="67" t="s">
        <v>311</v>
      </c>
      <c r="F64" s="81" t="s">
        <v>524</v>
      </c>
      <c r="G64" s="96"/>
      <c r="H64" s="130" t="s">
        <v>673</v>
      </c>
      <c r="I64" s="3"/>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180" x14ac:dyDescent="0.2">
      <c r="A65" s="314"/>
      <c r="B65" s="314"/>
      <c r="C65" s="62" t="s">
        <v>219</v>
      </c>
      <c r="D65" s="62" t="s">
        <v>65</v>
      </c>
      <c r="E65" s="67" t="s">
        <v>312</v>
      </c>
      <c r="F65" s="81" t="s">
        <v>113</v>
      </c>
      <c r="G65" s="96"/>
      <c r="H65" s="131" t="s">
        <v>691</v>
      </c>
      <c r="I65" s="3" t="s">
        <v>1017</v>
      </c>
      <c r="J65" s="158" t="s">
        <v>8</v>
      </c>
      <c r="K65" s="158">
        <f t="shared" si="3"/>
        <v>1</v>
      </c>
      <c r="L65" s="158">
        <f t="shared" si="0"/>
        <v>0</v>
      </c>
      <c r="M65" s="158">
        <f t="shared" si="1"/>
        <v>0</v>
      </c>
      <c r="N65" s="158">
        <f t="shared" si="2"/>
        <v>0</v>
      </c>
      <c r="O65" s="158">
        <f t="shared" si="4"/>
        <v>0</v>
      </c>
      <c r="P65" s="158">
        <f t="shared" si="5"/>
        <v>0</v>
      </c>
      <c r="Q65" s="158">
        <f t="shared" si="6"/>
        <v>0</v>
      </c>
      <c r="R65" s="158">
        <f t="shared" si="7"/>
        <v>0</v>
      </c>
      <c r="S65" s="6" t="s">
        <v>1036</v>
      </c>
    </row>
    <row r="66" spans="1:19" s="93" customFormat="1" ht="20" x14ac:dyDescent="0.2">
      <c r="A66" s="314"/>
      <c r="B66" s="314"/>
      <c r="C66" s="62" t="s">
        <v>220</v>
      </c>
      <c r="D66" s="62" t="s">
        <v>65</v>
      </c>
      <c r="E66" s="67" t="s">
        <v>313</v>
      </c>
      <c r="F66" s="81" t="s">
        <v>114</v>
      </c>
      <c r="G66" s="96"/>
      <c r="H66" s="131" t="s">
        <v>673</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284"/>
    </row>
    <row r="67" spans="1:19" s="93" customFormat="1" ht="180" x14ac:dyDescent="0.2">
      <c r="A67" s="314"/>
      <c r="B67" s="314"/>
      <c r="C67" s="62" t="s">
        <v>221</v>
      </c>
      <c r="D67" s="62" t="s">
        <v>65</v>
      </c>
      <c r="E67" s="67" t="s">
        <v>314</v>
      </c>
      <c r="F67" s="81" t="s">
        <v>115</v>
      </c>
      <c r="G67" s="96"/>
      <c r="H67" s="131" t="s">
        <v>691</v>
      </c>
      <c r="I67" s="3" t="s">
        <v>790</v>
      </c>
      <c r="J67" s="158" t="s">
        <v>8</v>
      </c>
      <c r="K67" s="158">
        <f t="shared" si="3"/>
        <v>1</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314"/>
      <c r="B68" s="314"/>
      <c r="C68" s="62" t="s">
        <v>222</v>
      </c>
      <c r="D68" s="62" t="s">
        <v>66</v>
      </c>
      <c r="E68" s="67" t="s">
        <v>315</v>
      </c>
      <c r="F68" s="81" t="s">
        <v>116</v>
      </c>
      <c r="G68" s="96"/>
      <c r="H68" s="131" t="s">
        <v>673</v>
      </c>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314"/>
      <c r="B69" s="314"/>
      <c r="C69" s="62" t="s">
        <v>223</v>
      </c>
      <c r="D69" s="62" t="s">
        <v>66</v>
      </c>
      <c r="E69" s="82" t="s">
        <v>316</v>
      </c>
      <c r="F69" s="83" t="s">
        <v>117</v>
      </c>
      <c r="G69" s="96"/>
      <c r="H69" s="133" t="s">
        <v>673</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314"/>
      <c r="B70" s="314"/>
      <c r="C70" s="52" t="s">
        <v>549</v>
      </c>
      <c r="D70" s="52" t="s">
        <v>65</v>
      </c>
      <c r="E70" s="55" t="s">
        <v>537</v>
      </c>
      <c r="F70" s="83"/>
      <c r="G70" s="96"/>
      <c r="H70" s="133" t="s">
        <v>673</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314"/>
      <c r="B71" s="314"/>
      <c r="C71" s="52" t="s">
        <v>550</v>
      </c>
      <c r="D71" s="52" t="s">
        <v>66</v>
      </c>
      <c r="E71" s="55" t="s">
        <v>538</v>
      </c>
      <c r="F71" s="83"/>
      <c r="G71" s="96"/>
      <c r="H71" s="133" t="s">
        <v>673</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314"/>
      <c r="B72" s="314"/>
      <c r="C72" s="62" t="s">
        <v>463</v>
      </c>
      <c r="D72" s="62" t="s">
        <v>390</v>
      </c>
      <c r="E72" s="82" t="s">
        <v>458</v>
      </c>
      <c r="F72" s="83"/>
      <c r="G72" s="96"/>
      <c r="H72" s="132" t="s">
        <v>673</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316" t="s">
        <v>9</v>
      </c>
      <c r="B73" s="316"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72" x14ac:dyDescent="0.2">
      <c r="A74" s="317"/>
      <c r="B74" s="317"/>
      <c r="C74" s="80" t="s">
        <v>196</v>
      </c>
      <c r="D74" s="80" t="s">
        <v>65</v>
      </c>
      <c r="E74" s="71" t="s">
        <v>294</v>
      </c>
      <c r="F74" s="72" t="s">
        <v>96</v>
      </c>
      <c r="G74" s="109"/>
      <c r="H74" s="108" t="str">
        <f>IF(ISBLANK(H22),"Waiting",H22)</f>
        <v>Yes</v>
      </c>
      <c r="I74" s="3" t="s">
        <v>742</v>
      </c>
      <c r="J74" s="163" t="s">
        <v>9</v>
      </c>
      <c r="K74" s="158">
        <f t="shared" si="11"/>
        <v>1</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317"/>
      <c r="B75" s="317"/>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409.6" x14ac:dyDescent="0.2">
      <c r="A76" s="317"/>
      <c r="B76" s="317"/>
      <c r="C76" s="80" t="s">
        <v>198</v>
      </c>
      <c r="D76" s="80" t="s">
        <v>65</v>
      </c>
      <c r="E76" s="71" t="s">
        <v>296</v>
      </c>
      <c r="F76" s="72" t="s">
        <v>98</v>
      </c>
      <c r="G76" s="109"/>
      <c r="H76" s="108" t="str">
        <f>IF(ISBLANK(H24),"Waiting",H24)</f>
        <v>Yes</v>
      </c>
      <c r="I76" s="3" t="s">
        <v>1037</v>
      </c>
      <c r="J76" s="163" t="s">
        <v>9</v>
      </c>
      <c r="K76" s="158">
        <f t="shared" si="11"/>
        <v>1</v>
      </c>
      <c r="L76" s="158">
        <f t="shared" si="8"/>
        <v>0</v>
      </c>
      <c r="M76" s="158">
        <f t="shared" si="9"/>
        <v>0</v>
      </c>
      <c r="N76" s="158">
        <f t="shared" si="10"/>
        <v>0</v>
      </c>
      <c r="O76" s="158">
        <f t="shared" si="12"/>
        <v>0</v>
      </c>
      <c r="P76" s="158">
        <f t="shared" si="13"/>
        <v>0</v>
      </c>
      <c r="Q76" s="158">
        <f t="shared" si="14"/>
        <v>0</v>
      </c>
      <c r="R76" s="158">
        <f t="shared" si="15"/>
        <v>0</v>
      </c>
      <c r="S76" s="287"/>
    </row>
    <row r="77" spans="1:19" s="107" customFormat="1" ht="20" x14ac:dyDescent="0.2">
      <c r="A77" s="317"/>
      <c r="B77" s="317"/>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317"/>
      <c r="B78" s="317"/>
      <c r="C78" s="84" t="s">
        <v>224</v>
      </c>
      <c r="D78" s="84" t="s">
        <v>65</v>
      </c>
      <c r="E78" s="85" t="s">
        <v>317</v>
      </c>
      <c r="F78" s="86" t="s">
        <v>525</v>
      </c>
      <c r="G78" s="110"/>
      <c r="H78" s="131" t="s">
        <v>673</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317"/>
      <c r="B79" s="317"/>
      <c r="C79" s="57" t="s">
        <v>225</v>
      </c>
      <c r="D79" s="57" t="s">
        <v>65</v>
      </c>
      <c r="E79" s="85" t="s">
        <v>318</v>
      </c>
      <c r="F79" s="86" t="s">
        <v>118</v>
      </c>
      <c r="G79" s="96"/>
      <c r="H79" s="131" t="s">
        <v>673</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36" x14ac:dyDescent="0.2">
      <c r="A80" s="317"/>
      <c r="B80" s="317"/>
      <c r="C80" s="57" t="s">
        <v>226</v>
      </c>
      <c r="D80" s="57" t="s">
        <v>66</v>
      </c>
      <c r="E80" s="85" t="s">
        <v>319</v>
      </c>
      <c r="F80" s="86" t="s">
        <v>119</v>
      </c>
      <c r="G80" s="96"/>
      <c r="H80" s="133" t="s">
        <v>673</v>
      </c>
      <c r="I80" s="9"/>
      <c r="J80" s="163" t="s">
        <v>9</v>
      </c>
      <c r="K80" s="158">
        <f t="shared" si="11"/>
        <v>0</v>
      </c>
      <c r="L80" s="158">
        <f t="shared" si="8"/>
        <v>0</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317"/>
      <c r="B81" s="317"/>
      <c r="C81" s="188" t="s">
        <v>551</v>
      </c>
      <c r="D81" s="189" t="s">
        <v>65</v>
      </c>
      <c r="E81" s="190" t="s">
        <v>537</v>
      </c>
      <c r="F81" s="86"/>
      <c r="G81" s="96"/>
      <c r="H81" s="133" t="s">
        <v>673</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317"/>
      <c r="B82" s="317"/>
      <c r="C82" s="191" t="s">
        <v>552</v>
      </c>
      <c r="D82" s="192" t="s">
        <v>66</v>
      </c>
      <c r="E82" s="193" t="s">
        <v>538</v>
      </c>
      <c r="F82" s="86"/>
      <c r="G82" s="96"/>
      <c r="H82" s="133" t="s">
        <v>673</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317"/>
      <c r="B83" s="317"/>
      <c r="C83" s="57" t="s">
        <v>464</v>
      </c>
      <c r="D83" s="57" t="s">
        <v>390</v>
      </c>
      <c r="E83" s="85" t="s">
        <v>458</v>
      </c>
      <c r="F83" s="86"/>
      <c r="G83" s="96"/>
      <c r="H83" s="132" t="s">
        <v>673</v>
      </c>
      <c r="I83" s="7"/>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271" thickTop="1" x14ac:dyDescent="0.2">
      <c r="A84" s="313" t="s">
        <v>10</v>
      </c>
      <c r="B84" s="325" t="s">
        <v>41</v>
      </c>
      <c r="C84" s="62" t="s">
        <v>227</v>
      </c>
      <c r="D84" s="62" t="s">
        <v>65</v>
      </c>
      <c r="E84" s="67" t="s">
        <v>331</v>
      </c>
      <c r="F84" s="81" t="s">
        <v>120</v>
      </c>
      <c r="G84" s="96"/>
      <c r="H84" s="131" t="s">
        <v>691</v>
      </c>
      <c r="I84" s="3" t="s">
        <v>988</v>
      </c>
      <c r="J84" s="158" t="s">
        <v>10</v>
      </c>
      <c r="K84" s="158">
        <f t="shared" si="11"/>
        <v>1</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288" x14ac:dyDescent="0.2">
      <c r="A85" s="314"/>
      <c r="B85" s="326"/>
      <c r="C85" s="62" t="s">
        <v>228</v>
      </c>
      <c r="D85" s="62" t="s">
        <v>65</v>
      </c>
      <c r="E85" s="67" t="s">
        <v>332</v>
      </c>
      <c r="F85" s="81" t="s">
        <v>121</v>
      </c>
      <c r="G85" s="96"/>
      <c r="H85" s="131" t="s">
        <v>691</v>
      </c>
      <c r="I85" s="3" t="s">
        <v>1027</v>
      </c>
      <c r="J85" s="158" t="s">
        <v>10</v>
      </c>
      <c r="K85" s="158">
        <f t="shared" si="11"/>
        <v>1</v>
      </c>
      <c r="L85" s="158">
        <f t="shared" si="8"/>
        <v>0</v>
      </c>
      <c r="M85" s="158">
        <f t="shared" si="9"/>
        <v>0</v>
      </c>
      <c r="N85" s="158">
        <f t="shared" si="10"/>
        <v>0</v>
      </c>
      <c r="O85" s="158">
        <f t="shared" si="12"/>
        <v>0</v>
      </c>
      <c r="P85" s="158">
        <f t="shared" si="13"/>
        <v>0</v>
      </c>
      <c r="Q85" s="158">
        <f t="shared" si="14"/>
        <v>0</v>
      </c>
      <c r="R85" s="158">
        <f t="shared" si="15"/>
        <v>0</v>
      </c>
      <c r="S85" s="284"/>
    </row>
    <row r="86" spans="1:19" s="93" customFormat="1" ht="20" x14ac:dyDescent="0.2">
      <c r="A86" s="314"/>
      <c r="B86" s="326"/>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314"/>
      <c r="B87" s="326"/>
      <c r="C87" s="62" t="s">
        <v>229</v>
      </c>
      <c r="D87" s="62" t="s">
        <v>65</v>
      </c>
      <c r="E87" s="87" t="s">
        <v>320</v>
      </c>
      <c r="F87" s="88" t="s">
        <v>122</v>
      </c>
      <c r="G87" s="96"/>
      <c r="H87" s="131" t="s">
        <v>673</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314"/>
      <c r="B88" s="326"/>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198" x14ac:dyDescent="0.2">
      <c r="A89" s="314"/>
      <c r="B89" s="326"/>
      <c r="C89" s="62" t="s">
        <v>230</v>
      </c>
      <c r="D89" s="62" t="s">
        <v>65</v>
      </c>
      <c r="E89" s="67" t="s">
        <v>333</v>
      </c>
      <c r="F89" s="81" t="s">
        <v>123</v>
      </c>
      <c r="G89" s="96"/>
      <c r="H89" s="131" t="s">
        <v>691</v>
      </c>
      <c r="I89" s="3" t="s">
        <v>1026</v>
      </c>
      <c r="J89" s="158" t="s">
        <v>10</v>
      </c>
      <c r="K89" s="158">
        <f t="shared" si="11"/>
        <v>1</v>
      </c>
      <c r="L89" s="158">
        <f t="shared" si="8"/>
        <v>0</v>
      </c>
      <c r="M89" s="158">
        <f t="shared" si="9"/>
        <v>0</v>
      </c>
      <c r="N89" s="158">
        <f t="shared" si="10"/>
        <v>0</v>
      </c>
      <c r="O89" s="158">
        <f t="shared" si="12"/>
        <v>0</v>
      </c>
      <c r="P89" s="158">
        <f t="shared" si="13"/>
        <v>0</v>
      </c>
      <c r="Q89" s="158">
        <f t="shared" si="14"/>
        <v>0</v>
      </c>
      <c r="R89" s="158">
        <f t="shared" si="15"/>
        <v>0</v>
      </c>
      <c r="S89" s="284"/>
    </row>
    <row r="90" spans="1:19" s="93" customFormat="1" ht="377" x14ac:dyDescent="0.2">
      <c r="A90" s="314"/>
      <c r="B90" s="326"/>
      <c r="C90" s="222" t="s">
        <v>212</v>
      </c>
      <c r="D90" s="222" t="s">
        <v>65</v>
      </c>
      <c r="E90" s="220" t="s">
        <v>602</v>
      </c>
      <c r="F90" s="220" t="s">
        <v>108</v>
      </c>
      <c r="G90" s="96"/>
      <c r="H90" s="108" t="str">
        <f>IF(ISBLANK(H46),"Waiting",H46)</f>
        <v>Yes</v>
      </c>
      <c r="I90" s="3" t="s">
        <v>1040</v>
      </c>
      <c r="J90" s="158" t="s">
        <v>10</v>
      </c>
      <c r="K90" s="158">
        <f t="shared" si="11"/>
        <v>1</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314"/>
      <c r="B91" s="326"/>
      <c r="C91" s="52" t="s">
        <v>603</v>
      </c>
      <c r="D91" s="52" t="s">
        <v>65</v>
      </c>
      <c r="E91" s="87" t="s">
        <v>604</v>
      </c>
      <c r="F91" s="87" t="s">
        <v>605</v>
      </c>
      <c r="G91" s="96"/>
      <c r="H91" s="131" t="s">
        <v>673</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54" x14ac:dyDescent="0.2">
      <c r="A92" s="314"/>
      <c r="B92" s="326"/>
      <c r="C92" s="62" t="s">
        <v>231</v>
      </c>
      <c r="D92" s="62" t="s">
        <v>66</v>
      </c>
      <c r="E92" s="87" t="s">
        <v>334</v>
      </c>
      <c r="F92" s="88" t="s">
        <v>124</v>
      </c>
      <c r="G92" s="96"/>
      <c r="H92" s="131" t="s">
        <v>673</v>
      </c>
      <c r="I92" s="3"/>
      <c r="J92" s="158" t="s">
        <v>10</v>
      </c>
      <c r="K92" s="158">
        <f t="shared" si="11"/>
        <v>0</v>
      </c>
      <c r="L92" s="158">
        <f t="shared" si="8"/>
        <v>0</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314"/>
      <c r="B93" s="326"/>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314"/>
      <c r="B94" s="326"/>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314"/>
      <c r="B95" s="326"/>
      <c r="C95" s="195" t="s">
        <v>553</v>
      </c>
      <c r="D95" s="196" t="s">
        <v>65</v>
      </c>
      <c r="E95" s="197" t="s">
        <v>537</v>
      </c>
      <c r="F95" s="194"/>
      <c r="G95" s="101"/>
      <c r="H95" s="131" t="s">
        <v>673</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314"/>
      <c r="B96" s="326"/>
      <c r="C96" s="198" t="s">
        <v>554</v>
      </c>
      <c r="D96" s="199" t="s">
        <v>66</v>
      </c>
      <c r="E96" s="200" t="s">
        <v>538</v>
      </c>
      <c r="F96" s="194"/>
      <c r="G96" s="101"/>
      <c r="H96" s="131" t="s">
        <v>673</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315"/>
      <c r="B97" s="327"/>
      <c r="C97" s="62" t="s">
        <v>465</v>
      </c>
      <c r="D97" s="62" t="s">
        <v>390</v>
      </c>
      <c r="E97" s="87" t="s">
        <v>458</v>
      </c>
      <c r="F97" s="88"/>
      <c r="G97" s="101"/>
      <c r="H97" s="131" t="s">
        <v>673</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37" thickTop="1" x14ac:dyDescent="0.2">
      <c r="A98" s="316" t="s">
        <v>11</v>
      </c>
      <c r="B98" s="316" t="s">
        <v>42</v>
      </c>
      <c r="C98" s="57" t="s">
        <v>232</v>
      </c>
      <c r="D98" s="57" t="s">
        <v>65</v>
      </c>
      <c r="E98" s="78" t="s">
        <v>335</v>
      </c>
      <c r="F98" s="79" t="s">
        <v>125</v>
      </c>
      <c r="G98" s="111"/>
      <c r="H98" s="130" t="s">
        <v>673</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144" x14ac:dyDescent="0.2">
      <c r="A99" s="317"/>
      <c r="B99" s="317"/>
      <c r="C99" s="57" t="s">
        <v>233</v>
      </c>
      <c r="D99" s="57" t="s">
        <v>65</v>
      </c>
      <c r="E99" s="78" t="s">
        <v>336</v>
      </c>
      <c r="F99" s="79" t="s">
        <v>584</v>
      </c>
      <c r="G99" s="111"/>
      <c r="H99" s="131" t="s">
        <v>691</v>
      </c>
      <c r="I99" s="3" t="s">
        <v>1039</v>
      </c>
      <c r="J99" s="158" t="s">
        <v>11</v>
      </c>
      <c r="K99" s="158">
        <f t="shared" si="11"/>
        <v>1</v>
      </c>
      <c r="L99" s="158">
        <f t="shared" si="8"/>
        <v>0</v>
      </c>
      <c r="M99" s="158">
        <f t="shared" si="9"/>
        <v>0</v>
      </c>
      <c r="N99" s="158">
        <f t="shared" si="10"/>
        <v>0</v>
      </c>
      <c r="O99" s="158">
        <f t="shared" si="12"/>
        <v>0</v>
      </c>
      <c r="P99" s="158">
        <f t="shared" si="13"/>
        <v>0</v>
      </c>
      <c r="Q99" s="158">
        <f t="shared" si="14"/>
        <v>0</v>
      </c>
      <c r="R99" s="158">
        <f t="shared" si="15"/>
        <v>0</v>
      </c>
      <c r="S99" s="284"/>
    </row>
    <row r="100" spans="1:20" s="93" customFormat="1" ht="36" x14ac:dyDescent="0.2">
      <c r="A100" s="317"/>
      <c r="B100" s="317"/>
      <c r="C100" s="57" t="s">
        <v>234</v>
      </c>
      <c r="D100" s="57" t="s">
        <v>65</v>
      </c>
      <c r="E100" s="78" t="s">
        <v>337</v>
      </c>
      <c r="F100" s="79" t="s">
        <v>127</v>
      </c>
      <c r="G100" s="111"/>
      <c r="H100" s="131" t="s">
        <v>673</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72" x14ac:dyDescent="0.2">
      <c r="A101" s="317"/>
      <c r="B101" s="317"/>
      <c r="C101" s="57" t="s">
        <v>235</v>
      </c>
      <c r="D101" s="57" t="s">
        <v>65</v>
      </c>
      <c r="E101" s="78" t="s">
        <v>338</v>
      </c>
      <c r="F101" s="79" t="s">
        <v>128</v>
      </c>
      <c r="G101" s="111"/>
      <c r="H101" s="131" t="s">
        <v>691</v>
      </c>
      <c r="I101" s="3" t="s">
        <v>812</v>
      </c>
      <c r="J101" s="158" t="s">
        <v>11</v>
      </c>
      <c r="K101" s="158">
        <f t="shared" si="11"/>
        <v>1</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126" x14ac:dyDescent="0.2">
      <c r="A102" s="317"/>
      <c r="B102" s="317"/>
      <c r="C102" s="57" t="s">
        <v>236</v>
      </c>
      <c r="D102" s="57" t="s">
        <v>65</v>
      </c>
      <c r="E102" s="78" t="s">
        <v>339</v>
      </c>
      <c r="F102" s="79" t="s">
        <v>129</v>
      </c>
      <c r="G102" s="111"/>
      <c r="H102" s="131" t="s">
        <v>691</v>
      </c>
      <c r="I102" s="3" t="s">
        <v>984</v>
      </c>
      <c r="J102" s="158" t="s">
        <v>11</v>
      </c>
      <c r="K102" s="158">
        <f t="shared" si="11"/>
        <v>1</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108" x14ac:dyDescent="0.2">
      <c r="A103" s="317"/>
      <c r="B103" s="317"/>
      <c r="C103" s="57" t="s">
        <v>237</v>
      </c>
      <c r="D103" s="57" t="s">
        <v>65</v>
      </c>
      <c r="E103" s="78" t="s">
        <v>340</v>
      </c>
      <c r="F103" s="79" t="s">
        <v>130</v>
      </c>
      <c r="G103" s="111"/>
      <c r="H103" s="131" t="s">
        <v>691</v>
      </c>
      <c r="I103" s="3" t="s">
        <v>1020</v>
      </c>
      <c r="J103" s="158" t="s">
        <v>11</v>
      </c>
      <c r="K103" s="158">
        <f t="shared" si="11"/>
        <v>1</v>
      </c>
      <c r="L103" s="158">
        <f t="shared" si="8"/>
        <v>0</v>
      </c>
      <c r="M103" s="158">
        <f t="shared" si="9"/>
        <v>0</v>
      </c>
      <c r="N103" s="158">
        <f t="shared" si="10"/>
        <v>0</v>
      </c>
      <c r="O103" s="158">
        <f t="shared" si="12"/>
        <v>0</v>
      </c>
      <c r="P103" s="158">
        <f t="shared" si="13"/>
        <v>0</v>
      </c>
      <c r="Q103" s="158">
        <f t="shared" si="14"/>
        <v>0</v>
      </c>
      <c r="R103" s="158">
        <f t="shared" si="15"/>
        <v>0</v>
      </c>
      <c r="S103" s="284"/>
    </row>
    <row r="104" spans="1:20" s="93" customFormat="1" ht="36" x14ac:dyDescent="0.2">
      <c r="A104" s="317"/>
      <c r="B104" s="317"/>
      <c r="C104" s="57" t="s">
        <v>238</v>
      </c>
      <c r="D104" s="57" t="s">
        <v>65</v>
      </c>
      <c r="E104" s="78" t="s">
        <v>341</v>
      </c>
      <c r="F104" s="79" t="s">
        <v>131</v>
      </c>
      <c r="G104" s="111"/>
      <c r="H104" s="133" t="s">
        <v>673</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162" x14ac:dyDescent="0.2">
      <c r="A105" s="317"/>
      <c r="B105" s="317"/>
      <c r="C105" s="227" t="s">
        <v>583</v>
      </c>
      <c r="D105" s="227" t="s">
        <v>65</v>
      </c>
      <c r="E105" s="228" t="s">
        <v>617</v>
      </c>
      <c r="F105" s="79" t="s">
        <v>585</v>
      </c>
      <c r="G105" s="111"/>
      <c r="H105" s="133" t="s">
        <v>691</v>
      </c>
      <c r="I105" s="9" t="s">
        <v>1021</v>
      </c>
      <c r="J105" s="158" t="s">
        <v>11</v>
      </c>
      <c r="K105" s="158">
        <f t="shared" si="11"/>
        <v>1</v>
      </c>
      <c r="L105" s="158">
        <f t="shared" si="8"/>
        <v>0</v>
      </c>
      <c r="M105" s="158">
        <f t="shared" si="9"/>
        <v>0</v>
      </c>
      <c r="N105" s="158">
        <f t="shared" si="10"/>
        <v>0</v>
      </c>
      <c r="O105" s="158">
        <f t="shared" si="12"/>
        <v>0</v>
      </c>
      <c r="P105" s="158">
        <f t="shared" si="13"/>
        <v>0</v>
      </c>
      <c r="Q105" s="158">
        <f t="shared" si="14"/>
        <v>0</v>
      </c>
      <c r="R105" s="158">
        <f t="shared" si="15"/>
        <v>0</v>
      </c>
      <c r="S105" s="288"/>
    </row>
    <row r="106" spans="1:20" s="93" customFormat="1" ht="36" x14ac:dyDescent="0.2">
      <c r="A106" s="317"/>
      <c r="B106" s="317"/>
      <c r="C106" s="188" t="s">
        <v>555</v>
      </c>
      <c r="D106" s="189" t="s">
        <v>65</v>
      </c>
      <c r="E106" s="190" t="s">
        <v>537</v>
      </c>
      <c r="F106" s="79"/>
      <c r="G106" s="111"/>
      <c r="H106" s="133" t="s">
        <v>673</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317"/>
      <c r="B107" s="317"/>
      <c r="C107" s="207" t="s">
        <v>574</v>
      </c>
      <c r="D107" s="208" t="s">
        <v>66</v>
      </c>
      <c r="E107" s="209" t="s">
        <v>538</v>
      </c>
      <c r="F107" s="79"/>
      <c r="G107" s="111"/>
      <c r="H107" s="133" t="s">
        <v>673</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21" thickBot="1" x14ac:dyDescent="0.25">
      <c r="A108" s="317"/>
      <c r="B108" s="317"/>
      <c r="C108" s="57" t="s">
        <v>466</v>
      </c>
      <c r="D108" s="57" t="s">
        <v>390</v>
      </c>
      <c r="E108" s="78" t="s">
        <v>458</v>
      </c>
      <c r="F108" s="79"/>
      <c r="G108" s="111"/>
      <c r="H108" s="132" t="s">
        <v>673</v>
      </c>
      <c r="I108" s="7"/>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163" thickTop="1" x14ac:dyDescent="0.2">
      <c r="A109" s="313" t="s">
        <v>12</v>
      </c>
      <c r="B109" s="313" t="s">
        <v>43</v>
      </c>
      <c r="C109" s="69" t="s">
        <v>239</v>
      </c>
      <c r="D109" s="69" t="s">
        <v>65</v>
      </c>
      <c r="E109" s="53" t="s">
        <v>321</v>
      </c>
      <c r="F109" s="54" t="s">
        <v>526</v>
      </c>
      <c r="G109" s="111"/>
      <c r="H109" s="130" t="s">
        <v>691</v>
      </c>
      <c r="I109" s="4" t="s">
        <v>989</v>
      </c>
      <c r="J109" s="157" t="s">
        <v>12</v>
      </c>
      <c r="K109" s="157">
        <f t="shared" si="11"/>
        <v>1</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162" x14ac:dyDescent="0.2">
      <c r="A110" s="314"/>
      <c r="B110" s="314"/>
      <c r="C110" s="69" t="s">
        <v>240</v>
      </c>
      <c r="D110" s="69" t="s">
        <v>65</v>
      </c>
      <c r="E110" s="53" t="s">
        <v>322</v>
      </c>
      <c r="F110" s="54" t="s">
        <v>132</v>
      </c>
      <c r="G110" s="96"/>
      <c r="H110" s="131" t="s">
        <v>691</v>
      </c>
      <c r="I110" s="3" t="s">
        <v>990</v>
      </c>
      <c r="J110" s="158" t="s">
        <v>12</v>
      </c>
      <c r="K110" s="158">
        <f t="shared" si="11"/>
        <v>1</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180" x14ac:dyDescent="0.2">
      <c r="A111" s="314"/>
      <c r="B111" s="314"/>
      <c r="C111" s="69" t="s">
        <v>241</v>
      </c>
      <c r="D111" s="69" t="s">
        <v>65</v>
      </c>
      <c r="E111" s="53" t="s">
        <v>323</v>
      </c>
      <c r="F111" s="54" t="s">
        <v>527</v>
      </c>
      <c r="G111" s="96"/>
      <c r="H111" s="131" t="s">
        <v>691</v>
      </c>
      <c r="I111" s="3" t="s">
        <v>991</v>
      </c>
      <c r="J111" s="158" t="s">
        <v>12</v>
      </c>
      <c r="K111" s="158">
        <f t="shared" si="11"/>
        <v>1</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180" x14ac:dyDescent="0.2">
      <c r="A112" s="314"/>
      <c r="B112" s="314"/>
      <c r="C112" s="69" t="s">
        <v>242</v>
      </c>
      <c r="D112" s="69" t="s">
        <v>65</v>
      </c>
      <c r="E112" s="53" t="s">
        <v>342</v>
      </c>
      <c r="F112" s="54" t="s">
        <v>133</v>
      </c>
      <c r="G112" s="96"/>
      <c r="H112" s="131" t="s">
        <v>691</v>
      </c>
      <c r="I112" s="3" t="s">
        <v>1051</v>
      </c>
      <c r="J112" s="158" t="s">
        <v>12</v>
      </c>
      <c r="K112" s="158">
        <f t="shared" si="11"/>
        <v>1</v>
      </c>
      <c r="L112" s="158">
        <f t="shared" si="8"/>
        <v>0</v>
      </c>
      <c r="M112" s="158">
        <f t="shared" si="9"/>
        <v>0</v>
      </c>
      <c r="N112" s="158">
        <f t="shared" si="10"/>
        <v>0</v>
      </c>
      <c r="O112" s="158">
        <f t="shared" si="12"/>
        <v>0</v>
      </c>
      <c r="P112" s="158">
        <f t="shared" si="13"/>
        <v>0</v>
      </c>
      <c r="Q112" s="158">
        <f t="shared" si="14"/>
        <v>0</v>
      </c>
      <c r="R112" s="158">
        <f t="shared" si="15"/>
        <v>0</v>
      </c>
      <c r="S112" s="284"/>
    </row>
    <row r="113" spans="1:19" s="93" customFormat="1" ht="36" x14ac:dyDescent="0.2">
      <c r="A113" s="314"/>
      <c r="B113" s="314"/>
      <c r="C113" s="69" t="s">
        <v>243</v>
      </c>
      <c r="D113" s="69" t="s">
        <v>65</v>
      </c>
      <c r="E113" s="53" t="s">
        <v>343</v>
      </c>
      <c r="F113" s="54" t="s">
        <v>134</v>
      </c>
      <c r="G113" s="96"/>
      <c r="H113" s="131" t="s">
        <v>673</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314"/>
      <c r="B114" s="314"/>
      <c r="C114" s="69" t="s">
        <v>244</v>
      </c>
      <c r="D114" s="69" t="s">
        <v>65</v>
      </c>
      <c r="E114" s="53" t="s">
        <v>324</v>
      </c>
      <c r="F114" s="54" t="s">
        <v>135</v>
      </c>
      <c r="G114" s="96"/>
      <c r="H114" s="131" t="s">
        <v>673</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314"/>
      <c r="B115" s="314"/>
      <c r="C115" s="62" t="s">
        <v>245</v>
      </c>
      <c r="D115" s="62" t="s">
        <v>65</v>
      </c>
      <c r="E115" s="67" t="s">
        <v>344</v>
      </c>
      <c r="F115" s="81" t="s">
        <v>136</v>
      </c>
      <c r="G115" s="96"/>
      <c r="H115" s="131" t="s">
        <v>673</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314"/>
      <c r="B116" s="314"/>
      <c r="C116" s="52" t="s">
        <v>246</v>
      </c>
      <c r="D116" s="52" t="s">
        <v>66</v>
      </c>
      <c r="E116" s="87" t="s">
        <v>345</v>
      </c>
      <c r="F116" s="88" t="s">
        <v>137</v>
      </c>
      <c r="G116" s="96"/>
      <c r="H116" s="133" t="s">
        <v>673</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314"/>
      <c r="B117" s="314"/>
      <c r="C117" s="195" t="s">
        <v>556</v>
      </c>
      <c r="D117" s="196" t="s">
        <v>65</v>
      </c>
      <c r="E117" s="197" t="s">
        <v>537</v>
      </c>
      <c r="F117" s="88"/>
      <c r="G117" s="96"/>
      <c r="H117" s="133" t="s">
        <v>673</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314"/>
      <c r="B118" s="314"/>
      <c r="C118" s="198" t="s">
        <v>557</v>
      </c>
      <c r="D118" s="199" t="s">
        <v>66</v>
      </c>
      <c r="E118" s="200" t="s">
        <v>538</v>
      </c>
      <c r="F118" s="88"/>
      <c r="G118" s="96"/>
      <c r="H118" s="133" t="s">
        <v>673</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1" thickBot="1" x14ac:dyDescent="0.25">
      <c r="A119" s="314"/>
      <c r="B119" s="314"/>
      <c r="C119" s="52" t="s">
        <v>467</v>
      </c>
      <c r="D119" s="52" t="s">
        <v>390</v>
      </c>
      <c r="E119" s="87" t="s">
        <v>458</v>
      </c>
      <c r="F119" s="88"/>
      <c r="G119" s="96"/>
      <c r="H119" s="132" t="s">
        <v>673</v>
      </c>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163" thickTop="1" x14ac:dyDescent="0.2">
      <c r="A120" s="316" t="s">
        <v>13</v>
      </c>
      <c r="B120" s="319" t="s">
        <v>44</v>
      </c>
      <c r="C120" s="65" t="s">
        <v>240</v>
      </c>
      <c r="D120" s="65" t="s">
        <v>65</v>
      </c>
      <c r="E120" s="66" t="s">
        <v>322</v>
      </c>
      <c r="F120" s="68" t="s">
        <v>132</v>
      </c>
      <c r="G120" s="101"/>
      <c r="H120" s="229" t="str">
        <f>IF(ISBLANK(H110),"Waiting",H110)</f>
        <v>Yes</v>
      </c>
      <c r="I120" s="3" t="s">
        <v>854</v>
      </c>
      <c r="J120" s="159" t="s">
        <v>13</v>
      </c>
      <c r="K120" s="159">
        <f t="shared" si="11"/>
        <v>1</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198" x14ac:dyDescent="0.2">
      <c r="A121" s="317"/>
      <c r="B121" s="320"/>
      <c r="C121" s="65" t="s">
        <v>241</v>
      </c>
      <c r="D121" s="65" t="s">
        <v>65</v>
      </c>
      <c r="E121" s="66" t="s">
        <v>323</v>
      </c>
      <c r="F121" s="68" t="s">
        <v>527</v>
      </c>
      <c r="G121" s="101"/>
      <c r="H121" s="104" t="str">
        <f>IF(ISBLANK(H111),"Waiting",H111)</f>
        <v>Yes</v>
      </c>
      <c r="I121" s="3" t="s">
        <v>867</v>
      </c>
      <c r="J121" s="158" t="s">
        <v>13</v>
      </c>
      <c r="K121" s="158">
        <f t="shared" si="11"/>
        <v>1</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198" x14ac:dyDescent="0.2">
      <c r="A122" s="317"/>
      <c r="B122" s="320"/>
      <c r="C122" s="65" t="s">
        <v>242</v>
      </c>
      <c r="D122" s="65" t="s">
        <v>65</v>
      </c>
      <c r="E122" s="66" t="s">
        <v>342</v>
      </c>
      <c r="F122" s="68" t="s">
        <v>133</v>
      </c>
      <c r="G122" s="101"/>
      <c r="H122" s="104" t="str">
        <f>IF(ISBLANK(H112),"Waiting",H112)</f>
        <v>Yes</v>
      </c>
      <c r="I122" s="3" t="s">
        <v>871</v>
      </c>
      <c r="J122" s="158" t="s">
        <v>13</v>
      </c>
      <c r="K122" s="158">
        <f t="shared" si="11"/>
        <v>1</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216" x14ac:dyDescent="0.2">
      <c r="A123" s="317"/>
      <c r="B123" s="320"/>
      <c r="C123" s="57" t="s">
        <v>247</v>
      </c>
      <c r="D123" s="57" t="s">
        <v>65</v>
      </c>
      <c r="E123" s="78" t="s">
        <v>618</v>
      </c>
      <c r="F123" s="79" t="s">
        <v>138</v>
      </c>
      <c r="G123" s="96"/>
      <c r="H123" s="131" t="s">
        <v>691</v>
      </c>
      <c r="I123" s="3" t="s">
        <v>875</v>
      </c>
      <c r="J123" s="158" t="s">
        <v>13</v>
      </c>
      <c r="K123" s="158">
        <f t="shared" si="11"/>
        <v>1</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317"/>
      <c r="B124" s="320"/>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317"/>
      <c r="B125" s="320"/>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317"/>
      <c r="B126" s="320"/>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90" x14ac:dyDescent="0.2">
      <c r="A127" s="317"/>
      <c r="B127" s="320"/>
      <c r="C127" s="65" t="s">
        <v>237</v>
      </c>
      <c r="D127" s="65" t="s">
        <v>65</v>
      </c>
      <c r="E127" s="66" t="s">
        <v>340</v>
      </c>
      <c r="F127" s="68" t="s">
        <v>130</v>
      </c>
      <c r="G127" s="101"/>
      <c r="H127" s="104" t="str">
        <f>IF(ISBLANK(H103),"Waiting",H103)</f>
        <v>Yes</v>
      </c>
      <c r="I127" s="3" t="s">
        <v>808</v>
      </c>
      <c r="J127" s="158" t="s">
        <v>13</v>
      </c>
      <c r="K127" s="158">
        <f t="shared" si="11"/>
        <v>1</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317"/>
      <c r="B128" s="320"/>
      <c r="C128" s="201" t="s">
        <v>558</v>
      </c>
      <c r="D128" s="202" t="s">
        <v>65</v>
      </c>
      <c r="E128" s="203" t="s">
        <v>537</v>
      </c>
      <c r="F128" s="204"/>
      <c r="G128" s="101"/>
      <c r="H128" s="131" t="s">
        <v>673</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317"/>
      <c r="B129" s="320"/>
      <c r="C129" s="207" t="s">
        <v>575</v>
      </c>
      <c r="D129" s="208" t="s">
        <v>66</v>
      </c>
      <c r="E129" s="209" t="s">
        <v>538</v>
      </c>
      <c r="F129" s="204"/>
      <c r="G129" s="101"/>
      <c r="H129" s="133" t="s">
        <v>673</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318"/>
      <c r="B130" s="321"/>
      <c r="C130" s="57" t="s">
        <v>468</v>
      </c>
      <c r="D130" s="57" t="s">
        <v>390</v>
      </c>
      <c r="E130" s="78" t="s">
        <v>458</v>
      </c>
      <c r="F130" s="79"/>
      <c r="G130" s="101"/>
      <c r="H130" s="133" t="s">
        <v>673</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313" t="s">
        <v>14</v>
      </c>
      <c r="B131" s="313" t="s">
        <v>45</v>
      </c>
      <c r="C131" s="62" t="s">
        <v>248</v>
      </c>
      <c r="D131" s="62" t="s">
        <v>65</v>
      </c>
      <c r="E131" s="67" t="s">
        <v>346</v>
      </c>
      <c r="F131" s="81" t="s">
        <v>139</v>
      </c>
      <c r="G131" s="96"/>
      <c r="H131" s="130" t="s">
        <v>673</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180" x14ac:dyDescent="0.2">
      <c r="A132" s="314"/>
      <c r="B132" s="314"/>
      <c r="C132" s="80" t="s">
        <v>241</v>
      </c>
      <c r="D132" s="80" t="s">
        <v>65</v>
      </c>
      <c r="E132" s="75" t="s">
        <v>323</v>
      </c>
      <c r="F132" s="76" t="s">
        <v>527</v>
      </c>
      <c r="G132" s="109"/>
      <c r="H132" s="104" t="str">
        <f>IF(ISBLANK(H111),"Waiting",H111)</f>
        <v>Yes</v>
      </c>
      <c r="I132" s="3" t="s">
        <v>992</v>
      </c>
      <c r="J132" s="158" t="s">
        <v>14</v>
      </c>
      <c r="K132" s="158">
        <f t="shared" ref="K132:K196" si="19">IF(AND($H132="Yes",NOT(ISERROR(SEARCH("-H-",$C132)))),1,0)</f>
        <v>1</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314"/>
      <c r="B133" s="314"/>
      <c r="C133" s="195" t="s">
        <v>559</v>
      </c>
      <c r="D133" s="196" t="s">
        <v>65</v>
      </c>
      <c r="E133" s="197" t="s">
        <v>537</v>
      </c>
      <c r="F133" s="205"/>
      <c r="G133" s="109"/>
      <c r="H133" s="131" t="s">
        <v>673</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314"/>
      <c r="B134" s="314"/>
      <c r="C134" s="198" t="s">
        <v>576</v>
      </c>
      <c r="D134" s="199" t="s">
        <v>66</v>
      </c>
      <c r="E134" s="200" t="s">
        <v>538</v>
      </c>
      <c r="F134" s="205"/>
      <c r="G134" s="109"/>
      <c r="H134" s="131" t="s">
        <v>673</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21" thickBot="1" x14ac:dyDescent="0.25">
      <c r="A135" s="315"/>
      <c r="B135" s="315"/>
      <c r="C135" s="62" t="s">
        <v>469</v>
      </c>
      <c r="D135" s="62" t="s">
        <v>390</v>
      </c>
      <c r="E135" s="67" t="s">
        <v>458</v>
      </c>
      <c r="F135" s="81"/>
      <c r="G135" s="109"/>
      <c r="H135" s="131" t="s">
        <v>673</v>
      </c>
      <c r="I135" s="140"/>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316" t="s">
        <v>15</v>
      </c>
      <c r="B136" s="316"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144" x14ac:dyDescent="0.2">
      <c r="A137" s="317"/>
      <c r="B137" s="317"/>
      <c r="C137" s="65" t="s">
        <v>233</v>
      </c>
      <c r="D137" s="65" t="s">
        <v>65</v>
      </c>
      <c r="E137" s="66" t="s">
        <v>336</v>
      </c>
      <c r="F137" s="68" t="s">
        <v>126</v>
      </c>
      <c r="G137" s="101"/>
      <c r="H137" s="104" t="str">
        <f t="shared" si="24"/>
        <v>Yes</v>
      </c>
      <c r="I137" s="3" t="s">
        <v>797</v>
      </c>
      <c r="J137" s="158" t="s">
        <v>15</v>
      </c>
      <c r="K137" s="158">
        <f t="shared" si="19"/>
        <v>1</v>
      </c>
      <c r="L137" s="158">
        <f t="shared" si="16"/>
        <v>0</v>
      </c>
      <c r="M137" s="158">
        <f t="shared" si="17"/>
        <v>0</v>
      </c>
      <c r="N137" s="158">
        <f t="shared" si="18"/>
        <v>0</v>
      </c>
      <c r="O137" s="158">
        <f t="shared" si="20"/>
        <v>0</v>
      </c>
      <c r="P137" s="158">
        <f t="shared" si="21"/>
        <v>0</v>
      </c>
      <c r="Q137" s="158">
        <f t="shared" si="22"/>
        <v>0</v>
      </c>
      <c r="R137" s="158">
        <f t="shared" si="23"/>
        <v>0</v>
      </c>
      <c r="S137" s="284"/>
    </row>
    <row r="138" spans="1:19" s="103" customFormat="1" ht="36" x14ac:dyDescent="0.2">
      <c r="A138" s="317"/>
      <c r="B138" s="317"/>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72" x14ac:dyDescent="0.2">
      <c r="A139" s="317"/>
      <c r="B139" s="317"/>
      <c r="C139" s="65" t="s">
        <v>235</v>
      </c>
      <c r="D139" s="65" t="s">
        <v>65</v>
      </c>
      <c r="E139" s="66" t="s">
        <v>338</v>
      </c>
      <c r="F139" s="68" t="s">
        <v>128</v>
      </c>
      <c r="G139" s="101"/>
      <c r="H139" s="104" t="str">
        <f t="shared" si="24"/>
        <v>Yes</v>
      </c>
      <c r="I139" s="3" t="s">
        <v>812</v>
      </c>
      <c r="J139" s="158" t="s">
        <v>15</v>
      </c>
      <c r="K139" s="158">
        <f t="shared" si="19"/>
        <v>1</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126" x14ac:dyDescent="0.2">
      <c r="A140" s="317"/>
      <c r="B140" s="317"/>
      <c r="C140" s="65" t="s">
        <v>236</v>
      </c>
      <c r="D140" s="65" t="s">
        <v>65</v>
      </c>
      <c r="E140" s="66" t="s">
        <v>339</v>
      </c>
      <c r="F140" s="68" t="s">
        <v>129</v>
      </c>
      <c r="G140" s="101"/>
      <c r="H140" s="104" t="str">
        <f t="shared" si="24"/>
        <v>Yes</v>
      </c>
      <c r="I140" s="3" t="s">
        <v>807</v>
      </c>
      <c r="J140" s="158" t="s">
        <v>15</v>
      </c>
      <c r="K140" s="158">
        <f t="shared" si="19"/>
        <v>1</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90" x14ac:dyDescent="0.2">
      <c r="A141" s="317"/>
      <c r="B141" s="317"/>
      <c r="C141" s="65" t="s">
        <v>237</v>
      </c>
      <c r="D141" s="65" t="s">
        <v>65</v>
      </c>
      <c r="E141" s="66" t="s">
        <v>340</v>
      </c>
      <c r="F141" s="68" t="s">
        <v>130</v>
      </c>
      <c r="G141" s="101"/>
      <c r="H141" s="104" t="str">
        <f t="shared" si="24"/>
        <v>Yes</v>
      </c>
      <c r="I141" s="3" t="s">
        <v>808</v>
      </c>
      <c r="J141" s="158" t="s">
        <v>15</v>
      </c>
      <c r="K141" s="158">
        <f t="shared" si="19"/>
        <v>1</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317"/>
      <c r="B142" s="317"/>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162" x14ac:dyDescent="0.2">
      <c r="A143" s="317"/>
      <c r="B143" s="317"/>
      <c r="C143" s="65" t="s">
        <v>239</v>
      </c>
      <c r="D143" s="65" t="s">
        <v>65</v>
      </c>
      <c r="E143" s="66" t="s">
        <v>321</v>
      </c>
      <c r="F143" s="68" t="s">
        <v>528</v>
      </c>
      <c r="G143" s="101"/>
      <c r="H143" s="104" t="str">
        <f>IF(ISBLANK(H109),"Waiting",H109)</f>
        <v>Yes</v>
      </c>
      <c r="I143" s="213" t="s">
        <v>844</v>
      </c>
      <c r="J143" s="158" t="s">
        <v>15</v>
      </c>
      <c r="K143" s="158">
        <f t="shared" si="19"/>
        <v>1</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162" x14ac:dyDescent="0.2">
      <c r="A144" s="317"/>
      <c r="B144" s="317"/>
      <c r="C144" s="65" t="s">
        <v>240</v>
      </c>
      <c r="D144" s="65" t="s">
        <v>65</v>
      </c>
      <c r="E144" s="66" t="s">
        <v>322</v>
      </c>
      <c r="F144" s="68" t="s">
        <v>132</v>
      </c>
      <c r="G144" s="101"/>
      <c r="H144" s="104" t="str">
        <f>IF(ISBLANK(H110),"Waiting",H110)</f>
        <v>Yes</v>
      </c>
      <c r="I144" s="3" t="s">
        <v>854</v>
      </c>
      <c r="J144" s="158" t="s">
        <v>15</v>
      </c>
      <c r="K144" s="158">
        <f t="shared" si="19"/>
        <v>1</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180" x14ac:dyDescent="0.2">
      <c r="A145" s="317"/>
      <c r="B145" s="317"/>
      <c r="C145" s="65" t="s">
        <v>241</v>
      </c>
      <c r="D145" s="65" t="s">
        <v>65</v>
      </c>
      <c r="E145" s="66" t="s">
        <v>323</v>
      </c>
      <c r="F145" s="68" t="s">
        <v>529</v>
      </c>
      <c r="G145" s="101"/>
      <c r="H145" s="104" t="str">
        <f>IF(ISBLANK(H111),"Waiting",H111)</f>
        <v>Yes</v>
      </c>
      <c r="I145" s="3" t="s">
        <v>992</v>
      </c>
      <c r="J145" s="158" t="s">
        <v>15</v>
      </c>
      <c r="K145" s="158">
        <f t="shared" si="19"/>
        <v>1</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198" x14ac:dyDescent="0.2">
      <c r="A146" s="317"/>
      <c r="B146" s="317"/>
      <c r="C146" s="65" t="s">
        <v>242</v>
      </c>
      <c r="D146" s="65" t="s">
        <v>65</v>
      </c>
      <c r="E146" s="66" t="s">
        <v>342</v>
      </c>
      <c r="F146" s="68" t="s">
        <v>133</v>
      </c>
      <c r="G146" s="101"/>
      <c r="H146" s="104" t="str">
        <f>IF(ISBLANK(H112),"Waiting",H112)</f>
        <v>Yes</v>
      </c>
      <c r="I146" s="3" t="s">
        <v>871</v>
      </c>
      <c r="J146" s="158" t="s">
        <v>15</v>
      </c>
      <c r="K146" s="158">
        <f t="shared" si="19"/>
        <v>1</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216" x14ac:dyDescent="0.2">
      <c r="A147" s="317"/>
      <c r="B147" s="317"/>
      <c r="C147" s="230" t="s">
        <v>247</v>
      </c>
      <c r="D147" s="230" t="s">
        <v>65</v>
      </c>
      <c r="E147" s="66" t="s">
        <v>618</v>
      </c>
      <c r="F147" s="231" t="s">
        <v>138</v>
      </c>
      <c r="G147" s="101"/>
      <c r="H147" s="104" t="str">
        <f>IF(ISBLANK(H123),"Waiting",H123)</f>
        <v>Yes</v>
      </c>
      <c r="I147" s="3" t="s">
        <v>875</v>
      </c>
      <c r="J147" s="158" t="s">
        <v>15</v>
      </c>
      <c r="K147" s="158">
        <f t="shared" si="19"/>
        <v>1</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317"/>
      <c r="B148" s="317"/>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317"/>
      <c r="B149" s="317"/>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317"/>
      <c r="B150" s="317"/>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317"/>
      <c r="B151" s="317"/>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317"/>
      <c r="B152" s="317"/>
      <c r="C152" s="57" t="s">
        <v>249</v>
      </c>
      <c r="D152" s="57" t="s">
        <v>65</v>
      </c>
      <c r="E152" s="78" t="s">
        <v>325</v>
      </c>
      <c r="F152" s="79" t="s">
        <v>521</v>
      </c>
      <c r="G152" s="101"/>
      <c r="H152" s="131" t="s">
        <v>673</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317"/>
      <c r="B153" s="317"/>
      <c r="C153" s="201" t="s">
        <v>560</v>
      </c>
      <c r="D153" s="202" t="s">
        <v>65</v>
      </c>
      <c r="E153" s="203" t="s">
        <v>537</v>
      </c>
      <c r="F153" s="79"/>
      <c r="G153" s="101"/>
      <c r="H153" s="131" t="s">
        <v>673</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317"/>
      <c r="B154" s="317"/>
      <c r="C154" s="207" t="s">
        <v>577</v>
      </c>
      <c r="D154" s="208" t="s">
        <v>66</v>
      </c>
      <c r="E154" s="209" t="s">
        <v>538</v>
      </c>
      <c r="F154" s="79"/>
      <c r="G154" s="101"/>
      <c r="H154" s="131" t="s">
        <v>673</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317"/>
      <c r="B155" s="317"/>
      <c r="C155" s="57" t="s">
        <v>470</v>
      </c>
      <c r="D155" s="57" t="s">
        <v>390</v>
      </c>
      <c r="E155" s="78" t="s">
        <v>458</v>
      </c>
      <c r="F155" s="79"/>
      <c r="G155" s="101"/>
      <c r="H155" s="142" t="s">
        <v>673</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313" t="s">
        <v>16</v>
      </c>
      <c r="B156" s="313" t="s">
        <v>47</v>
      </c>
      <c r="C156" s="62" t="s">
        <v>250</v>
      </c>
      <c r="D156" s="62" t="s">
        <v>65</v>
      </c>
      <c r="E156" s="67" t="s">
        <v>348</v>
      </c>
      <c r="F156" s="81" t="s">
        <v>141</v>
      </c>
      <c r="G156" s="96"/>
      <c r="H156" s="130" t="s">
        <v>673</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314"/>
      <c r="B157" s="314"/>
      <c r="C157" s="62" t="s">
        <v>251</v>
      </c>
      <c r="D157" s="62" t="s">
        <v>65</v>
      </c>
      <c r="E157" s="67" t="s">
        <v>349</v>
      </c>
      <c r="F157" s="81" t="s">
        <v>142</v>
      </c>
      <c r="G157" s="96"/>
      <c r="H157" s="131" t="s">
        <v>673</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314"/>
      <c r="B158" s="314"/>
      <c r="C158" s="62" t="s">
        <v>252</v>
      </c>
      <c r="D158" s="62" t="s">
        <v>65</v>
      </c>
      <c r="E158" s="67" t="s">
        <v>606</v>
      </c>
      <c r="F158" s="81" t="s">
        <v>143</v>
      </c>
      <c r="G158" s="96"/>
      <c r="H158" s="131" t="s">
        <v>673</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6" x14ac:dyDescent="0.2">
      <c r="A159" s="314"/>
      <c r="B159" s="314"/>
      <c r="C159" s="62" t="s">
        <v>253</v>
      </c>
      <c r="D159" s="62" t="s">
        <v>65</v>
      </c>
      <c r="E159" s="67" t="s">
        <v>608</v>
      </c>
      <c r="F159" s="81" t="s">
        <v>609</v>
      </c>
      <c r="G159" s="96"/>
      <c r="H159" s="131" t="s">
        <v>673</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314"/>
      <c r="B160" s="314"/>
      <c r="C160" s="62" t="s">
        <v>254</v>
      </c>
      <c r="D160" s="62" t="s">
        <v>65</v>
      </c>
      <c r="E160" s="67" t="s">
        <v>326</v>
      </c>
      <c r="F160" s="81" t="s">
        <v>144</v>
      </c>
      <c r="G160" s="96"/>
      <c r="H160" s="131" t="s">
        <v>673</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314"/>
      <c r="B161" s="314"/>
      <c r="C161" s="62" t="s">
        <v>255</v>
      </c>
      <c r="D161" s="62" t="s">
        <v>65</v>
      </c>
      <c r="E161" s="67" t="s">
        <v>351</v>
      </c>
      <c r="F161" s="81" t="s">
        <v>148</v>
      </c>
      <c r="G161" s="96"/>
      <c r="H161" s="131" t="s">
        <v>673</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314"/>
      <c r="B162" s="314"/>
      <c r="C162" s="62" t="s">
        <v>607</v>
      </c>
      <c r="D162" s="62" t="s">
        <v>65</v>
      </c>
      <c r="E162" s="67" t="s">
        <v>622</v>
      </c>
      <c r="F162" s="81" t="s">
        <v>610</v>
      </c>
      <c r="G162" s="96"/>
      <c r="H162" s="131" t="s">
        <v>673</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314"/>
      <c r="B163" s="314"/>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314"/>
      <c r="B164" s="314"/>
      <c r="C164" s="230" t="s">
        <v>257</v>
      </c>
      <c r="D164" s="230" t="s">
        <v>66</v>
      </c>
      <c r="E164" s="232" t="s">
        <v>353</v>
      </c>
      <c r="F164" s="231" t="s">
        <v>598</v>
      </c>
      <c r="G164" s="101"/>
      <c r="H164" s="104" t="str">
        <f>IF(ISBLANK(H198),"Waiting",H198)</f>
        <v>No</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314"/>
      <c r="B165" s="314"/>
      <c r="C165" s="62" t="s">
        <v>258</v>
      </c>
      <c r="D165" s="62" t="s">
        <v>66</v>
      </c>
      <c r="E165" s="87" t="s">
        <v>594</v>
      </c>
      <c r="F165" s="88" t="s">
        <v>146</v>
      </c>
      <c r="G165" s="101"/>
      <c r="H165" s="131" t="s">
        <v>673</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314"/>
      <c r="B166" s="314"/>
      <c r="C166" s="195" t="s">
        <v>561</v>
      </c>
      <c r="D166" s="196" t="s">
        <v>65</v>
      </c>
      <c r="E166" s="197" t="s">
        <v>537</v>
      </c>
      <c r="F166" s="88"/>
      <c r="G166" s="101"/>
      <c r="H166" s="133" t="s">
        <v>673</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314"/>
      <c r="B167" s="314"/>
      <c r="C167" s="198" t="s">
        <v>562</v>
      </c>
      <c r="D167" s="199" t="s">
        <v>66</v>
      </c>
      <c r="E167" s="200" t="s">
        <v>538</v>
      </c>
      <c r="F167" s="88"/>
      <c r="G167" s="101"/>
      <c r="H167" s="133" t="s">
        <v>673</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289" thickBot="1" x14ac:dyDescent="0.25">
      <c r="A168" s="314"/>
      <c r="B168" s="314"/>
      <c r="C168" s="62" t="s">
        <v>471</v>
      </c>
      <c r="D168" s="62" t="s">
        <v>390</v>
      </c>
      <c r="E168" s="87" t="s">
        <v>458</v>
      </c>
      <c r="F168" s="88"/>
      <c r="G168" s="96"/>
      <c r="H168" s="132" t="s">
        <v>691</v>
      </c>
      <c r="I168" s="7" t="s">
        <v>1065</v>
      </c>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row>
    <row r="169" spans="1:19" s="103" customFormat="1" ht="73" thickTop="1" x14ac:dyDescent="0.2">
      <c r="A169" s="316" t="s">
        <v>17</v>
      </c>
      <c r="B169" s="316"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317"/>
      <c r="B170" s="317"/>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317"/>
      <c r="B171" s="317"/>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317"/>
      <c r="B172" s="317"/>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317"/>
      <c r="B173" s="317"/>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317"/>
      <c r="B174" s="317"/>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317"/>
      <c r="B175" s="317"/>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317"/>
      <c r="B176" s="317"/>
      <c r="C176" s="65" t="s">
        <v>259</v>
      </c>
      <c r="D176" s="65" t="s">
        <v>65</v>
      </c>
      <c r="E176" s="66" t="s">
        <v>355</v>
      </c>
      <c r="F176" s="68" t="s">
        <v>155</v>
      </c>
      <c r="G176" s="101"/>
      <c r="H176" s="104" t="str">
        <f t="shared" ref="H176:H183" si="26">IF(ISBLANK(H188),"Waiting",H188)</f>
        <v>No</v>
      </c>
      <c r="I176" s="21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317"/>
      <c r="B177" s="317"/>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317"/>
      <c r="B178" s="317"/>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317"/>
      <c r="B179" s="317"/>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317"/>
      <c r="B180" s="317"/>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317"/>
      <c r="B181" s="317"/>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317"/>
      <c r="B182" s="317"/>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317"/>
      <c r="B183" s="317"/>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317"/>
      <c r="B184" s="317"/>
      <c r="C184" s="222" t="s">
        <v>257</v>
      </c>
      <c r="D184" s="222" t="s">
        <v>66</v>
      </c>
      <c r="E184" s="220" t="s">
        <v>353</v>
      </c>
      <c r="F184" s="231" t="s">
        <v>598</v>
      </c>
      <c r="G184" s="101"/>
      <c r="H184" s="104" t="str">
        <f>IF(ISBLANK(H198),"Waiting",H198)</f>
        <v>No</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673</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673</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109" thickBot="1" x14ac:dyDescent="0.25">
      <c r="A187" s="211"/>
      <c r="B187" s="211"/>
      <c r="C187" s="57" t="s">
        <v>473</v>
      </c>
      <c r="D187" s="57" t="s">
        <v>390</v>
      </c>
      <c r="E187" s="78" t="s">
        <v>458</v>
      </c>
      <c r="F187" s="79"/>
      <c r="G187" s="101"/>
      <c r="H187" s="131" t="s">
        <v>691</v>
      </c>
      <c r="I187" s="136" t="s">
        <v>1064</v>
      </c>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73" thickTop="1" x14ac:dyDescent="0.2">
      <c r="A188" s="313" t="s">
        <v>18</v>
      </c>
      <c r="B188" s="313" t="s">
        <v>49</v>
      </c>
      <c r="C188" s="62" t="s">
        <v>259</v>
      </c>
      <c r="D188" s="62" t="s">
        <v>65</v>
      </c>
      <c r="E188" s="67" t="s">
        <v>631</v>
      </c>
      <c r="F188" s="81" t="s">
        <v>155</v>
      </c>
      <c r="G188" s="96"/>
      <c r="H188" s="130" t="s">
        <v>673</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314"/>
      <c r="B189" s="314"/>
      <c r="C189" s="62" t="s">
        <v>260</v>
      </c>
      <c r="D189" s="62" t="s">
        <v>65</v>
      </c>
      <c r="E189" s="67" t="s">
        <v>621</v>
      </c>
      <c r="F189" s="81" t="s">
        <v>149</v>
      </c>
      <c r="G189" s="96"/>
      <c r="H189" s="131" t="s">
        <v>673</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314"/>
      <c r="B190" s="314"/>
      <c r="C190" s="62" t="s">
        <v>261</v>
      </c>
      <c r="D190" s="62" t="s">
        <v>65</v>
      </c>
      <c r="E190" s="67" t="s">
        <v>356</v>
      </c>
      <c r="F190" s="81" t="s">
        <v>150</v>
      </c>
      <c r="G190" s="96"/>
      <c r="H190" s="131" t="s">
        <v>673</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314"/>
      <c r="B191" s="314"/>
      <c r="C191" s="62" t="s">
        <v>262</v>
      </c>
      <c r="D191" s="62" t="s">
        <v>65</v>
      </c>
      <c r="E191" s="67" t="s">
        <v>357</v>
      </c>
      <c r="F191" s="81" t="s">
        <v>151</v>
      </c>
      <c r="G191" s="96"/>
      <c r="H191" s="131" t="s">
        <v>673</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314"/>
      <c r="B192" s="314"/>
      <c r="C192" s="62" t="s">
        <v>263</v>
      </c>
      <c r="D192" s="62" t="s">
        <v>65</v>
      </c>
      <c r="E192" s="67" t="s">
        <v>358</v>
      </c>
      <c r="F192" s="81" t="s">
        <v>152</v>
      </c>
      <c r="G192" s="96"/>
      <c r="H192" s="131" t="s">
        <v>673</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314"/>
      <c r="B193" s="314"/>
      <c r="C193" s="62" t="s">
        <v>264</v>
      </c>
      <c r="D193" s="62" t="s">
        <v>65</v>
      </c>
      <c r="E193" s="67" t="s">
        <v>359</v>
      </c>
      <c r="F193" s="81" t="s">
        <v>153</v>
      </c>
      <c r="G193" s="96"/>
      <c r="H193" s="131" t="s">
        <v>673</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284"/>
    </row>
    <row r="194" spans="1:19" s="93" customFormat="1" ht="36" x14ac:dyDescent="0.2">
      <c r="A194" s="314"/>
      <c r="B194" s="314"/>
      <c r="C194" s="62" t="s">
        <v>265</v>
      </c>
      <c r="D194" s="62" t="s">
        <v>65</v>
      </c>
      <c r="E194" s="67" t="s">
        <v>327</v>
      </c>
      <c r="F194" s="81" t="s">
        <v>154</v>
      </c>
      <c r="G194" s="96"/>
      <c r="H194" s="131" t="s">
        <v>673</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314"/>
      <c r="B195" s="314"/>
      <c r="C195" s="62" t="s">
        <v>256</v>
      </c>
      <c r="D195" s="62" t="s">
        <v>65</v>
      </c>
      <c r="E195" s="67" t="s">
        <v>352</v>
      </c>
      <c r="F195" s="81" t="s">
        <v>145</v>
      </c>
      <c r="G195" s="96"/>
      <c r="H195" s="131" t="s">
        <v>673</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314"/>
      <c r="B196" s="314"/>
      <c r="C196" s="62" t="s">
        <v>266</v>
      </c>
      <c r="D196" s="62" t="s">
        <v>66</v>
      </c>
      <c r="E196" s="87" t="s">
        <v>360</v>
      </c>
      <c r="F196" s="88" t="s">
        <v>156</v>
      </c>
      <c r="G196" s="96"/>
      <c r="H196" s="131" t="s">
        <v>673</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314"/>
      <c r="B197" s="314"/>
      <c r="C197" s="62" t="s">
        <v>267</v>
      </c>
      <c r="D197" s="62" t="s">
        <v>66</v>
      </c>
      <c r="E197" s="87" t="s">
        <v>361</v>
      </c>
      <c r="F197" s="88" t="s">
        <v>530</v>
      </c>
      <c r="G197" s="96"/>
      <c r="H197" s="131" t="s">
        <v>673</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314"/>
      <c r="B198" s="314"/>
      <c r="C198" s="69" t="s">
        <v>257</v>
      </c>
      <c r="D198" s="69" t="s">
        <v>66</v>
      </c>
      <c r="E198" s="87" t="s">
        <v>353</v>
      </c>
      <c r="F198" s="88" t="s">
        <v>598</v>
      </c>
      <c r="G198" s="96"/>
      <c r="H198" s="133" t="s">
        <v>673</v>
      </c>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314"/>
      <c r="B199" s="314"/>
      <c r="C199" s="195" t="s">
        <v>564</v>
      </c>
      <c r="D199" s="196" t="s">
        <v>65</v>
      </c>
      <c r="E199" s="197" t="s">
        <v>537</v>
      </c>
      <c r="F199" s="88"/>
      <c r="G199" s="96"/>
      <c r="H199" s="133" t="s">
        <v>673</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314"/>
      <c r="B200" s="314"/>
      <c r="C200" s="198" t="s">
        <v>565</v>
      </c>
      <c r="D200" s="199" t="s">
        <v>66</v>
      </c>
      <c r="E200" s="200" t="s">
        <v>538</v>
      </c>
      <c r="F200" s="88"/>
      <c r="G200" s="96"/>
      <c r="H200" s="133" t="s">
        <v>673</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109" thickBot="1" x14ac:dyDescent="0.25">
      <c r="A201" s="314"/>
      <c r="B201" s="314"/>
      <c r="C201" s="69" t="s">
        <v>472</v>
      </c>
      <c r="D201" s="69" t="s">
        <v>390</v>
      </c>
      <c r="E201" s="87" t="s">
        <v>458</v>
      </c>
      <c r="F201" s="88"/>
      <c r="G201" s="96"/>
      <c r="H201" s="132" t="s">
        <v>691</v>
      </c>
      <c r="I201" s="7" t="s">
        <v>1063</v>
      </c>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316" t="s">
        <v>19</v>
      </c>
      <c r="B202" s="319" t="s">
        <v>50</v>
      </c>
      <c r="C202" s="57" t="s">
        <v>268</v>
      </c>
      <c r="D202" s="57" t="s">
        <v>65</v>
      </c>
      <c r="E202" s="78" t="s">
        <v>362</v>
      </c>
      <c r="F202" s="79" t="s">
        <v>157</v>
      </c>
      <c r="G202" s="96"/>
      <c r="H202" s="130" t="s">
        <v>673</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317"/>
      <c r="B203" s="320"/>
      <c r="C203" s="57" t="s">
        <v>269</v>
      </c>
      <c r="D203" s="57" t="s">
        <v>65</v>
      </c>
      <c r="E203" s="78" t="s">
        <v>363</v>
      </c>
      <c r="F203" s="79" t="s">
        <v>158</v>
      </c>
      <c r="G203" s="96"/>
      <c r="H203" s="131" t="s">
        <v>673</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317"/>
      <c r="B204" s="320"/>
      <c r="C204" s="57" t="s">
        <v>270</v>
      </c>
      <c r="D204" s="57" t="s">
        <v>65</v>
      </c>
      <c r="E204" s="78" t="s">
        <v>364</v>
      </c>
      <c r="F204" s="79" t="s">
        <v>159</v>
      </c>
      <c r="G204" s="96"/>
      <c r="H204" s="131" t="s">
        <v>673</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317"/>
      <c r="B205" s="320"/>
      <c r="C205" s="57" t="s">
        <v>271</v>
      </c>
      <c r="D205" s="57" t="s">
        <v>65</v>
      </c>
      <c r="E205" s="78" t="s">
        <v>365</v>
      </c>
      <c r="F205" s="79" t="s">
        <v>160</v>
      </c>
      <c r="G205" s="96"/>
      <c r="H205" s="131" t="s">
        <v>673</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317"/>
      <c r="B206" s="320"/>
      <c r="C206" s="57" t="s">
        <v>272</v>
      </c>
      <c r="D206" s="57" t="s">
        <v>65</v>
      </c>
      <c r="E206" s="78" t="s">
        <v>366</v>
      </c>
      <c r="F206" s="79" t="s">
        <v>161</v>
      </c>
      <c r="G206" s="96"/>
      <c r="H206" s="131" t="s">
        <v>673</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317"/>
      <c r="B207" s="320"/>
      <c r="C207" s="89" t="s">
        <v>273</v>
      </c>
      <c r="D207" s="57" t="s">
        <v>66</v>
      </c>
      <c r="E207" s="85" t="s">
        <v>367</v>
      </c>
      <c r="F207" s="86" t="s">
        <v>162</v>
      </c>
      <c r="G207" s="96"/>
      <c r="H207" s="131" t="s">
        <v>673</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54" x14ac:dyDescent="0.2">
      <c r="A208" s="317"/>
      <c r="B208" s="320"/>
      <c r="C208" s="89" t="s">
        <v>382</v>
      </c>
      <c r="D208" s="57" t="s">
        <v>67</v>
      </c>
      <c r="E208" s="85" t="s">
        <v>381</v>
      </c>
      <c r="F208" s="86" t="s">
        <v>383</v>
      </c>
      <c r="G208" s="96"/>
      <c r="H208" s="133" t="s">
        <v>691</v>
      </c>
      <c r="I208" s="9" t="s">
        <v>889</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317"/>
      <c r="B209" s="320"/>
      <c r="C209" s="201" t="s">
        <v>566</v>
      </c>
      <c r="D209" s="202" t="s">
        <v>65</v>
      </c>
      <c r="E209" s="203" t="s">
        <v>537</v>
      </c>
      <c r="F209" s="86"/>
      <c r="G209" s="96"/>
      <c r="H209" s="133" t="s">
        <v>673</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317"/>
      <c r="B210" s="320"/>
      <c r="C210" s="207" t="s">
        <v>567</v>
      </c>
      <c r="D210" s="208" t="s">
        <v>66</v>
      </c>
      <c r="E210" s="209" t="s">
        <v>538</v>
      </c>
      <c r="F210" s="86"/>
      <c r="G210" s="96"/>
      <c r="H210" s="133" t="s">
        <v>673</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318"/>
      <c r="B211" s="321"/>
      <c r="C211" s="89" t="s">
        <v>474</v>
      </c>
      <c r="D211" s="57" t="s">
        <v>390</v>
      </c>
      <c r="E211" s="85" t="s">
        <v>458</v>
      </c>
      <c r="F211" s="86"/>
      <c r="G211" s="96"/>
      <c r="H211" s="132" t="s">
        <v>673</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313" t="s">
        <v>20</v>
      </c>
      <c r="B212" s="313" t="s">
        <v>51</v>
      </c>
      <c r="C212" s="62" t="s">
        <v>274</v>
      </c>
      <c r="D212" s="62" t="s">
        <v>65</v>
      </c>
      <c r="E212" s="67" t="s">
        <v>368</v>
      </c>
      <c r="F212" s="81" t="s">
        <v>163</v>
      </c>
      <c r="G212" s="96"/>
      <c r="H212" s="130" t="s">
        <v>673</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314"/>
      <c r="B213" s="314"/>
      <c r="C213" s="62" t="s">
        <v>275</v>
      </c>
      <c r="D213" s="62" t="s">
        <v>65</v>
      </c>
      <c r="E213" s="87" t="s">
        <v>369</v>
      </c>
      <c r="F213" s="88" t="s">
        <v>164</v>
      </c>
      <c r="G213" s="96"/>
      <c r="H213" s="131" t="s">
        <v>673</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314"/>
      <c r="B214" s="314"/>
      <c r="C214" s="62" t="s">
        <v>276</v>
      </c>
      <c r="D214" s="62" t="s">
        <v>65</v>
      </c>
      <c r="E214" s="67" t="s">
        <v>370</v>
      </c>
      <c r="F214" s="81" t="s">
        <v>165</v>
      </c>
      <c r="G214" s="96"/>
      <c r="H214" s="131" t="s">
        <v>673</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20" x14ac:dyDescent="0.2">
      <c r="A215" s="314"/>
      <c r="B215" s="314"/>
      <c r="C215" s="62" t="s">
        <v>277</v>
      </c>
      <c r="D215" s="62" t="s">
        <v>66</v>
      </c>
      <c r="E215" s="87" t="s">
        <v>328</v>
      </c>
      <c r="F215" s="88" t="s">
        <v>166</v>
      </c>
      <c r="G215" s="96"/>
      <c r="H215" s="131" t="s">
        <v>673</v>
      </c>
      <c r="I215" s="3"/>
      <c r="J215" s="158" t="s">
        <v>20</v>
      </c>
      <c r="K215" s="158">
        <f t="shared" si="30"/>
        <v>0</v>
      </c>
      <c r="L215" s="158">
        <f t="shared" si="27"/>
        <v>0</v>
      </c>
      <c r="M215" s="158">
        <f t="shared" si="28"/>
        <v>0</v>
      </c>
      <c r="N215" s="158">
        <f t="shared" si="29"/>
        <v>0</v>
      </c>
      <c r="O215" s="158">
        <f t="shared" si="31"/>
        <v>0</v>
      </c>
      <c r="P215" s="158">
        <f t="shared" si="32"/>
        <v>0</v>
      </c>
      <c r="Q215" s="158">
        <f t="shared" si="33"/>
        <v>0</v>
      </c>
      <c r="R215" s="158">
        <f t="shared" si="34"/>
        <v>0</v>
      </c>
      <c r="S215" s="6"/>
    </row>
    <row r="216" spans="1:19" s="93" customFormat="1" ht="198" x14ac:dyDescent="0.2">
      <c r="A216" s="314"/>
      <c r="B216" s="314"/>
      <c r="C216" s="62" t="s">
        <v>278</v>
      </c>
      <c r="D216" s="62" t="s">
        <v>66</v>
      </c>
      <c r="E216" s="87" t="s">
        <v>371</v>
      </c>
      <c r="F216" s="88" t="s">
        <v>167</v>
      </c>
      <c r="G216" s="96"/>
      <c r="H216" s="131" t="s">
        <v>691</v>
      </c>
      <c r="I216" s="3" t="s">
        <v>1019</v>
      </c>
      <c r="J216" s="158" t="s">
        <v>20</v>
      </c>
      <c r="K216" s="158">
        <f t="shared" si="30"/>
        <v>0</v>
      </c>
      <c r="L216" s="158">
        <f t="shared" si="27"/>
        <v>1</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314"/>
      <c r="B217" s="314"/>
      <c r="C217" s="62" t="s">
        <v>279</v>
      </c>
      <c r="D217" s="62" t="s">
        <v>66</v>
      </c>
      <c r="E217" s="67" t="s">
        <v>372</v>
      </c>
      <c r="F217" s="81" t="s">
        <v>168</v>
      </c>
      <c r="G217" s="96"/>
      <c r="H217" s="133" t="s">
        <v>673</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314"/>
      <c r="B218" s="314"/>
      <c r="C218" s="195" t="s">
        <v>568</v>
      </c>
      <c r="D218" s="196" t="s">
        <v>65</v>
      </c>
      <c r="E218" s="197" t="s">
        <v>537</v>
      </c>
      <c r="F218" s="81"/>
      <c r="G218" s="96"/>
      <c r="H218" s="133" t="s">
        <v>673</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314"/>
      <c r="B219" s="314"/>
      <c r="C219" s="198" t="s">
        <v>569</v>
      </c>
      <c r="D219" s="199" t="s">
        <v>66</v>
      </c>
      <c r="E219" s="200" t="s">
        <v>538</v>
      </c>
      <c r="F219" s="81"/>
      <c r="G219" s="96"/>
      <c r="H219" s="133" t="s">
        <v>673</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0" x14ac:dyDescent="0.2">
      <c r="A220" s="314"/>
      <c r="B220" s="314"/>
      <c r="C220" s="62" t="s">
        <v>475</v>
      </c>
      <c r="D220" s="62" t="s">
        <v>390</v>
      </c>
      <c r="E220" s="67" t="s">
        <v>458</v>
      </c>
      <c r="F220" s="81"/>
      <c r="G220" s="96"/>
      <c r="H220" s="132" t="s">
        <v>673</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253" thickTop="1" x14ac:dyDescent="0.2">
      <c r="A221" s="317"/>
      <c r="B221" s="317"/>
      <c r="C221" s="57" t="s">
        <v>280</v>
      </c>
      <c r="D221" s="57" t="s">
        <v>65</v>
      </c>
      <c r="E221" s="78" t="s">
        <v>619</v>
      </c>
      <c r="F221" s="79" t="s">
        <v>169</v>
      </c>
      <c r="G221" s="96"/>
      <c r="H221" s="131" t="s">
        <v>691</v>
      </c>
      <c r="I221" s="9" t="s">
        <v>1052</v>
      </c>
      <c r="J221" s="158" t="s">
        <v>21</v>
      </c>
      <c r="K221" s="158">
        <f t="shared" si="30"/>
        <v>1</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317"/>
      <c r="B222" s="317"/>
      <c r="C222" s="89" t="s">
        <v>281</v>
      </c>
      <c r="D222" s="57" t="s">
        <v>65</v>
      </c>
      <c r="E222" s="78" t="s">
        <v>373</v>
      </c>
      <c r="F222" s="79" t="s">
        <v>170</v>
      </c>
      <c r="G222" s="96"/>
      <c r="H222" s="131" t="s">
        <v>673</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317"/>
      <c r="B223" s="317"/>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317"/>
      <c r="B224" s="317"/>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317"/>
      <c r="B225" s="317"/>
      <c r="C225" s="57" t="s">
        <v>284</v>
      </c>
      <c r="D225" s="57" t="s">
        <v>65</v>
      </c>
      <c r="E225" s="78" t="s">
        <v>375</v>
      </c>
      <c r="F225" s="79" t="s">
        <v>531</v>
      </c>
      <c r="G225" s="96"/>
      <c r="H225" s="131" t="s">
        <v>673</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317"/>
      <c r="B226" s="317"/>
      <c r="C226" s="57" t="s">
        <v>285</v>
      </c>
      <c r="D226" s="57" t="s">
        <v>65</v>
      </c>
      <c r="E226" s="78" t="s">
        <v>620</v>
      </c>
      <c r="F226" s="79" t="s">
        <v>173</v>
      </c>
      <c r="G226" s="96"/>
      <c r="H226" s="131" t="s">
        <v>673</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317"/>
      <c r="B227" s="317"/>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317"/>
      <c r="B228" s="317"/>
      <c r="C228" s="57" t="s">
        <v>286</v>
      </c>
      <c r="D228" s="57" t="s">
        <v>65</v>
      </c>
      <c r="E228" s="78" t="s">
        <v>376</v>
      </c>
      <c r="F228" s="79" t="s">
        <v>174</v>
      </c>
      <c r="G228" s="96"/>
      <c r="H228" s="131" t="s">
        <v>673</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317"/>
      <c r="B229" s="317"/>
      <c r="C229" s="57" t="s">
        <v>287</v>
      </c>
      <c r="D229" s="57" t="s">
        <v>65</v>
      </c>
      <c r="E229" s="78" t="s">
        <v>377</v>
      </c>
      <c r="F229" s="79" t="s">
        <v>175</v>
      </c>
      <c r="G229" s="96"/>
      <c r="H229" s="133" t="s">
        <v>673</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317"/>
      <c r="B230" s="317"/>
      <c r="C230" s="201" t="s">
        <v>570</v>
      </c>
      <c r="D230" s="202" t="s">
        <v>65</v>
      </c>
      <c r="E230" s="203" t="s">
        <v>537</v>
      </c>
      <c r="F230" s="79"/>
      <c r="G230" s="96"/>
      <c r="H230" s="133" t="s">
        <v>673</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288"/>
    </row>
    <row r="231" spans="1:19" s="93" customFormat="1" ht="36" x14ac:dyDescent="0.2">
      <c r="A231" s="317"/>
      <c r="B231" s="317"/>
      <c r="C231" s="207" t="s">
        <v>579</v>
      </c>
      <c r="D231" s="208" t="s">
        <v>66</v>
      </c>
      <c r="E231" s="209" t="s">
        <v>538</v>
      </c>
      <c r="F231" s="79"/>
      <c r="G231" s="96"/>
      <c r="H231" s="133" t="s">
        <v>673</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21" thickBot="1" x14ac:dyDescent="0.25">
      <c r="A232" s="317"/>
      <c r="B232" s="317"/>
      <c r="C232" s="57" t="s">
        <v>476</v>
      </c>
      <c r="D232" s="57" t="s">
        <v>390</v>
      </c>
      <c r="E232" s="78" t="s">
        <v>458</v>
      </c>
      <c r="F232" s="79"/>
      <c r="G232" s="96"/>
      <c r="H232" s="132" t="s">
        <v>673</v>
      </c>
      <c r="I232" s="7"/>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8"/>
    </row>
    <row r="233" spans="1:19" s="93" customFormat="1" ht="37" thickTop="1" x14ac:dyDescent="0.2">
      <c r="A233" s="313" t="s">
        <v>22</v>
      </c>
      <c r="B233" s="313" t="s">
        <v>23</v>
      </c>
      <c r="C233" s="62" t="s">
        <v>288</v>
      </c>
      <c r="D233" s="62" t="s">
        <v>65</v>
      </c>
      <c r="E233" s="67" t="s">
        <v>589</v>
      </c>
      <c r="F233" s="81" t="s">
        <v>599</v>
      </c>
      <c r="G233" s="96"/>
      <c r="H233" s="130" t="s">
        <v>673</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314"/>
      <c r="B234" s="314"/>
      <c r="C234" s="225" t="s">
        <v>587</v>
      </c>
      <c r="D234" s="225" t="s">
        <v>65</v>
      </c>
      <c r="E234" s="226" t="s">
        <v>590</v>
      </c>
      <c r="F234" s="81" t="s">
        <v>591</v>
      </c>
      <c r="G234" s="96"/>
      <c r="H234" s="212" t="s">
        <v>673</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314"/>
      <c r="B235" s="314"/>
      <c r="C235" s="195" t="s">
        <v>586</v>
      </c>
      <c r="D235" s="196" t="s">
        <v>65</v>
      </c>
      <c r="E235" s="197" t="s">
        <v>537</v>
      </c>
      <c r="F235" s="81"/>
      <c r="G235" s="96"/>
      <c r="H235" s="131" t="s">
        <v>673</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314"/>
      <c r="B236" s="314"/>
      <c r="C236" s="198" t="s">
        <v>580</v>
      </c>
      <c r="D236" s="199" t="s">
        <v>66</v>
      </c>
      <c r="E236" s="200" t="s">
        <v>538</v>
      </c>
      <c r="F236" s="81"/>
      <c r="G236" s="96"/>
      <c r="H236" s="131" t="s">
        <v>673</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91" thickBot="1" x14ac:dyDescent="0.25">
      <c r="A237" s="315"/>
      <c r="B237" s="315"/>
      <c r="C237" s="62" t="s">
        <v>477</v>
      </c>
      <c r="D237" s="62" t="s">
        <v>390</v>
      </c>
      <c r="E237" s="67" t="s">
        <v>458</v>
      </c>
      <c r="F237" s="81"/>
      <c r="G237" s="96"/>
      <c r="H237" s="135" t="s">
        <v>691</v>
      </c>
      <c r="I237" s="136" t="s">
        <v>1018</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289"/>
    </row>
    <row r="238" spans="1:19" s="93" customFormat="1" ht="91" thickTop="1" x14ac:dyDescent="0.2">
      <c r="A238" s="316" t="s">
        <v>24</v>
      </c>
      <c r="B238" s="316" t="s">
        <v>53</v>
      </c>
      <c r="C238" s="57" t="s">
        <v>289</v>
      </c>
      <c r="D238" s="57" t="s">
        <v>65</v>
      </c>
      <c r="E238" s="78" t="s">
        <v>378</v>
      </c>
      <c r="F238" s="79" t="s">
        <v>532</v>
      </c>
      <c r="G238" s="96"/>
      <c r="H238" s="130" t="s">
        <v>691</v>
      </c>
      <c r="I238" s="4" t="s">
        <v>985</v>
      </c>
      <c r="J238" s="157" t="s">
        <v>24</v>
      </c>
      <c r="K238" s="157">
        <f t="shared" si="30"/>
        <v>1</v>
      </c>
      <c r="L238" s="157">
        <f t="shared" si="27"/>
        <v>0</v>
      </c>
      <c r="M238" s="157">
        <f t="shared" si="28"/>
        <v>0</v>
      </c>
      <c r="N238" s="157">
        <f t="shared" si="29"/>
        <v>0</v>
      </c>
      <c r="O238" s="159">
        <f t="shared" si="31"/>
        <v>0</v>
      </c>
      <c r="P238" s="159">
        <f t="shared" si="32"/>
        <v>0</v>
      </c>
      <c r="Q238" s="159">
        <f t="shared" si="33"/>
        <v>0</v>
      </c>
      <c r="R238" s="159">
        <f t="shared" si="34"/>
        <v>0</v>
      </c>
      <c r="S238" s="283"/>
    </row>
    <row r="239" spans="1:19" s="103" customFormat="1" ht="54" x14ac:dyDescent="0.2">
      <c r="A239" s="317"/>
      <c r="B239" s="317"/>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317"/>
      <c r="B240" s="317"/>
      <c r="C240" s="57" t="s">
        <v>290</v>
      </c>
      <c r="D240" s="57" t="s">
        <v>65</v>
      </c>
      <c r="E240" s="78" t="s">
        <v>330</v>
      </c>
      <c r="F240" s="79" t="s">
        <v>176</v>
      </c>
      <c r="G240" s="96"/>
      <c r="H240" s="131" t="s">
        <v>673</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317"/>
      <c r="B241" s="317"/>
      <c r="C241" s="57" t="s">
        <v>291</v>
      </c>
      <c r="D241" s="57" t="s">
        <v>65</v>
      </c>
      <c r="E241" s="78" t="s">
        <v>611</v>
      </c>
      <c r="F241" s="79" t="s">
        <v>601</v>
      </c>
      <c r="G241" s="96"/>
      <c r="H241" s="131" t="s">
        <v>673</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317"/>
      <c r="B242" s="317"/>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126" x14ac:dyDescent="0.2">
      <c r="A243" s="317"/>
      <c r="B243" s="317"/>
      <c r="C243" s="57" t="s">
        <v>596</v>
      </c>
      <c r="D243" s="57" t="s">
        <v>65</v>
      </c>
      <c r="E243" s="78" t="s">
        <v>600</v>
      </c>
      <c r="F243" s="79" t="s">
        <v>597</v>
      </c>
      <c r="G243" s="101"/>
      <c r="H243" s="131" t="s">
        <v>691</v>
      </c>
      <c r="I243" s="3" t="s">
        <v>958</v>
      </c>
      <c r="J243" s="158" t="s">
        <v>24</v>
      </c>
      <c r="K243" s="158">
        <f t="shared" si="30"/>
        <v>1</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317"/>
      <c r="B244" s="317"/>
      <c r="C244" s="201" t="s">
        <v>571</v>
      </c>
      <c r="D244" s="202" t="s">
        <v>65</v>
      </c>
      <c r="E244" s="203" t="s">
        <v>537</v>
      </c>
      <c r="F244" s="204"/>
      <c r="G244" s="101"/>
      <c r="H244" s="131" t="s">
        <v>673</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317"/>
      <c r="B245" s="317"/>
      <c r="C245" s="207" t="s">
        <v>581</v>
      </c>
      <c r="D245" s="208" t="s">
        <v>66</v>
      </c>
      <c r="E245" s="209" t="s">
        <v>538</v>
      </c>
      <c r="F245" s="204"/>
      <c r="G245" s="101"/>
      <c r="H245" s="131" t="s">
        <v>673</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21" thickBot="1" x14ac:dyDescent="0.25">
      <c r="A246" s="318"/>
      <c r="B246" s="318"/>
      <c r="C246" s="57" t="s">
        <v>478</v>
      </c>
      <c r="D246" s="57" t="s">
        <v>390</v>
      </c>
      <c r="E246" s="78" t="s">
        <v>458</v>
      </c>
      <c r="F246" s="79"/>
      <c r="G246" s="101"/>
      <c r="H246" s="131" t="s">
        <v>673</v>
      </c>
      <c r="I246" s="136"/>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313" t="s">
        <v>25</v>
      </c>
      <c r="B247" s="313" t="s">
        <v>54</v>
      </c>
      <c r="C247" s="62" t="s">
        <v>282</v>
      </c>
      <c r="D247" s="62" t="s">
        <v>65</v>
      </c>
      <c r="E247" s="67" t="s">
        <v>329</v>
      </c>
      <c r="F247" s="81" t="s">
        <v>171</v>
      </c>
      <c r="G247" s="96"/>
      <c r="H247" s="130" t="s">
        <v>673</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314"/>
      <c r="B248" s="314"/>
      <c r="C248" s="62" t="s">
        <v>283</v>
      </c>
      <c r="D248" s="62" t="s">
        <v>65</v>
      </c>
      <c r="E248" s="67" t="s">
        <v>374</v>
      </c>
      <c r="F248" s="81" t="s">
        <v>172</v>
      </c>
      <c r="G248" s="96"/>
      <c r="H248" s="131" t="s">
        <v>673</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54" x14ac:dyDescent="0.2">
      <c r="A249" s="314"/>
      <c r="B249" s="314"/>
      <c r="C249" s="62" t="s">
        <v>292</v>
      </c>
      <c r="D249" s="62" t="s">
        <v>66</v>
      </c>
      <c r="E249" s="87" t="s">
        <v>379</v>
      </c>
      <c r="F249" s="88" t="s">
        <v>533</v>
      </c>
      <c r="G249" s="96"/>
      <c r="H249" s="133" t="s">
        <v>691</v>
      </c>
      <c r="I249" s="9" t="s">
        <v>813</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314"/>
      <c r="B250" s="314"/>
      <c r="C250" s="195" t="s">
        <v>572</v>
      </c>
      <c r="D250" s="196" t="s">
        <v>65</v>
      </c>
      <c r="E250" s="197" t="s">
        <v>537</v>
      </c>
      <c r="F250" s="88"/>
      <c r="G250" s="96"/>
      <c r="H250" s="133" t="s">
        <v>673</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314"/>
      <c r="B251" s="314"/>
      <c r="C251" s="198" t="s">
        <v>573</v>
      </c>
      <c r="D251" s="199" t="s">
        <v>66</v>
      </c>
      <c r="E251" s="200" t="s">
        <v>538</v>
      </c>
      <c r="F251" s="88"/>
      <c r="G251" s="96"/>
      <c r="H251" s="133" t="s">
        <v>673</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314"/>
      <c r="B252" s="314"/>
      <c r="C252" s="62" t="s">
        <v>479</v>
      </c>
      <c r="D252" s="62" t="s">
        <v>390</v>
      </c>
      <c r="E252" s="87" t="s">
        <v>458</v>
      </c>
      <c r="F252" s="88"/>
      <c r="G252" s="96"/>
      <c r="H252" s="132" t="s">
        <v>673</v>
      </c>
      <c r="I252" s="9"/>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c r="I253" s="281"/>
    </row>
    <row r="254" spans="1:19" x14ac:dyDescent="0.2">
      <c r="I254" s="282"/>
    </row>
  </sheetData>
  <sheetProtection algorithmName="SHA-512" hashValue="rtKYRyZZKxTRTjcLd297B8m3lk/awS/lec7vuH9xrTA69gsaxI5WD9FD1dRPqXFqrQEm+uEMniNk8MOXS5GCkA==" saltValue="ojmkNmkUYCPYoq8gokgvpg=="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5"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89"/>
  <sheetViews>
    <sheetView topLeftCell="B72" zoomScale="80" zoomScaleNormal="80" workbookViewId="0">
      <selection activeCell="D97" sqref="D97"/>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260"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Animal rearing</v>
      </c>
      <c r="C1" s="117"/>
      <c r="D1" s="117"/>
      <c r="E1" s="117"/>
      <c r="F1" s="254"/>
      <c r="G1" s="118"/>
      <c r="H1" s="118"/>
      <c r="I1" s="117"/>
    </row>
    <row r="2" spans="1:9" x14ac:dyDescent="0.2">
      <c r="A2" s="118"/>
      <c r="B2" s="117"/>
      <c r="C2" s="117"/>
      <c r="D2" s="117"/>
      <c r="E2" s="117"/>
      <c r="F2" s="254"/>
      <c r="G2" s="118"/>
      <c r="H2" s="118"/>
      <c r="I2" s="117"/>
    </row>
    <row r="3" spans="1:9" ht="33" customHeight="1" x14ac:dyDescent="0.2">
      <c r="A3" s="328" t="s">
        <v>397</v>
      </c>
      <c r="B3" s="328"/>
      <c r="C3" s="328"/>
      <c r="D3" s="328"/>
      <c r="E3" s="328"/>
      <c r="F3" s="328"/>
      <c r="G3" s="328"/>
      <c r="H3" s="328"/>
      <c r="I3" s="328"/>
    </row>
    <row r="4" spans="1:9" ht="65" customHeight="1" x14ac:dyDescent="0.2">
      <c r="A4" s="119" t="s">
        <v>448</v>
      </c>
      <c r="B4" s="119" t="s">
        <v>398</v>
      </c>
      <c r="C4" s="119" t="s">
        <v>399</v>
      </c>
      <c r="D4" s="119" t="s">
        <v>455</v>
      </c>
      <c r="E4" s="119" t="s">
        <v>449</v>
      </c>
      <c r="F4" s="255" t="s">
        <v>400</v>
      </c>
      <c r="G4" s="119" t="s">
        <v>401</v>
      </c>
      <c r="H4" s="119" t="s">
        <v>515</v>
      </c>
      <c r="I4" s="119" t="s">
        <v>516</v>
      </c>
    </row>
    <row r="5" spans="1:9" s="116" customFormat="1" ht="17" x14ac:dyDescent="0.2">
      <c r="A5" s="31" t="s">
        <v>402</v>
      </c>
      <c r="B5" s="120" t="s">
        <v>674</v>
      </c>
      <c r="C5" s="120" t="s">
        <v>675</v>
      </c>
      <c r="D5" s="120" t="s">
        <v>676</v>
      </c>
      <c r="E5" s="120"/>
      <c r="F5" s="256"/>
      <c r="G5" s="121"/>
      <c r="H5" s="123">
        <v>44216</v>
      </c>
      <c r="I5" s="122" t="s">
        <v>677</v>
      </c>
    </row>
    <row r="6" spans="1:9" s="116" customFormat="1" ht="17" x14ac:dyDescent="0.2">
      <c r="A6" s="33" t="s">
        <v>403</v>
      </c>
      <c r="B6" s="120" t="s">
        <v>674</v>
      </c>
      <c r="C6" s="120" t="s">
        <v>680</v>
      </c>
      <c r="D6" s="120" t="s">
        <v>679</v>
      </c>
      <c r="E6" s="120"/>
      <c r="F6" s="256"/>
      <c r="G6" s="121">
        <v>2010</v>
      </c>
      <c r="H6" s="123">
        <v>44216</v>
      </c>
      <c r="I6" s="124" t="s">
        <v>678</v>
      </c>
    </row>
    <row r="7" spans="1:9" s="116" customFormat="1" ht="51" x14ac:dyDescent="0.2">
      <c r="A7" s="31" t="s">
        <v>404</v>
      </c>
      <c r="B7" s="120" t="s">
        <v>681</v>
      </c>
      <c r="C7" s="120" t="s">
        <v>686</v>
      </c>
      <c r="D7" s="120" t="s">
        <v>685</v>
      </c>
      <c r="E7" s="120" t="s">
        <v>684</v>
      </c>
      <c r="F7" s="256" t="s">
        <v>683</v>
      </c>
      <c r="G7" s="121">
        <v>2020</v>
      </c>
      <c r="H7" s="123">
        <v>44216</v>
      </c>
      <c r="I7" s="122" t="s">
        <v>682</v>
      </c>
    </row>
    <row r="8" spans="1:9" s="116" customFormat="1" ht="17" x14ac:dyDescent="0.2">
      <c r="A8" s="33" t="s">
        <v>405</v>
      </c>
      <c r="B8" s="120" t="s">
        <v>681</v>
      </c>
      <c r="C8" s="120" t="s">
        <v>687</v>
      </c>
      <c r="D8" s="120" t="s">
        <v>688</v>
      </c>
      <c r="E8" s="120"/>
      <c r="F8" s="256" t="s">
        <v>689</v>
      </c>
      <c r="G8" s="121">
        <v>2020</v>
      </c>
      <c r="H8" s="123">
        <v>44216</v>
      </c>
      <c r="I8" s="122" t="s">
        <v>690</v>
      </c>
    </row>
    <row r="9" spans="1:9" s="116" customFormat="1" ht="17" x14ac:dyDescent="0.2">
      <c r="A9" s="31" t="s">
        <v>406</v>
      </c>
      <c r="B9" s="120" t="s">
        <v>674</v>
      </c>
      <c r="C9" s="120" t="s">
        <v>692</v>
      </c>
      <c r="D9" s="120" t="s">
        <v>693</v>
      </c>
      <c r="E9" s="120"/>
      <c r="F9" s="256"/>
      <c r="G9" s="121"/>
      <c r="H9" s="123">
        <v>44216</v>
      </c>
      <c r="I9" s="122" t="s">
        <v>694</v>
      </c>
    </row>
    <row r="10" spans="1:9" s="116" customFormat="1" ht="34" x14ac:dyDescent="0.2">
      <c r="A10" s="33" t="s">
        <v>407</v>
      </c>
      <c r="B10" s="120" t="s">
        <v>674</v>
      </c>
      <c r="C10" s="120" t="s">
        <v>697</v>
      </c>
      <c r="D10" s="120" t="s">
        <v>696</v>
      </c>
      <c r="E10" s="120"/>
      <c r="F10" s="256"/>
      <c r="G10" s="121">
        <v>2017</v>
      </c>
      <c r="H10" s="123">
        <v>44216</v>
      </c>
      <c r="I10" s="122" t="s">
        <v>695</v>
      </c>
    </row>
    <row r="11" spans="1:9" s="116" customFormat="1" ht="34" x14ac:dyDescent="0.2">
      <c r="A11" s="31" t="s">
        <v>408</v>
      </c>
      <c r="B11" s="120" t="s">
        <v>681</v>
      </c>
      <c r="C11" s="120" t="s">
        <v>699</v>
      </c>
      <c r="D11" s="120" t="s">
        <v>700</v>
      </c>
      <c r="E11" s="120"/>
      <c r="F11" s="256" t="s">
        <v>701</v>
      </c>
      <c r="G11" s="121">
        <v>2014</v>
      </c>
      <c r="H11" s="123">
        <v>44216</v>
      </c>
      <c r="I11" s="122" t="s">
        <v>698</v>
      </c>
    </row>
    <row r="12" spans="1:9" s="116" customFormat="1" ht="17" x14ac:dyDescent="0.2">
      <c r="A12" s="33" t="s">
        <v>409</v>
      </c>
      <c r="B12" s="120" t="s">
        <v>674</v>
      </c>
      <c r="C12" s="120" t="s">
        <v>702</v>
      </c>
      <c r="D12" s="120" t="s">
        <v>703</v>
      </c>
      <c r="E12" s="120"/>
      <c r="F12" s="256" t="s">
        <v>704</v>
      </c>
      <c r="G12" s="121">
        <v>2011</v>
      </c>
      <c r="H12" s="123">
        <v>44216</v>
      </c>
      <c r="I12" s="122" t="s">
        <v>705</v>
      </c>
    </row>
    <row r="13" spans="1:9" s="116" customFormat="1" ht="17" x14ac:dyDescent="0.2">
      <c r="A13" s="31" t="s">
        <v>410</v>
      </c>
      <c r="B13" s="120" t="s">
        <v>674</v>
      </c>
      <c r="C13" s="120" t="s">
        <v>706</v>
      </c>
      <c r="D13" s="120" t="s">
        <v>707</v>
      </c>
      <c r="E13" s="120"/>
      <c r="F13" s="256"/>
      <c r="G13" s="121"/>
      <c r="H13" s="123">
        <v>44216</v>
      </c>
      <c r="I13" s="122" t="s">
        <v>708</v>
      </c>
    </row>
    <row r="14" spans="1:9" s="116" customFormat="1" ht="34" x14ac:dyDescent="0.2">
      <c r="A14" s="33" t="s">
        <v>411</v>
      </c>
      <c r="B14" s="120" t="s">
        <v>709</v>
      </c>
      <c r="C14" s="120" t="s">
        <v>710</v>
      </c>
      <c r="D14" s="120" t="s">
        <v>711</v>
      </c>
      <c r="E14" s="120"/>
      <c r="F14" s="263" t="s">
        <v>713</v>
      </c>
      <c r="G14" s="121"/>
      <c r="H14" s="123">
        <v>44216</v>
      </c>
      <c r="I14" s="122" t="s">
        <v>712</v>
      </c>
    </row>
    <row r="15" spans="1:9" s="116" customFormat="1" ht="34" x14ac:dyDescent="0.2">
      <c r="A15" s="31" t="s">
        <v>412</v>
      </c>
      <c r="B15" s="120" t="s">
        <v>674</v>
      </c>
      <c r="C15" s="120" t="s">
        <v>720</v>
      </c>
      <c r="D15" s="120" t="s">
        <v>719</v>
      </c>
      <c r="E15" s="120"/>
      <c r="F15" s="256" t="s">
        <v>721</v>
      </c>
      <c r="G15" s="121">
        <v>2018</v>
      </c>
      <c r="H15" s="123">
        <v>44216</v>
      </c>
      <c r="I15" s="122" t="s">
        <v>718</v>
      </c>
    </row>
    <row r="16" spans="1:9" s="116" customFormat="1" ht="17" x14ac:dyDescent="0.2">
      <c r="A16" s="33" t="s">
        <v>413</v>
      </c>
      <c r="B16" s="120" t="s">
        <v>674</v>
      </c>
      <c r="C16" s="120" t="s">
        <v>717</v>
      </c>
      <c r="D16" s="120" t="s">
        <v>716</v>
      </c>
      <c r="E16" s="120"/>
      <c r="F16" s="256"/>
      <c r="G16" s="121"/>
      <c r="H16" s="123">
        <v>44216</v>
      </c>
      <c r="I16" s="122" t="s">
        <v>715</v>
      </c>
    </row>
    <row r="17" spans="1:9" s="116" customFormat="1" ht="51" x14ac:dyDescent="0.2">
      <c r="A17" s="31" t="s">
        <v>414</v>
      </c>
      <c r="B17" s="120" t="s">
        <v>674</v>
      </c>
      <c r="C17" s="120" t="s">
        <v>723</v>
      </c>
      <c r="D17" s="120" t="s">
        <v>724</v>
      </c>
      <c r="E17" s="120"/>
      <c r="F17" s="256"/>
      <c r="G17" s="121"/>
      <c r="H17" s="123">
        <v>44216</v>
      </c>
      <c r="I17" s="122" t="s">
        <v>722</v>
      </c>
    </row>
    <row r="18" spans="1:9" s="116" customFormat="1" ht="17" x14ac:dyDescent="0.2">
      <c r="A18" s="33" t="s">
        <v>415</v>
      </c>
      <c r="B18" s="120" t="s">
        <v>674</v>
      </c>
      <c r="C18" s="120" t="s">
        <v>725</v>
      </c>
      <c r="D18" s="120" t="s">
        <v>703</v>
      </c>
      <c r="E18" s="120"/>
      <c r="F18" s="256" t="s">
        <v>727</v>
      </c>
      <c r="G18" s="121">
        <v>2019</v>
      </c>
      <c r="H18" s="123">
        <v>44216</v>
      </c>
      <c r="I18" s="122" t="s">
        <v>726</v>
      </c>
    </row>
    <row r="19" spans="1:9" s="116" customFormat="1" ht="17" x14ac:dyDescent="0.2">
      <c r="A19" s="31" t="s">
        <v>416</v>
      </c>
      <c r="B19" s="120" t="s">
        <v>674</v>
      </c>
      <c r="C19" s="120" t="s">
        <v>728</v>
      </c>
      <c r="D19" s="120" t="s">
        <v>729</v>
      </c>
      <c r="E19" s="120"/>
      <c r="F19" s="256" t="s">
        <v>898</v>
      </c>
      <c r="G19" s="121">
        <v>2017</v>
      </c>
      <c r="H19" s="123">
        <v>44216</v>
      </c>
      <c r="I19" s="122" t="s">
        <v>730</v>
      </c>
    </row>
    <row r="20" spans="1:9" s="116" customFormat="1" ht="68" x14ac:dyDescent="0.2">
      <c r="A20" s="33" t="s">
        <v>417</v>
      </c>
      <c r="B20" s="120" t="s">
        <v>681</v>
      </c>
      <c r="C20" s="120" t="s">
        <v>731</v>
      </c>
      <c r="D20" s="120" t="s">
        <v>732</v>
      </c>
      <c r="E20" s="120" t="s">
        <v>733</v>
      </c>
      <c r="F20" s="263" t="s">
        <v>900</v>
      </c>
      <c r="G20" s="121">
        <v>2020</v>
      </c>
      <c r="H20" s="123">
        <v>44216</v>
      </c>
      <c r="I20" s="122" t="s">
        <v>734</v>
      </c>
    </row>
    <row r="21" spans="1:9" s="116" customFormat="1" ht="68" x14ac:dyDescent="0.2">
      <c r="A21" s="31" t="s">
        <v>418</v>
      </c>
      <c r="B21" s="120" t="s">
        <v>681</v>
      </c>
      <c r="C21" s="120" t="s">
        <v>922</v>
      </c>
      <c r="D21" s="120" t="s">
        <v>737</v>
      </c>
      <c r="E21" s="120" t="s">
        <v>736</v>
      </c>
      <c r="F21" s="264" t="s">
        <v>899</v>
      </c>
      <c r="G21" s="121">
        <v>2021</v>
      </c>
      <c r="H21" s="123">
        <v>44216</v>
      </c>
      <c r="I21" s="122" t="s">
        <v>735</v>
      </c>
    </row>
    <row r="22" spans="1:9" s="116" customFormat="1" ht="68" x14ac:dyDescent="0.2">
      <c r="A22" s="33" t="s">
        <v>419</v>
      </c>
      <c r="B22" s="120" t="s">
        <v>681</v>
      </c>
      <c r="C22" s="120" t="s">
        <v>738</v>
      </c>
      <c r="D22" s="120" t="s">
        <v>739</v>
      </c>
      <c r="E22" s="120" t="s">
        <v>740</v>
      </c>
      <c r="F22" s="264" t="s">
        <v>901</v>
      </c>
      <c r="G22" s="121">
        <v>2016</v>
      </c>
      <c r="H22" s="123">
        <v>44216</v>
      </c>
      <c r="I22" s="122" t="s">
        <v>741</v>
      </c>
    </row>
    <row r="23" spans="1:9" s="116" customFormat="1" ht="51" x14ac:dyDescent="0.2">
      <c r="A23" s="31" t="s">
        <v>420</v>
      </c>
      <c r="B23" s="120" t="s">
        <v>681</v>
      </c>
      <c r="C23" s="120" t="s">
        <v>743</v>
      </c>
      <c r="D23" s="120" t="s">
        <v>744</v>
      </c>
      <c r="E23" s="120" t="s">
        <v>745</v>
      </c>
      <c r="F23" s="264" t="s">
        <v>902</v>
      </c>
      <c r="G23" s="121">
        <v>2017</v>
      </c>
      <c r="H23" s="123">
        <v>44216</v>
      </c>
      <c r="I23" s="122" t="s">
        <v>746</v>
      </c>
    </row>
    <row r="24" spans="1:9" s="116" customFormat="1" ht="51" x14ac:dyDescent="0.2">
      <c r="A24" s="33" t="s">
        <v>421</v>
      </c>
      <c r="B24" s="120" t="s">
        <v>681</v>
      </c>
      <c r="C24" s="120" t="s">
        <v>747</v>
      </c>
      <c r="D24" s="120" t="s">
        <v>748</v>
      </c>
      <c r="E24" s="120"/>
      <c r="F24" s="261" t="s">
        <v>749</v>
      </c>
      <c r="G24" s="121">
        <v>2017</v>
      </c>
      <c r="H24" s="123">
        <v>44216</v>
      </c>
      <c r="I24" s="122" t="s">
        <v>750</v>
      </c>
    </row>
    <row r="25" spans="1:9" s="116" customFormat="1" ht="17" x14ac:dyDescent="0.2">
      <c r="A25" s="31" t="s">
        <v>422</v>
      </c>
      <c r="B25" s="120" t="s">
        <v>674</v>
      </c>
      <c r="C25" s="120" t="s">
        <v>751</v>
      </c>
      <c r="D25" s="120" t="s">
        <v>752</v>
      </c>
      <c r="E25" s="120"/>
      <c r="F25" s="256"/>
      <c r="G25" s="121"/>
      <c r="H25" s="123">
        <v>44216</v>
      </c>
      <c r="I25" s="122" t="s">
        <v>753</v>
      </c>
    </row>
    <row r="26" spans="1:9" s="116" customFormat="1" ht="34" x14ac:dyDescent="0.2">
      <c r="A26" s="33" t="s">
        <v>423</v>
      </c>
      <c r="B26" s="120" t="s">
        <v>674</v>
      </c>
      <c r="C26" s="120" t="s">
        <v>755</v>
      </c>
      <c r="D26" s="120" t="s">
        <v>756</v>
      </c>
      <c r="E26" s="120"/>
      <c r="F26" s="256"/>
      <c r="G26" s="121">
        <v>2017</v>
      </c>
      <c r="H26" s="123">
        <v>44216</v>
      </c>
      <c r="I26" s="122" t="s">
        <v>757</v>
      </c>
    </row>
    <row r="27" spans="1:9" s="116" customFormat="1" ht="17" x14ac:dyDescent="0.2">
      <c r="A27" s="31" t="s">
        <v>424</v>
      </c>
      <c r="B27" s="120" t="s">
        <v>674</v>
      </c>
      <c r="C27" s="120" t="s">
        <v>758</v>
      </c>
      <c r="D27" s="120" t="s">
        <v>759</v>
      </c>
      <c r="E27" s="120"/>
      <c r="F27" s="256"/>
      <c r="G27" s="121"/>
      <c r="H27" s="123">
        <v>44216</v>
      </c>
      <c r="I27" s="122" t="s">
        <v>760</v>
      </c>
    </row>
    <row r="28" spans="1:9" s="116" customFormat="1" ht="34" x14ac:dyDescent="0.2">
      <c r="A28" s="33" t="s">
        <v>425</v>
      </c>
      <c r="B28" s="247" t="s">
        <v>681</v>
      </c>
      <c r="C28" s="247" t="s">
        <v>761</v>
      </c>
      <c r="D28" s="247" t="s">
        <v>762</v>
      </c>
      <c r="E28" s="247"/>
      <c r="F28" s="257"/>
      <c r="G28" s="248">
        <v>2004</v>
      </c>
      <c r="H28" s="249">
        <v>44214</v>
      </c>
      <c r="I28" s="250" t="s">
        <v>763</v>
      </c>
    </row>
    <row r="29" spans="1:9" s="116" customFormat="1" ht="34" x14ac:dyDescent="0.2">
      <c r="A29" s="31" t="s">
        <v>426</v>
      </c>
      <c r="B29" s="120" t="s">
        <v>681</v>
      </c>
      <c r="C29" s="120" t="s">
        <v>766</v>
      </c>
      <c r="D29" s="120" t="s">
        <v>767</v>
      </c>
      <c r="E29" s="120"/>
      <c r="F29" s="256" t="s">
        <v>765</v>
      </c>
      <c r="G29" s="121">
        <v>2017</v>
      </c>
      <c r="H29" s="123">
        <v>44216</v>
      </c>
      <c r="I29" s="122" t="s">
        <v>764</v>
      </c>
    </row>
    <row r="30" spans="1:9" s="116" customFormat="1" ht="17" x14ac:dyDescent="0.2">
      <c r="A30" s="33" t="s">
        <v>427</v>
      </c>
      <c r="B30" s="120" t="s">
        <v>674</v>
      </c>
      <c r="C30" s="120" t="s">
        <v>771</v>
      </c>
      <c r="D30" s="120" t="s">
        <v>770</v>
      </c>
      <c r="E30" s="120"/>
      <c r="F30" s="256"/>
      <c r="G30" s="121"/>
      <c r="H30" s="123">
        <v>44216</v>
      </c>
      <c r="I30" s="122" t="s">
        <v>769</v>
      </c>
    </row>
    <row r="31" spans="1:9" s="116" customFormat="1" ht="51" x14ac:dyDescent="0.2">
      <c r="A31" s="31" t="s">
        <v>428</v>
      </c>
      <c r="B31" s="247" t="s">
        <v>681</v>
      </c>
      <c r="C31" s="247" t="s">
        <v>772</v>
      </c>
      <c r="D31" s="247" t="s">
        <v>773</v>
      </c>
      <c r="E31" s="247" t="s">
        <v>774</v>
      </c>
      <c r="F31" s="257" t="s">
        <v>775</v>
      </c>
      <c r="G31" s="248">
        <v>2012</v>
      </c>
      <c r="H31" s="249">
        <v>44214</v>
      </c>
      <c r="I31" s="250" t="s">
        <v>776</v>
      </c>
    </row>
    <row r="32" spans="1:9" s="116" customFormat="1" ht="68" x14ac:dyDescent="0.2">
      <c r="A32" s="33" t="s">
        <v>429</v>
      </c>
      <c r="B32" s="120" t="s">
        <v>681</v>
      </c>
      <c r="C32" s="120" t="s">
        <v>777</v>
      </c>
      <c r="D32" s="120" t="s">
        <v>778</v>
      </c>
      <c r="E32" s="120" t="s">
        <v>779</v>
      </c>
      <c r="F32" s="256" t="s">
        <v>780</v>
      </c>
      <c r="G32" s="121">
        <v>2017</v>
      </c>
      <c r="H32" s="123">
        <v>44217</v>
      </c>
      <c r="I32" s="122" t="s">
        <v>781</v>
      </c>
    </row>
    <row r="33" spans="1:9" s="116" customFormat="1" ht="34" x14ac:dyDescent="0.2">
      <c r="A33" s="31" t="s">
        <v>430</v>
      </c>
      <c r="B33" s="120" t="s">
        <v>681</v>
      </c>
      <c r="C33" s="120" t="s">
        <v>782</v>
      </c>
      <c r="D33" s="120" t="s">
        <v>783</v>
      </c>
      <c r="E33" s="120" t="s">
        <v>784</v>
      </c>
      <c r="F33" s="265" t="s">
        <v>903</v>
      </c>
      <c r="G33" s="121">
        <v>2015</v>
      </c>
      <c r="H33" s="123">
        <v>44217</v>
      </c>
      <c r="I33" s="122" t="s">
        <v>785</v>
      </c>
    </row>
    <row r="34" spans="1:9" s="116" customFormat="1" ht="17" x14ac:dyDescent="0.2">
      <c r="A34" s="33" t="s">
        <v>431</v>
      </c>
      <c r="B34" s="120" t="s">
        <v>709</v>
      </c>
      <c r="C34" s="120" t="s">
        <v>789</v>
      </c>
      <c r="D34" s="120" t="s">
        <v>788</v>
      </c>
      <c r="E34" s="120"/>
      <c r="F34" s="264" t="s">
        <v>787</v>
      </c>
      <c r="G34" s="121"/>
      <c r="H34" s="123">
        <v>44217</v>
      </c>
      <c r="I34" s="122" t="s">
        <v>786</v>
      </c>
    </row>
    <row r="35" spans="1:9" ht="17" x14ac:dyDescent="0.2">
      <c r="A35" s="17" t="s">
        <v>432</v>
      </c>
      <c r="B35" s="120" t="s">
        <v>709</v>
      </c>
      <c r="C35" s="122" t="s">
        <v>791</v>
      </c>
      <c r="D35" s="122" t="s">
        <v>792</v>
      </c>
      <c r="E35" s="122"/>
      <c r="F35" s="264" t="s">
        <v>904</v>
      </c>
      <c r="G35" s="125"/>
      <c r="H35" s="123">
        <v>44217</v>
      </c>
      <c r="I35" s="122" t="s">
        <v>793</v>
      </c>
    </row>
    <row r="36" spans="1:9" ht="17" x14ac:dyDescent="0.2">
      <c r="A36" s="20" t="s">
        <v>433</v>
      </c>
      <c r="B36" s="120" t="s">
        <v>674</v>
      </c>
      <c r="C36" s="122" t="s">
        <v>795</v>
      </c>
      <c r="D36" s="122" t="s">
        <v>796</v>
      </c>
      <c r="E36" s="122"/>
      <c r="F36" s="258"/>
      <c r="G36" s="125"/>
      <c r="H36" s="123">
        <v>44217</v>
      </c>
      <c r="I36" s="122" t="s">
        <v>794</v>
      </c>
    </row>
    <row r="37" spans="1:9" ht="17" x14ac:dyDescent="0.2">
      <c r="A37" s="17" t="s">
        <v>434</v>
      </c>
      <c r="B37" s="120" t="s">
        <v>674</v>
      </c>
      <c r="C37" s="122" t="s">
        <v>800</v>
      </c>
      <c r="D37" s="122" t="s">
        <v>703</v>
      </c>
      <c r="E37" s="122"/>
      <c r="F37" s="258" t="s">
        <v>799</v>
      </c>
      <c r="G37" s="125">
        <v>2018</v>
      </c>
      <c r="H37" s="123">
        <v>44217</v>
      </c>
      <c r="I37" s="122" t="s">
        <v>798</v>
      </c>
    </row>
    <row r="38" spans="1:9" ht="17" x14ac:dyDescent="0.2">
      <c r="A38" s="20" t="s">
        <v>435</v>
      </c>
      <c r="B38" s="120" t="s">
        <v>674</v>
      </c>
      <c r="C38" s="122" t="s">
        <v>801</v>
      </c>
      <c r="D38" s="122" t="s">
        <v>802</v>
      </c>
      <c r="E38" s="122"/>
      <c r="F38" s="258"/>
      <c r="G38" s="125"/>
      <c r="H38" s="123">
        <v>44217</v>
      </c>
      <c r="I38" s="122" t="s">
        <v>803</v>
      </c>
    </row>
    <row r="39" spans="1:9" ht="17" x14ac:dyDescent="0.2">
      <c r="A39" s="17" t="s">
        <v>436</v>
      </c>
      <c r="B39" s="120" t="s">
        <v>709</v>
      </c>
      <c r="C39" s="122" t="s">
        <v>804</v>
      </c>
      <c r="D39" s="122" t="s">
        <v>805</v>
      </c>
      <c r="E39" s="122"/>
      <c r="F39" s="258"/>
      <c r="G39" s="125">
        <v>2011</v>
      </c>
      <c r="H39" s="123">
        <v>44217</v>
      </c>
      <c r="I39" s="122" t="s">
        <v>806</v>
      </c>
    </row>
    <row r="40" spans="1:9" ht="17" x14ac:dyDescent="0.2">
      <c r="A40" s="20" t="s">
        <v>437</v>
      </c>
      <c r="B40" s="120" t="s">
        <v>674</v>
      </c>
      <c r="C40" s="122" t="s">
        <v>809</v>
      </c>
      <c r="D40" s="122" t="s">
        <v>703</v>
      </c>
      <c r="E40" s="122"/>
      <c r="F40" s="258" t="s">
        <v>810</v>
      </c>
      <c r="G40" s="125">
        <v>2021</v>
      </c>
      <c r="H40" s="123">
        <v>44217</v>
      </c>
      <c r="I40" s="122" t="s">
        <v>811</v>
      </c>
    </row>
    <row r="41" spans="1:9" ht="17" x14ac:dyDescent="0.2">
      <c r="A41" s="17" t="s">
        <v>438</v>
      </c>
      <c r="B41" s="247" t="s">
        <v>709</v>
      </c>
      <c r="C41" s="266" t="s">
        <v>815</v>
      </c>
      <c r="D41" s="266" t="s">
        <v>816</v>
      </c>
      <c r="E41" s="250"/>
      <c r="F41" s="259" t="s">
        <v>817</v>
      </c>
      <c r="G41" s="251">
        <v>2019</v>
      </c>
      <c r="H41" s="252">
        <v>44218</v>
      </c>
      <c r="I41" s="122" t="s">
        <v>814</v>
      </c>
    </row>
    <row r="42" spans="1:9" ht="17" x14ac:dyDescent="0.2">
      <c r="A42" s="20" t="s">
        <v>439</v>
      </c>
      <c r="B42" s="120" t="s">
        <v>818</v>
      </c>
      <c r="C42" s="122" t="s">
        <v>819</v>
      </c>
      <c r="D42" s="122"/>
      <c r="E42" s="122" t="s">
        <v>1003</v>
      </c>
      <c r="F42" s="258" t="s">
        <v>820</v>
      </c>
      <c r="G42" s="125">
        <v>2010</v>
      </c>
      <c r="H42" s="253">
        <v>44221</v>
      </c>
      <c r="I42" s="122" t="s">
        <v>821</v>
      </c>
    </row>
    <row r="43" spans="1:9" ht="17" x14ac:dyDescent="0.2">
      <c r="A43" s="17" t="s">
        <v>440</v>
      </c>
      <c r="B43" s="120" t="s">
        <v>681</v>
      </c>
      <c r="C43" s="122" t="s">
        <v>826</v>
      </c>
      <c r="D43" s="122" t="s">
        <v>825</v>
      </c>
      <c r="E43" s="122" t="s">
        <v>824</v>
      </c>
      <c r="F43" s="258" t="s">
        <v>823</v>
      </c>
      <c r="G43" s="125">
        <v>2017</v>
      </c>
      <c r="H43" s="253">
        <v>44221</v>
      </c>
      <c r="I43" s="122" t="s">
        <v>822</v>
      </c>
    </row>
    <row r="44" spans="1:9" ht="17" x14ac:dyDescent="0.2">
      <c r="A44" s="20" t="s">
        <v>441</v>
      </c>
      <c r="B44" s="120" t="s">
        <v>681</v>
      </c>
      <c r="C44" s="122" t="s">
        <v>830</v>
      </c>
      <c r="D44" s="122" t="s">
        <v>829</v>
      </c>
      <c r="E44" s="122" t="s">
        <v>828</v>
      </c>
      <c r="F44" s="265" t="s">
        <v>905</v>
      </c>
      <c r="G44" s="125">
        <v>2019</v>
      </c>
      <c r="H44" s="253">
        <v>44221</v>
      </c>
      <c r="I44" s="122" t="s">
        <v>827</v>
      </c>
    </row>
    <row r="45" spans="1:9" ht="17" x14ac:dyDescent="0.2">
      <c r="A45" s="182" t="s">
        <v>495</v>
      </c>
      <c r="B45" s="120" t="s">
        <v>674</v>
      </c>
      <c r="C45" s="122" t="s">
        <v>833</v>
      </c>
      <c r="D45" s="122" t="s">
        <v>832</v>
      </c>
      <c r="E45" s="122"/>
      <c r="F45" s="258"/>
      <c r="G45" s="125"/>
      <c r="H45" s="253">
        <v>44221</v>
      </c>
      <c r="I45" s="122" t="s">
        <v>831</v>
      </c>
    </row>
    <row r="46" spans="1:9" ht="17" x14ac:dyDescent="0.2">
      <c r="A46" s="181" t="s">
        <v>496</v>
      </c>
      <c r="B46" s="120" t="s">
        <v>674</v>
      </c>
      <c r="C46" s="122" t="s">
        <v>835</v>
      </c>
      <c r="D46" s="122" t="s">
        <v>836</v>
      </c>
      <c r="E46" s="122"/>
      <c r="F46" s="258"/>
      <c r="G46" s="125"/>
      <c r="H46" s="253">
        <v>44221</v>
      </c>
      <c r="I46" s="122" t="s">
        <v>834</v>
      </c>
    </row>
    <row r="47" spans="1:9" ht="17" x14ac:dyDescent="0.2">
      <c r="A47" s="182" t="s">
        <v>497</v>
      </c>
      <c r="B47" s="120" t="s">
        <v>674</v>
      </c>
      <c r="C47" s="122" t="s">
        <v>837</v>
      </c>
      <c r="D47" s="122" t="s">
        <v>703</v>
      </c>
      <c r="E47" s="122"/>
      <c r="F47" s="258" t="s">
        <v>838</v>
      </c>
      <c r="G47" s="125">
        <v>2019</v>
      </c>
      <c r="H47" s="253">
        <v>44221</v>
      </c>
      <c r="I47" s="122" t="s">
        <v>839</v>
      </c>
    </row>
    <row r="48" spans="1:9" ht="17" x14ac:dyDescent="0.2">
      <c r="A48" s="181" t="s">
        <v>498</v>
      </c>
      <c r="B48" s="120" t="s">
        <v>681</v>
      </c>
      <c r="C48" s="122" t="s">
        <v>843</v>
      </c>
      <c r="D48" s="122" t="s">
        <v>842</v>
      </c>
      <c r="E48" s="267" t="s">
        <v>906</v>
      </c>
      <c r="F48" s="265" t="s">
        <v>841</v>
      </c>
      <c r="G48" s="125">
        <v>2020</v>
      </c>
      <c r="H48" s="253">
        <v>44221</v>
      </c>
      <c r="I48" s="122" t="s">
        <v>840</v>
      </c>
    </row>
    <row r="49" spans="1:9" ht="17" x14ac:dyDescent="0.2">
      <c r="A49" s="182" t="s">
        <v>499</v>
      </c>
      <c r="B49" s="120" t="s">
        <v>709</v>
      </c>
      <c r="C49" s="122" t="s">
        <v>847</v>
      </c>
      <c r="D49" s="122" t="s">
        <v>845</v>
      </c>
      <c r="E49" s="122"/>
      <c r="F49" s="258"/>
      <c r="G49" s="125">
        <v>2018</v>
      </c>
      <c r="H49" s="253">
        <v>44221</v>
      </c>
      <c r="I49" s="122" t="s">
        <v>846</v>
      </c>
    </row>
    <row r="50" spans="1:9" ht="17" x14ac:dyDescent="0.2">
      <c r="A50" s="181" t="s">
        <v>500</v>
      </c>
      <c r="B50" s="120" t="s">
        <v>674</v>
      </c>
      <c r="C50" s="122" t="s">
        <v>848</v>
      </c>
      <c r="D50" s="122" t="s">
        <v>849</v>
      </c>
      <c r="E50" s="122"/>
      <c r="F50" s="258"/>
      <c r="G50" s="125">
        <v>2018</v>
      </c>
      <c r="H50" s="253">
        <v>44221</v>
      </c>
      <c r="I50" s="122" t="s">
        <v>850</v>
      </c>
    </row>
    <row r="51" spans="1:9" ht="17" x14ac:dyDescent="0.2">
      <c r="A51" s="182" t="s">
        <v>501</v>
      </c>
      <c r="B51" s="120" t="s">
        <v>674</v>
      </c>
      <c r="C51" s="122" t="s">
        <v>851</v>
      </c>
      <c r="D51" s="122" t="s">
        <v>852</v>
      </c>
      <c r="E51" s="122"/>
      <c r="F51" s="258"/>
      <c r="G51" s="125"/>
      <c r="H51" s="253">
        <v>44221</v>
      </c>
      <c r="I51" s="122" t="s">
        <v>853</v>
      </c>
    </row>
    <row r="52" spans="1:9" ht="17" x14ac:dyDescent="0.2">
      <c r="A52" s="181" t="s">
        <v>502</v>
      </c>
      <c r="B52" s="120" t="s">
        <v>674</v>
      </c>
      <c r="C52" s="122" t="s">
        <v>855</v>
      </c>
      <c r="D52" s="122" t="s">
        <v>856</v>
      </c>
      <c r="E52" s="122"/>
      <c r="F52" s="258" t="s">
        <v>857</v>
      </c>
      <c r="G52" s="125">
        <v>2020</v>
      </c>
      <c r="H52" s="253">
        <v>44221</v>
      </c>
      <c r="I52" s="122" t="s">
        <v>858</v>
      </c>
    </row>
    <row r="53" spans="1:9" ht="17" x14ac:dyDescent="0.2">
      <c r="A53" s="182" t="s">
        <v>503</v>
      </c>
      <c r="B53" s="120" t="s">
        <v>681</v>
      </c>
      <c r="C53" s="122" t="s">
        <v>859</v>
      </c>
      <c r="D53" s="122" t="s">
        <v>860</v>
      </c>
      <c r="E53" s="122" t="s">
        <v>861</v>
      </c>
      <c r="F53" s="258" t="s">
        <v>862</v>
      </c>
      <c r="G53" s="125">
        <v>2020</v>
      </c>
      <c r="H53" s="253">
        <v>44221</v>
      </c>
      <c r="I53" s="122" t="s">
        <v>863</v>
      </c>
    </row>
    <row r="54" spans="1:9" ht="17" x14ac:dyDescent="0.2">
      <c r="A54" s="181" t="s">
        <v>504</v>
      </c>
      <c r="B54" s="247" t="s">
        <v>709</v>
      </c>
      <c r="C54" s="250" t="s">
        <v>864</v>
      </c>
      <c r="D54" s="250" t="s">
        <v>865</v>
      </c>
      <c r="E54" s="250"/>
      <c r="F54" s="259"/>
      <c r="G54" s="251">
        <v>2019</v>
      </c>
      <c r="H54" s="252">
        <v>44203</v>
      </c>
      <c r="I54" s="250" t="s">
        <v>866</v>
      </c>
    </row>
    <row r="55" spans="1:9" ht="17" x14ac:dyDescent="0.2">
      <c r="A55" s="182" t="s">
        <v>505</v>
      </c>
      <c r="B55" s="247" t="s">
        <v>709</v>
      </c>
      <c r="C55" s="122" t="s">
        <v>869</v>
      </c>
      <c r="D55" s="122" t="s">
        <v>870</v>
      </c>
      <c r="E55" s="122"/>
      <c r="F55" s="258"/>
      <c r="G55" s="125">
        <v>2017</v>
      </c>
      <c r="H55" s="253">
        <v>44221</v>
      </c>
      <c r="I55" s="122" t="s">
        <v>868</v>
      </c>
    </row>
    <row r="56" spans="1:9" ht="17" x14ac:dyDescent="0.2">
      <c r="A56" s="181" t="s">
        <v>506</v>
      </c>
      <c r="B56" s="247" t="s">
        <v>709</v>
      </c>
      <c r="C56" s="122" t="s">
        <v>872</v>
      </c>
      <c r="D56" s="122" t="s">
        <v>873</v>
      </c>
      <c r="E56" s="122"/>
      <c r="F56" s="258"/>
      <c r="G56" s="125">
        <v>2013</v>
      </c>
      <c r="H56" s="253">
        <v>44221</v>
      </c>
      <c r="I56" s="122" t="s">
        <v>874</v>
      </c>
    </row>
    <row r="57" spans="1:9" ht="17" x14ac:dyDescent="0.2">
      <c r="A57" s="182" t="s">
        <v>507</v>
      </c>
      <c r="B57" s="120" t="s">
        <v>674</v>
      </c>
      <c r="C57" s="122" t="s">
        <v>877</v>
      </c>
      <c r="D57" s="122" t="s">
        <v>878</v>
      </c>
      <c r="E57" s="122"/>
      <c r="F57" s="258"/>
      <c r="G57" s="125"/>
      <c r="H57" s="253">
        <v>44221</v>
      </c>
      <c r="I57" s="122" t="s">
        <v>876</v>
      </c>
    </row>
    <row r="58" spans="1:9" ht="51" x14ac:dyDescent="0.2">
      <c r="A58" s="181" t="s">
        <v>508</v>
      </c>
      <c r="B58" s="120" t="s">
        <v>681</v>
      </c>
      <c r="C58" s="268" t="s">
        <v>881</v>
      </c>
      <c r="D58" s="262" t="s">
        <v>880</v>
      </c>
      <c r="E58" s="269" t="s">
        <v>907</v>
      </c>
      <c r="F58" s="264" t="s">
        <v>908</v>
      </c>
      <c r="G58" s="125">
        <v>2017</v>
      </c>
      <c r="H58" s="253">
        <v>44221</v>
      </c>
      <c r="I58" s="122" t="s">
        <v>879</v>
      </c>
    </row>
    <row r="59" spans="1:9" ht="51" x14ac:dyDescent="0.2">
      <c r="A59" s="182" t="s">
        <v>509</v>
      </c>
      <c r="B59" s="120" t="s">
        <v>681</v>
      </c>
      <c r="C59" s="270" t="s">
        <v>883</v>
      </c>
      <c r="D59" s="271" t="s">
        <v>897</v>
      </c>
      <c r="E59" s="271" t="s">
        <v>910</v>
      </c>
      <c r="F59" s="272" t="s">
        <v>909</v>
      </c>
      <c r="G59" s="125">
        <v>2020</v>
      </c>
      <c r="H59" s="253">
        <v>44221</v>
      </c>
      <c r="I59" s="122" t="s">
        <v>882</v>
      </c>
    </row>
    <row r="60" spans="1:9" ht="17" x14ac:dyDescent="0.2">
      <c r="A60" s="181" t="s">
        <v>510</v>
      </c>
      <c r="B60" s="120" t="s">
        <v>681</v>
      </c>
      <c r="C60" s="273" t="s">
        <v>885</v>
      </c>
      <c r="D60" s="273" t="s">
        <v>886</v>
      </c>
      <c r="E60" s="274"/>
      <c r="F60" s="258" t="s">
        <v>911</v>
      </c>
      <c r="G60" s="125">
        <v>2018</v>
      </c>
      <c r="H60" s="253">
        <v>44221</v>
      </c>
      <c r="I60" s="122" t="s">
        <v>884</v>
      </c>
    </row>
    <row r="61" spans="1:9" ht="17" x14ac:dyDescent="0.2">
      <c r="A61" s="182" t="s">
        <v>511</v>
      </c>
      <c r="B61" s="120" t="s">
        <v>681</v>
      </c>
      <c r="C61" s="122" t="s">
        <v>888</v>
      </c>
      <c r="D61" s="122" t="s">
        <v>873</v>
      </c>
      <c r="E61" s="122"/>
      <c r="F61" s="258"/>
      <c r="G61" s="125"/>
      <c r="H61" s="253">
        <v>44222</v>
      </c>
      <c r="I61" s="122" t="s">
        <v>887</v>
      </c>
    </row>
    <row r="62" spans="1:9" ht="17" x14ac:dyDescent="0.2">
      <c r="A62" s="181" t="s">
        <v>512</v>
      </c>
      <c r="B62" s="120" t="s">
        <v>674</v>
      </c>
      <c r="C62" s="122" t="s">
        <v>890</v>
      </c>
      <c r="D62" s="122" t="s">
        <v>891</v>
      </c>
      <c r="E62" s="122"/>
      <c r="F62" s="258"/>
      <c r="G62" s="125"/>
      <c r="H62" s="253">
        <v>44222</v>
      </c>
      <c r="I62" s="122" t="s">
        <v>892</v>
      </c>
    </row>
    <row r="63" spans="1:9" ht="17" x14ac:dyDescent="0.2">
      <c r="A63" s="182" t="s">
        <v>513</v>
      </c>
      <c r="B63" s="120" t="s">
        <v>674</v>
      </c>
      <c r="C63" s="122" t="s">
        <v>893</v>
      </c>
      <c r="D63" s="122" t="s">
        <v>719</v>
      </c>
      <c r="E63" s="122"/>
      <c r="F63" s="258" t="s">
        <v>894</v>
      </c>
      <c r="G63" s="125">
        <v>2021</v>
      </c>
      <c r="H63" s="253">
        <v>44222</v>
      </c>
      <c r="I63" s="122" t="s">
        <v>895</v>
      </c>
    </row>
    <row r="64" spans="1:9" ht="17" x14ac:dyDescent="0.2">
      <c r="A64" s="181" t="s">
        <v>514</v>
      </c>
      <c r="B64" s="120" t="s">
        <v>674</v>
      </c>
      <c r="C64" s="122" t="s">
        <v>925</v>
      </c>
      <c r="D64" s="122" t="s">
        <v>924</v>
      </c>
      <c r="E64" s="122"/>
      <c r="F64" s="258" t="s">
        <v>923</v>
      </c>
      <c r="G64" s="125">
        <v>2016</v>
      </c>
      <c r="H64" s="253">
        <v>44222</v>
      </c>
      <c r="I64" s="122" t="s">
        <v>896</v>
      </c>
    </row>
    <row r="65" spans="1:9" ht="34" x14ac:dyDescent="0.2">
      <c r="A65" s="182" t="s">
        <v>912</v>
      </c>
      <c r="B65" s="120" t="s">
        <v>681</v>
      </c>
      <c r="C65" s="120" t="s">
        <v>926</v>
      </c>
      <c r="D65" s="120" t="s">
        <v>927</v>
      </c>
      <c r="E65" s="120" t="s">
        <v>928</v>
      </c>
      <c r="F65" s="120" t="s">
        <v>929</v>
      </c>
      <c r="G65" s="121">
        <v>2019</v>
      </c>
      <c r="H65" s="253">
        <v>44222</v>
      </c>
      <c r="I65" s="120" t="s">
        <v>930</v>
      </c>
    </row>
    <row r="66" spans="1:9" ht="34" x14ac:dyDescent="0.2">
      <c r="A66" s="181" t="s">
        <v>913</v>
      </c>
      <c r="B66" s="120" t="s">
        <v>674</v>
      </c>
      <c r="C66" s="120" t="s">
        <v>931</v>
      </c>
      <c r="D66" s="120" t="s">
        <v>719</v>
      </c>
      <c r="E66" s="120"/>
      <c r="F66" s="120" t="s">
        <v>932</v>
      </c>
      <c r="G66" s="121">
        <v>2020</v>
      </c>
      <c r="H66" s="253">
        <v>44222</v>
      </c>
      <c r="I66" s="120" t="s">
        <v>933</v>
      </c>
    </row>
    <row r="67" spans="1:9" ht="34" x14ac:dyDescent="0.2">
      <c r="A67" s="182" t="s">
        <v>914</v>
      </c>
      <c r="B67" s="120" t="s">
        <v>674</v>
      </c>
      <c r="C67" s="120" t="s">
        <v>934</v>
      </c>
      <c r="D67" s="120" t="s">
        <v>935</v>
      </c>
      <c r="E67" s="120"/>
      <c r="F67" s="120" t="s">
        <v>936</v>
      </c>
      <c r="G67" s="121">
        <v>2019</v>
      </c>
      <c r="H67" s="253">
        <v>44222</v>
      </c>
      <c r="I67" s="120" t="s">
        <v>937</v>
      </c>
    </row>
    <row r="68" spans="1:9" ht="51" x14ac:dyDescent="0.2">
      <c r="A68" s="181" t="s">
        <v>915</v>
      </c>
      <c r="B68" s="120" t="s">
        <v>674</v>
      </c>
      <c r="C68" s="120" t="s">
        <v>940</v>
      </c>
      <c r="D68" s="120" t="s">
        <v>939</v>
      </c>
      <c r="E68" s="120"/>
      <c r="F68" s="120"/>
      <c r="G68" s="121">
        <v>2020</v>
      </c>
      <c r="H68" s="253">
        <v>44222</v>
      </c>
      <c r="I68" s="120" t="s">
        <v>938</v>
      </c>
    </row>
    <row r="69" spans="1:9" ht="34" x14ac:dyDescent="0.2">
      <c r="A69" s="182" t="s">
        <v>916</v>
      </c>
      <c r="B69" s="120" t="s">
        <v>674</v>
      </c>
      <c r="C69" s="120" t="s">
        <v>941</v>
      </c>
      <c r="D69" s="120" t="s">
        <v>703</v>
      </c>
      <c r="E69" s="120"/>
      <c r="F69" s="120" t="s">
        <v>942</v>
      </c>
      <c r="G69" s="121">
        <v>2019</v>
      </c>
      <c r="H69" s="253">
        <v>44222</v>
      </c>
      <c r="I69" s="120" t="s">
        <v>943</v>
      </c>
    </row>
    <row r="70" spans="1:9" ht="34" x14ac:dyDescent="0.2">
      <c r="A70" s="181" t="s">
        <v>917</v>
      </c>
      <c r="B70" s="120" t="s">
        <v>674</v>
      </c>
      <c r="C70" s="120" t="s">
        <v>944</v>
      </c>
      <c r="D70" s="120" t="s">
        <v>719</v>
      </c>
      <c r="E70" s="120"/>
      <c r="F70" s="120" t="s">
        <v>945</v>
      </c>
      <c r="G70" s="121">
        <v>2010</v>
      </c>
      <c r="H70" s="253">
        <v>44222</v>
      </c>
      <c r="I70" s="120" t="s">
        <v>946</v>
      </c>
    </row>
    <row r="71" spans="1:9" ht="34" x14ac:dyDescent="0.2">
      <c r="A71" s="182" t="s">
        <v>918</v>
      </c>
      <c r="B71" s="120" t="s">
        <v>674</v>
      </c>
      <c r="C71" s="120" t="s">
        <v>950</v>
      </c>
      <c r="D71" s="120" t="s">
        <v>949</v>
      </c>
      <c r="E71" s="120"/>
      <c r="F71" s="120" t="s">
        <v>948</v>
      </c>
      <c r="G71" s="121">
        <v>2017</v>
      </c>
      <c r="H71" s="253">
        <v>44222</v>
      </c>
      <c r="I71" s="120" t="s">
        <v>947</v>
      </c>
    </row>
    <row r="72" spans="1:9" ht="34" x14ac:dyDescent="0.2">
      <c r="A72" s="181" t="s">
        <v>919</v>
      </c>
      <c r="B72" s="120" t="s">
        <v>674</v>
      </c>
      <c r="C72" s="120" t="s">
        <v>952</v>
      </c>
      <c r="D72" s="120" t="s">
        <v>951</v>
      </c>
      <c r="E72" s="120"/>
      <c r="F72" s="120" t="s">
        <v>953</v>
      </c>
      <c r="G72" s="121">
        <v>2020</v>
      </c>
      <c r="H72" s="253">
        <v>44222</v>
      </c>
      <c r="I72" s="120" t="s">
        <v>954</v>
      </c>
    </row>
    <row r="73" spans="1:9" ht="34" x14ac:dyDescent="0.2">
      <c r="A73" s="182" t="s">
        <v>920</v>
      </c>
      <c r="B73" s="120" t="s">
        <v>674</v>
      </c>
      <c r="C73" s="120" t="s">
        <v>955</v>
      </c>
      <c r="D73" s="120" t="s">
        <v>719</v>
      </c>
      <c r="E73" s="120"/>
      <c r="F73" s="120" t="s">
        <v>956</v>
      </c>
      <c r="G73" s="121">
        <v>2020</v>
      </c>
      <c r="H73" s="253">
        <v>44222</v>
      </c>
      <c r="I73" s="120" t="s">
        <v>957</v>
      </c>
    </row>
    <row r="74" spans="1:9" ht="17" x14ac:dyDescent="0.2">
      <c r="A74" s="181" t="s">
        <v>921</v>
      </c>
      <c r="B74" s="120" t="s">
        <v>674</v>
      </c>
      <c r="C74" s="120" t="s">
        <v>959</v>
      </c>
      <c r="D74" s="120" t="s">
        <v>960</v>
      </c>
      <c r="E74" s="120"/>
      <c r="F74" s="120"/>
      <c r="G74" s="121">
        <v>2010</v>
      </c>
      <c r="H74" s="253">
        <v>44222</v>
      </c>
      <c r="I74" s="279" t="s">
        <v>961</v>
      </c>
    </row>
    <row r="75" spans="1:9" ht="17" x14ac:dyDescent="0.2">
      <c r="A75" s="182" t="s">
        <v>973</v>
      </c>
      <c r="B75" s="120" t="s">
        <v>674</v>
      </c>
      <c r="C75" s="275" t="s">
        <v>962</v>
      </c>
      <c r="D75" s="275" t="s">
        <v>963</v>
      </c>
      <c r="E75" s="275"/>
      <c r="F75" s="276" t="s">
        <v>964</v>
      </c>
      <c r="G75" s="277">
        <v>2014</v>
      </c>
      <c r="H75" s="253">
        <v>44222</v>
      </c>
      <c r="I75" s="278" t="s">
        <v>965</v>
      </c>
    </row>
    <row r="76" spans="1:9" ht="17" x14ac:dyDescent="0.2">
      <c r="A76" s="181" t="s">
        <v>974</v>
      </c>
      <c r="B76" s="120" t="s">
        <v>674</v>
      </c>
      <c r="C76" s="275" t="s">
        <v>966</v>
      </c>
      <c r="D76" s="275" t="s">
        <v>967</v>
      </c>
      <c r="E76" s="275"/>
      <c r="F76" s="276"/>
      <c r="G76" s="277">
        <v>2020</v>
      </c>
      <c r="H76" s="253">
        <v>44222</v>
      </c>
      <c r="I76" s="278" t="s">
        <v>968</v>
      </c>
    </row>
    <row r="77" spans="1:9" ht="17" x14ac:dyDescent="0.2">
      <c r="A77" s="182" t="s">
        <v>975</v>
      </c>
      <c r="B77" s="120" t="s">
        <v>674</v>
      </c>
      <c r="C77" s="275" t="s">
        <v>969</v>
      </c>
      <c r="D77" s="275" t="s">
        <v>971</v>
      </c>
      <c r="E77" s="275"/>
      <c r="F77" s="275" t="s">
        <v>970</v>
      </c>
      <c r="G77" s="277">
        <v>2010</v>
      </c>
      <c r="H77" s="253">
        <v>44222</v>
      </c>
      <c r="I77" s="278" t="s">
        <v>972</v>
      </c>
    </row>
    <row r="78" spans="1:9" ht="17" x14ac:dyDescent="0.2">
      <c r="A78" s="181" t="s">
        <v>979</v>
      </c>
      <c r="B78" s="120" t="s">
        <v>674</v>
      </c>
      <c r="C78" s="275" t="s">
        <v>976</v>
      </c>
      <c r="D78" s="275" t="s">
        <v>977</v>
      </c>
      <c r="E78" s="275"/>
      <c r="F78" s="276"/>
      <c r="G78" s="277">
        <v>2012</v>
      </c>
      <c r="H78" s="253">
        <v>44222</v>
      </c>
      <c r="I78" s="278" t="s">
        <v>978</v>
      </c>
    </row>
    <row r="79" spans="1:9" ht="17" x14ac:dyDescent="0.2">
      <c r="A79" s="182" t="s">
        <v>980</v>
      </c>
      <c r="B79" s="120" t="s">
        <v>674</v>
      </c>
      <c r="C79" s="275" t="s">
        <v>981</v>
      </c>
      <c r="D79" s="275" t="s">
        <v>924</v>
      </c>
      <c r="E79" s="275"/>
      <c r="F79" s="276" t="s">
        <v>982</v>
      </c>
      <c r="G79" s="277"/>
      <c r="H79" s="253">
        <v>44222</v>
      </c>
      <c r="I79" s="294" t="s">
        <v>983</v>
      </c>
    </row>
    <row r="80" spans="1:9" ht="17" x14ac:dyDescent="0.2">
      <c r="A80" s="181" t="s">
        <v>995</v>
      </c>
      <c r="B80" s="120" t="s">
        <v>674</v>
      </c>
      <c r="C80" s="275" t="s">
        <v>1046</v>
      </c>
      <c r="D80" s="275" t="s">
        <v>1044</v>
      </c>
      <c r="E80" s="275" t="s">
        <v>1045</v>
      </c>
      <c r="F80" s="298" t="s">
        <v>1043</v>
      </c>
      <c r="G80" s="277">
        <v>2020</v>
      </c>
      <c r="H80" s="290">
        <v>44224</v>
      </c>
      <c r="I80" s="291" t="s">
        <v>993</v>
      </c>
    </row>
    <row r="81" spans="1:9" ht="17" x14ac:dyDescent="0.2">
      <c r="A81" s="182" t="s">
        <v>996</v>
      </c>
      <c r="B81" s="120" t="s">
        <v>674</v>
      </c>
      <c r="C81" s="275" t="s">
        <v>1048</v>
      </c>
      <c r="D81" s="275" t="s">
        <v>1047</v>
      </c>
      <c r="E81" s="275"/>
      <c r="F81" s="276"/>
      <c r="G81" s="277">
        <v>2020</v>
      </c>
      <c r="H81" s="290">
        <v>44224</v>
      </c>
      <c r="I81" s="291" t="s">
        <v>994</v>
      </c>
    </row>
    <row r="82" spans="1:9" x14ac:dyDescent="0.2">
      <c r="A82" s="181" t="s">
        <v>1001</v>
      </c>
      <c r="B82" s="275" t="s">
        <v>681</v>
      </c>
      <c r="C82" s="292" t="s">
        <v>998</v>
      </c>
      <c r="D82" s="275" t="s">
        <v>999</v>
      </c>
      <c r="E82" s="275"/>
      <c r="F82" s="292" t="s">
        <v>1042</v>
      </c>
      <c r="G82" s="277">
        <v>2016</v>
      </c>
      <c r="H82" s="290">
        <v>44224</v>
      </c>
      <c r="I82" s="291" t="s">
        <v>1000</v>
      </c>
    </row>
    <row r="83" spans="1:9" x14ac:dyDescent="0.2">
      <c r="A83" s="182" t="s">
        <v>1007</v>
      </c>
      <c r="B83" s="275" t="s">
        <v>674</v>
      </c>
      <c r="C83" s="292" t="s">
        <v>1011</v>
      </c>
      <c r="D83" s="292" t="s">
        <v>1012</v>
      </c>
      <c r="E83" s="275"/>
      <c r="F83" s="276"/>
      <c r="G83" s="277"/>
      <c r="H83" s="290">
        <v>44224</v>
      </c>
      <c r="I83" s="291" t="s">
        <v>1006</v>
      </c>
    </row>
    <row r="84" spans="1:9" x14ac:dyDescent="0.2">
      <c r="A84" s="181" t="s">
        <v>1008</v>
      </c>
      <c r="B84" s="275" t="s">
        <v>674</v>
      </c>
      <c r="C84" s="275" t="s">
        <v>1014</v>
      </c>
      <c r="D84" s="275" t="s">
        <v>1015</v>
      </c>
      <c r="E84" s="275"/>
      <c r="F84" s="276"/>
      <c r="G84" s="277"/>
      <c r="H84" s="290">
        <v>44224</v>
      </c>
      <c r="I84" s="291" t="s">
        <v>1013</v>
      </c>
    </row>
    <row r="85" spans="1:9" x14ac:dyDescent="0.2">
      <c r="A85" s="182" t="s">
        <v>1009</v>
      </c>
      <c r="B85" s="275" t="s">
        <v>674</v>
      </c>
      <c r="C85" s="275" t="s">
        <v>1025</v>
      </c>
      <c r="D85" s="275" t="s">
        <v>1024</v>
      </c>
      <c r="E85" s="275"/>
      <c r="F85" s="276" t="s">
        <v>1023</v>
      </c>
      <c r="G85" s="277">
        <v>2014</v>
      </c>
      <c r="H85" s="290">
        <v>44224</v>
      </c>
      <c r="I85" s="291" t="s">
        <v>1022</v>
      </c>
    </row>
    <row r="86" spans="1:9" x14ac:dyDescent="0.2">
      <c r="A86" s="181" t="s">
        <v>1010</v>
      </c>
      <c r="B86" s="275" t="s">
        <v>674</v>
      </c>
      <c r="C86" s="275" t="s">
        <v>1030</v>
      </c>
      <c r="D86" s="275" t="s">
        <v>1029</v>
      </c>
      <c r="E86" s="275"/>
      <c r="F86" s="276"/>
      <c r="G86" s="277"/>
      <c r="H86" s="290">
        <v>44224</v>
      </c>
      <c r="I86" s="291" t="s">
        <v>1028</v>
      </c>
    </row>
    <row r="87" spans="1:9" x14ac:dyDescent="0.2">
      <c r="A87" s="182" t="s">
        <v>1041</v>
      </c>
      <c r="B87" s="275" t="s">
        <v>674</v>
      </c>
      <c r="C87" s="295" t="s">
        <v>1031</v>
      </c>
      <c r="D87" s="295" t="s">
        <v>1032</v>
      </c>
      <c r="E87" s="295" t="s">
        <v>1033</v>
      </c>
      <c r="F87" s="296" t="s">
        <v>1034</v>
      </c>
      <c r="G87" s="297">
        <v>2013</v>
      </c>
      <c r="H87" s="293">
        <v>44224</v>
      </c>
      <c r="I87" s="280" t="s">
        <v>1035</v>
      </c>
    </row>
    <row r="88" spans="1:9" x14ac:dyDescent="0.2">
      <c r="A88" s="92" t="s">
        <v>1056</v>
      </c>
      <c r="B88" s="115" t="s">
        <v>674</v>
      </c>
      <c r="C88" s="115" t="s">
        <v>1055</v>
      </c>
      <c r="D88" s="260" t="s">
        <v>1053</v>
      </c>
      <c r="F88" s="260" t="s">
        <v>1053</v>
      </c>
      <c r="H88" s="300">
        <v>44232</v>
      </c>
      <c r="I88" s="115" t="s">
        <v>1054</v>
      </c>
    </row>
    <row r="89" spans="1:9" x14ac:dyDescent="0.2">
      <c r="B89" s="115" t="s">
        <v>674</v>
      </c>
      <c r="C89" s="115" t="s">
        <v>1059</v>
      </c>
      <c r="D89" s="115" t="s">
        <v>1057</v>
      </c>
      <c r="F89" s="115" t="s">
        <v>1057</v>
      </c>
      <c r="H89" s="300">
        <v>44232</v>
      </c>
      <c r="I89" s="299" t="s">
        <v>1058</v>
      </c>
    </row>
  </sheetData>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hyperlinks>
    <hyperlink ref="I89" r:id="rId1" xr:uid="{FE85E599-711B-7C47-8AD3-FACA1BCFAAE8}"/>
  </hyperlinks>
  <pageMargins left="0.7" right="0.7" top="0.75" bottom="0.75" header="0.3" footer="0.3"/>
  <pageSetup paperSize="9" orientation="portrait" horizontalDpi="4294967293"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7" activePane="bottomRight" state="frozenSplit"/>
      <selection activeCell="I2" sqref="I1:O1048576"/>
      <selection pane="topRight" activeCell="I2" sqref="I1:O1048576"/>
      <selection pane="bottomLeft" activeCell="I2" sqref="I1:O1048576"/>
      <selection pane="bottomRight" activeCell="J20" sqref="J20"/>
    </sheetView>
  </sheetViews>
  <sheetFormatPr baseColWidth="10" defaultColWidth="10.83203125"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Animal rearing</v>
      </c>
    </row>
    <row r="3" spans="1:10" s="148" customFormat="1" ht="31" customHeight="1" x14ac:dyDescent="0.2">
      <c r="A3" s="332" t="s">
        <v>87</v>
      </c>
      <c r="B3" s="333"/>
      <c r="C3" s="333"/>
      <c r="D3" s="333"/>
      <c r="E3" s="333"/>
      <c r="F3" s="333"/>
      <c r="G3" s="333"/>
      <c r="H3" s="333"/>
      <c r="I3" s="333"/>
      <c r="J3" s="333"/>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3</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5" t="s">
        <v>60</v>
      </c>
      <c r="C6" s="233">
        <f>SUMIF('Goal Risk Assessment'!$J$5:$J$252,$A6,'Goal Risk Assessment'!K$5:K$252)</f>
        <v>3</v>
      </c>
      <c r="D6" s="233">
        <f>SUMIF('Goal Risk Assessment'!$J$5:$J$252,$A6,'Goal Risk Assessment'!L$5:L$252)</f>
        <v>0</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3" t="s">
        <v>39</v>
      </c>
      <c r="C7" s="154">
        <f>SUMIF('Goal Risk Assessment'!$J$5:$J$252,$A7,'Goal Risk Assessment'!K$5:K$252)</f>
        <v>2</v>
      </c>
      <c r="D7" s="154">
        <f>SUMIF('Goal Risk Assessment'!$J$5:$J$252,$A7,'Goal Risk Assessment'!L$5:L$252)</f>
        <v>0</v>
      </c>
      <c r="E7" s="154">
        <f>SUMIF('Goal Risk Assessment'!$J$5:$J$252,$A7,'Goal Risk Assessment'!M$5:M$252)</f>
        <v>0</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High</v>
      </c>
    </row>
    <row r="8" spans="1:10" ht="22" customHeight="1" x14ac:dyDescent="0.2">
      <c r="A8" s="57" t="s">
        <v>3</v>
      </c>
      <c r="B8" s="155" t="s">
        <v>4</v>
      </c>
      <c r="C8" s="234">
        <f>SUMIF('Goal Risk Assessment'!$J$5:$J$252,$A8,'Goal Risk Assessment'!K$5:K$252)</f>
        <v>2</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High</v>
      </c>
    </row>
    <row r="9" spans="1:10" ht="22" customHeight="1" x14ac:dyDescent="0.2">
      <c r="A9" s="62" t="s">
        <v>5</v>
      </c>
      <c r="B9" s="153" t="s">
        <v>76</v>
      </c>
      <c r="C9" s="154">
        <f>SUMIF('Goal Risk Assessment'!$J$5:$J$252,$A9,'Goal Risk Assessment'!K$5:K$252)</f>
        <v>5</v>
      </c>
      <c r="D9" s="154">
        <f>SUMIF('Goal Risk Assessment'!$J$5:$J$252,$A9,'Goal Risk Assessment'!L$5:L$252)</f>
        <v>0</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High</v>
      </c>
    </row>
    <row r="10" spans="1:10" ht="22" customHeight="1" x14ac:dyDescent="0.2">
      <c r="A10" s="57" t="s">
        <v>6</v>
      </c>
      <c r="B10" s="155" t="s">
        <v>7</v>
      </c>
      <c r="C10" s="234">
        <f>SUMIF('Goal Risk Assessment'!$J$5:$J$252,$A10,'Goal Risk Assessment'!K$5:K$252)</f>
        <v>4</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High</v>
      </c>
    </row>
    <row r="11" spans="1:10" ht="22" customHeight="1" x14ac:dyDescent="0.2">
      <c r="A11" s="62" t="s">
        <v>8</v>
      </c>
      <c r="B11" s="153" t="s">
        <v>77</v>
      </c>
      <c r="C11" s="154">
        <f>SUMIF('Goal Risk Assessment'!$J$5:$J$252,$A11,'Goal Risk Assessment'!K$5:K$252)</f>
        <v>2</v>
      </c>
      <c r="D11" s="154">
        <f>SUMIF('Goal Risk Assessment'!$J$5:$J$252,$A11,'Goal Risk Assessment'!L$5:L$252)</f>
        <v>0</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High</v>
      </c>
    </row>
    <row r="12" spans="1:10" ht="22" customHeight="1" x14ac:dyDescent="0.2">
      <c r="A12" s="57" t="s">
        <v>9</v>
      </c>
      <c r="B12" s="155" t="s">
        <v>78</v>
      </c>
      <c r="C12" s="234">
        <f>SUMIF('Goal Risk Assessment'!$J$5:$J$252,$A12,'Goal Risk Assessment'!K$5:K$252)</f>
        <v>2</v>
      </c>
      <c r="D12" s="234">
        <f>SUMIF('Goal Risk Assessment'!$J$5:$J$252,$A12,'Goal Risk Assessment'!L$5:L$252)</f>
        <v>0</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High</v>
      </c>
    </row>
    <row r="13" spans="1:10" ht="22" customHeight="1" x14ac:dyDescent="0.2">
      <c r="A13" s="62" t="s">
        <v>10</v>
      </c>
      <c r="B13" s="153" t="s">
        <v>75</v>
      </c>
      <c r="C13" s="154">
        <f>SUMIF('Goal Risk Assessment'!$J$5:$J$252,$A13,'Goal Risk Assessment'!K$5:K$252)</f>
        <v>4</v>
      </c>
      <c r="D13" s="154">
        <f>SUMIF('Goal Risk Assessment'!$J$5:$J$252,$A13,'Goal Risk Assessment'!L$5:L$252)</f>
        <v>0</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High</v>
      </c>
    </row>
    <row r="14" spans="1:10" ht="22" customHeight="1" x14ac:dyDescent="0.2">
      <c r="A14" s="57" t="s">
        <v>11</v>
      </c>
      <c r="B14" s="155" t="s">
        <v>74</v>
      </c>
      <c r="C14" s="234">
        <f>SUMIF('Goal Risk Assessment'!$J$5:$J$252,$A14,'Goal Risk Assessment'!K$5:K$252)</f>
        <v>5</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High</v>
      </c>
    </row>
    <row r="15" spans="1:10" ht="22" customHeight="1" x14ac:dyDescent="0.2">
      <c r="A15" s="62" t="s">
        <v>12</v>
      </c>
      <c r="B15" s="153" t="s">
        <v>43</v>
      </c>
      <c r="C15" s="154">
        <f>SUMIF('Goal Risk Assessment'!$J$5:$J$252,$A15,'Goal Risk Assessment'!K$5:K$252)</f>
        <v>4</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High</v>
      </c>
    </row>
    <row r="16" spans="1:10" ht="22" customHeight="1" x14ac:dyDescent="0.2">
      <c r="A16" s="57" t="s">
        <v>13</v>
      </c>
      <c r="B16" s="155" t="s">
        <v>73</v>
      </c>
      <c r="C16" s="234">
        <f>SUMIF('Goal Risk Assessment'!$J$5:$J$252,$A16,'Goal Risk Assessment'!K$5:K$252)</f>
        <v>5</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High</v>
      </c>
    </row>
    <row r="17" spans="1:10" ht="22" customHeight="1" x14ac:dyDescent="0.2">
      <c r="A17" s="62" t="s">
        <v>14</v>
      </c>
      <c r="B17" s="153" t="s">
        <v>79</v>
      </c>
      <c r="C17" s="154">
        <f>SUMIF('Goal Risk Assessment'!$J$5:$J$252,$A17,'Goal Risk Assessment'!K$5:K$252)</f>
        <v>1</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High</v>
      </c>
    </row>
    <row r="18" spans="1:10" ht="22" customHeight="1" x14ac:dyDescent="0.2">
      <c r="A18" s="57" t="s">
        <v>15</v>
      </c>
      <c r="B18" s="155" t="s">
        <v>80</v>
      </c>
      <c r="C18" s="234">
        <f>SUMIF('Goal Risk Assessment'!$J$5:$J$252,$A18,'Goal Risk Assessment'!K$5:K$252)</f>
        <v>9</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0</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Moderate</v>
      </c>
    </row>
    <row r="20" spans="1:10" ht="22" customHeight="1" x14ac:dyDescent="0.2">
      <c r="A20" s="57" t="s">
        <v>17</v>
      </c>
      <c r="B20" s="155" t="s">
        <v>81</v>
      </c>
      <c r="C20" s="234">
        <f>SUMIF('Goal Risk Assessment'!$J$5:$J$252,$A20,'Goal Risk Assessment'!K$5:K$252)</f>
        <v>0</v>
      </c>
      <c r="D20" s="234">
        <f>SUMIF('Goal Risk Assessment'!$J$5:$J$252,$A20,'Goal Risk Assessment'!L$5:L$252)</f>
        <v>0</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Moderate</v>
      </c>
    </row>
    <row r="21" spans="1:10" ht="22" customHeight="1" x14ac:dyDescent="0.2">
      <c r="A21" s="62" t="s">
        <v>18</v>
      </c>
      <c r="B21" s="153" t="s">
        <v>82</v>
      </c>
      <c r="C21" s="154">
        <f>SUMIF('Goal Risk Assessment'!$J$5:$J$252,$A21,'Goal Risk Assessment'!K$5:K$252)</f>
        <v>0</v>
      </c>
      <c r="D21" s="154">
        <f>SUMIF('Goal Risk Assessment'!$J$5:$J$252,$A21,'Goal Risk Assessment'!L$5:L$252)</f>
        <v>0</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Moderate</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 customHeight="1" x14ac:dyDescent="0.2">
      <c r="A24" s="57" t="s">
        <v>21</v>
      </c>
      <c r="B24" s="155" t="s">
        <v>52</v>
      </c>
      <c r="C24" s="234">
        <f>SUMIF('Goal Risk Assessment'!$J$5:$J$252,$A24,'Goal Risk Assessment'!K$5:K$252)</f>
        <v>1</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High</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2</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High</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1"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2021-02-26T17:59:29Z</dcterms:modified>
</cp:coreProperties>
</file>