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autoCompressPictures="0"/>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D386A9BC-A9AE-4A41-95BB-87D54081D27F}" xr6:coauthVersionLast="46" xr6:coauthVersionMax="46" xr10:uidLastSave="{00000000-0000-0000-0000-000000000000}"/>
  <bookViews>
    <workbookView xWindow="0" yWindow="460" windowWidth="28800" windowHeight="1754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04" i="9" l="1"/>
  <c r="Q104" i="9"/>
  <c r="P104" i="9"/>
  <c r="O104" i="9"/>
  <c r="N104" i="9"/>
  <c r="M104" i="9"/>
  <c r="L104" i="9"/>
  <c r="K104" i="9"/>
  <c r="P64" i="9"/>
  <c r="P65" i="9"/>
  <c r="P66" i="9"/>
  <c r="P67"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H40" i="9"/>
  <c r="P40" i="9" s="1"/>
  <c r="P41" i="9"/>
  <c r="P42" i="9"/>
  <c r="P43" i="9"/>
  <c r="H44" i="9"/>
  <c r="P44" i="9" s="1"/>
  <c r="P45" i="9"/>
  <c r="P46" i="9"/>
  <c r="P47" i="9"/>
  <c r="P48" i="9"/>
  <c r="P49" i="9"/>
  <c r="P50" i="9"/>
  <c r="P51" i="9"/>
  <c r="P52" i="9"/>
  <c r="H53" i="9"/>
  <c r="P53" i="9" s="1"/>
  <c r="H54" i="9"/>
  <c r="P54" i="9" s="1"/>
  <c r="H55" i="9"/>
  <c r="P55" i="9" s="1"/>
  <c r="H56" i="9"/>
  <c r="P56" i="9" s="1"/>
  <c r="H57" i="9"/>
  <c r="P57" i="9" s="1"/>
  <c r="P58" i="9"/>
  <c r="H59" i="9"/>
  <c r="P59" i="9" s="1"/>
  <c r="P60" i="9"/>
  <c r="P61" i="9"/>
  <c r="P62" i="9"/>
  <c r="P63" i="9"/>
  <c r="P68" i="9"/>
  <c r="P69" i="9"/>
  <c r="P70" i="9"/>
  <c r="P71" i="9"/>
  <c r="P72" i="9"/>
  <c r="H73" i="9"/>
  <c r="P73" i="9" s="1"/>
  <c r="H74" i="9"/>
  <c r="P74" i="9" s="1"/>
  <c r="H75" i="9"/>
  <c r="P75" i="9" s="1"/>
  <c r="H76" i="9"/>
  <c r="P76" i="9" s="1"/>
  <c r="H77" i="9"/>
  <c r="P77" i="9" s="1"/>
  <c r="P78" i="9"/>
  <c r="P79" i="9"/>
  <c r="P80" i="9"/>
  <c r="P81" i="9"/>
  <c r="P82" i="9"/>
  <c r="P83" i="9"/>
  <c r="P84" i="9"/>
  <c r="P85" i="9"/>
  <c r="H86" i="9"/>
  <c r="P86" i="9" s="1"/>
  <c r="P87" i="9"/>
  <c r="H88" i="9"/>
  <c r="P88" i="9" s="1"/>
  <c r="P89" i="9"/>
  <c r="H90" i="9"/>
  <c r="P90" i="9"/>
  <c r="P91" i="9"/>
  <c r="P92" i="9"/>
  <c r="H93" i="9"/>
  <c r="P93" i="9" s="1"/>
  <c r="H94" i="9"/>
  <c r="P94" i="9" s="1"/>
  <c r="P95" i="9"/>
  <c r="P96" i="9"/>
  <c r="P97" i="9"/>
  <c r="P98" i="9"/>
  <c r="P99" i="9"/>
  <c r="P100" i="9"/>
  <c r="P101" i="9"/>
  <c r="P102" i="9"/>
  <c r="P103" i="9"/>
  <c r="P105" i="9"/>
  <c r="P106" i="9"/>
  <c r="P107" i="9"/>
  <c r="P108" i="9"/>
  <c r="G14" i="6" s="1"/>
  <c r="P109" i="9"/>
  <c r="P110" i="9"/>
  <c r="P111" i="9"/>
  <c r="P112" i="9"/>
  <c r="P113" i="9"/>
  <c r="P114" i="9"/>
  <c r="P115" i="9"/>
  <c r="P116" i="9"/>
  <c r="P117" i="9"/>
  <c r="P118" i="9"/>
  <c r="P119" i="9"/>
  <c r="P120" i="9"/>
  <c r="H121" i="9"/>
  <c r="P121" i="9" s="1"/>
  <c r="H122" i="9"/>
  <c r="P122" i="9"/>
  <c r="P123" i="9"/>
  <c r="H124" i="9"/>
  <c r="R124" i="9" s="1"/>
  <c r="H125" i="9"/>
  <c r="H149" i="9" s="1"/>
  <c r="H126" i="9"/>
  <c r="H150" i="9" s="1"/>
  <c r="H127" i="9"/>
  <c r="P127" i="9" s="1"/>
  <c r="P128" i="9"/>
  <c r="P129" i="9"/>
  <c r="P130" i="9"/>
  <c r="P131" i="9"/>
  <c r="H132" i="9"/>
  <c r="P132" i="9" s="1"/>
  <c r="R132" i="9"/>
  <c r="P133" i="9"/>
  <c r="P134" i="9"/>
  <c r="P135" i="9"/>
  <c r="H136" i="9"/>
  <c r="P136" i="9" s="1"/>
  <c r="H137" i="9"/>
  <c r="P137" i="9"/>
  <c r="H138" i="9"/>
  <c r="P138" i="9" s="1"/>
  <c r="H139" i="9"/>
  <c r="P139" i="9" s="1"/>
  <c r="H140" i="9"/>
  <c r="P140" i="9" s="1"/>
  <c r="H141" i="9"/>
  <c r="P141" i="9" s="1"/>
  <c r="H142" i="9"/>
  <c r="P142" i="9" s="1"/>
  <c r="H143" i="9"/>
  <c r="P143" i="9"/>
  <c r="H144" i="9"/>
  <c r="P144" i="9" s="1"/>
  <c r="H145" i="9"/>
  <c r="P145" i="9"/>
  <c r="H146" i="9"/>
  <c r="P146" i="9" s="1"/>
  <c r="H147" i="9"/>
  <c r="P147" i="9" s="1"/>
  <c r="H148" i="9"/>
  <c r="P148" i="9" s="1"/>
  <c r="H151" i="9"/>
  <c r="P151" i="9" s="1"/>
  <c r="P152" i="9"/>
  <c r="P153" i="9"/>
  <c r="P154" i="9"/>
  <c r="P155" i="9"/>
  <c r="P156" i="9"/>
  <c r="H164" i="9"/>
  <c r="P164" i="9" s="1"/>
  <c r="P158" i="9"/>
  <c r="P167" i="9"/>
  <c r="P157" i="9"/>
  <c r="P159" i="9"/>
  <c r="P160" i="9"/>
  <c r="P161" i="9"/>
  <c r="P162" i="9"/>
  <c r="H163" i="9"/>
  <c r="P163" i="9"/>
  <c r="P165" i="9"/>
  <c r="P166" i="9"/>
  <c r="P168" i="9"/>
  <c r="H169" i="9"/>
  <c r="P169" i="9" s="1"/>
  <c r="Q169" i="9"/>
  <c r="H170" i="9"/>
  <c r="P170" i="9"/>
  <c r="H171" i="9"/>
  <c r="P171" i="9" s="1"/>
  <c r="H172" i="9"/>
  <c r="P172" i="9" s="1"/>
  <c r="H173" i="9"/>
  <c r="Q173" i="9" s="1"/>
  <c r="P173" i="9"/>
  <c r="H174" i="9"/>
  <c r="P174" i="9" s="1"/>
  <c r="H175" i="9"/>
  <c r="P175" i="9" s="1"/>
  <c r="H176" i="9"/>
  <c r="P176" i="9" s="1"/>
  <c r="H177" i="9"/>
  <c r="Q177" i="9" s="1"/>
  <c r="H178" i="9"/>
  <c r="P178" i="9"/>
  <c r="H179" i="9"/>
  <c r="P179" i="9" s="1"/>
  <c r="H180" i="9"/>
  <c r="P180" i="9" s="1"/>
  <c r="H181" i="9"/>
  <c r="Q181" i="9" s="1"/>
  <c r="H182" i="9"/>
  <c r="P182" i="9" s="1"/>
  <c r="H183" i="9"/>
  <c r="P183" i="9"/>
  <c r="H184" i="9"/>
  <c r="P184" i="9" s="1"/>
  <c r="P185" i="9"/>
  <c r="P186" i="9"/>
  <c r="P187" i="9"/>
  <c r="P188" i="9"/>
  <c r="P189" i="9"/>
  <c r="P190" i="9"/>
  <c r="P197" i="9"/>
  <c r="P198" i="9"/>
  <c r="P191" i="9"/>
  <c r="P192" i="9"/>
  <c r="P193" i="9"/>
  <c r="P194" i="9"/>
  <c r="P195" i="9"/>
  <c r="P196" i="9"/>
  <c r="P199" i="9"/>
  <c r="P200" i="9"/>
  <c r="P201" i="9"/>
  <c r="P202" i="9"/>
  <c r="P203" i="9"/>
  <c r="P204" i="9"/>
  <c r="P205" i="9"/>
  <c r="P206" i="9"/>
  <c r="P207" i="9"/>
  <c r="P208" i="9"/>
  <c r="P209" i="9"/>
  <c r="P210" i="9"/>
  <c r="P211" i="9"/>
  <c r="P212" i="9"/>
  <c r="P213" i="9"/>
  <c r="P214" i="9"/>
  <c r="P215" i="9"/>
  <c r="P216" i="9"/>
  <c r="P217" i="9"/>
  <c r="P218" i="9"/>
  <c r="P219" i="9"/>
  <c r="P220" i="9"/>
  <c r="P221" i="9"/>
  <c r="P222" i="9"/>
  <c r="H223" i="9"/>
  <c r="P223" i="9" s="1"/>
  <c r="H224" i="9"/>
  <c r="P224" i="9" s="1"/>
  <c r="P225" i="9"/>
  <c r="P226" i="9"/>
  <c r="H227" i="9"/>
  <c r="P227" i="9" s="1"/>
  <c r="P228" i="9"/>
  <c r="P229" i="9"/>
  <c r="P230" i="9"/>
  <c r="P231" i="9"/>
  <c r="P232" i="9"/>
  <c r="P233" i="9"/>
  <c r="P234" i="9"/>
  <c r="P235" i="9"/>
  <c r="P236" i="9"/>
  <c r="P237" i="9"/>
  <c r="P238" i="9"/>
  <c r="H239" i="9"/>
  <c r="P239" i="9"/>
  <c r="P240" i="9"/>
  <c r="P241" i="9"/>
  <c r="H242" i="9"/>
  <c r="P242" i="9"/>
  <c r="P243" i="9"/>
  <c r="P244" i="9"/>
  <c r="P245" i="9"/>
  <c r="P246" i="9"/>
  <c r="P247" i="9"/>
  <c r="P248" i="9"/>
  <c r="P249" i="9"/>
  <c r="P250" i="9"/>
  <c r="G27" i="6" s="1"/>
  <c r="P251" i="9"/>
  <c r="P252" i="9"/>
  <c r="G11" i="6"/>
  <c r="Q64" i="9"/>
  <c r="Q65" i="9"/>
  <c r="Q66" i="9"/>
  <c r="Q67"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1" i="9"/>
  <c r="Q42" i="9"/>
  <c r="Q43" i="9"/>
  <c r="Q44" i="9"/>
  <c r="Q45" i="9"/>
  <c r="Q46" i="9"/>
  <c r="Q47" i="9"/>
  <c r="Q48" i="9"/>
  <c r="Q49" i="9"/>
  <c r="Q50" i="9"/>
  <c r="Q51" i="9"/>
  <c r="Q52" i="9"/>
  <c r="Q53" i="9"/>
  <c r="Q54" i="9"/>
  <c r="Q63" i="9"/>
  <c r="Q56" i="9"/>
  <c r="Q57" i="9"/>
  <c r="Q58" i="9"/>
  <c r="Q59" i="9"/>
  <c r="Q60" i="9"/>
  <c r="Q61" i="9"/>
  <c r="Q62"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8" i="9"/>
  <c r="Q105" i="9"/>
  <c r="Q101" i="9"/>
  <c r="Q102" i="9"/>
  <c r="Q103" i="9"/>
  <c r="Q106" i="9"/>
  <c r="Q107"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2" i="9"/>
  <c r="Q143" i="9"/>
  <c r="Q144" i="9"/>
  <c r="Q145" i="9"/>
  <c r="Q146" i="9"/>
  <c r="Q147" i="9"/>
  <c r="Q148" i="9"/>
  <c r="Q152" i="9"/>
  <c r="Q153" i="9"/>
  <c r="Q154" i="9"/>
  <c r="Q155" i="9"/>
  <c r="Q156" i="9"/>
  <c r="Q164" i="9"/>
  <c r="Q158" i="9"/>
  <c r="Q167" i="9"/>
  <c r="Q157" i="9"/>
  <c r="Q159" i="9"/>
  <c r="Q160" i="9"/>
  <c r="Q161" i="9"/>
  <c r="Q162" i="9"/>
  <c r="Q163" i="9"/>
  <c r="Q165" i="9"/>
  <c r="Q166" i="9"/>
  <c r="Q168" i="9"/>
  <c r="Q170" i="9"/>
  <c r="Q171" i="9"/>
  <c r="Q172" i="9"/>
  <c r="Q174" i="9"/>
  <c r="Q175" i="9"/>
  <c r="Q178" i="9"/>
  <c r="Q180" i="9"/>
  <c r="Q182" i="9"/>
  <c r="Q183" i="9"/>
  <c r="Q184" i="9"/>
  <c r="Q185" i="9"/>
  <c r="Q186" i="9"/>
  <c r="Q187" i="9"/>
  <c r="Q188" i="9"/>
  <c r="Q189" i="9"/>
  <c r="Q190" i="9"/>
  <c r="Q191" i="9"/>
  <c r="Q192" i="9"/>
  <c r="Q193" i="9"/>
  <c r="Q194" i="9"/>
  <c r="Q195" i="9"/>
  <c r="Q196" i="9"/>
  <c r="Q197" i="9"/>
  <c r="Q198" i="9"/>
  <c r="Q199" i="9"/>
  <c r="Q200" i="9"/>
  <c r="Q201" i="9"/>
  <c r="Q202" i="9"/>
  <c r="Q203" i="9"/>
  <c r="Q204" i="9"/>
  <c r="Q205" i="9"/>
  <c r="H22" i="6" s="1"/>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R64" i="9"/>
  <c r="R65" i="9"/>
  <c r="R66" i="9"/>
  <c r="R69" i="9"/>
  <c r="R67"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1" i="9"/>
  <c r="R42" i="9"/>
  <c r="R43" i="9"/>
  <c r="R44" i="9"/>
  <c r="R45" i="9"/>
  <c r="R46" i="9"/>
  <c r="R47" i="9"/>
  <c r="R48" i="9"/>
  <c r="R49" i="9"/>
  <c r="R50" i="9"/>
  <c r="R51" i="9"/>
  <c r="R52" i="9"/>
  <c r="R53" i="9"/>
  <c r="R54" i="9"/>
  <c r="R56" i="9"/>
  <c r="R57" i="9"/>
  <c r="R58" i="9"/>
  <c r="R59" i="9"/>
  <c r="R60" i="9"/>
  <c r="R61" i="9"/>
  <c r="R62" i="9"/>
  <c r="R63" i="9"/>
  <c r="R68"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5" i="9"/>
  <c r="R106" i="9"/>
  <c r="R107" i="9"/>
  <c r="R108" i="9"/>
  <c r="R109" i="9"/>
  <c r="R110" i="9"/>
  <c r="R111" i="9"/>
  <c r="R112" i="9"/>
  <c r="R113" i="9"/>
  <c r="R114" i="9"/>
  <c r="R115" i="9"/>
  <c r="R116" i="9"/>
  <c r="R117" i="9"/>
  <c r="R118" i="9"/>
  <c r="R119" i="9"/>
  <c r="R120" i="9"/>
  <c r="R121" i="9"/>
  <c r="R122" i="9"/>
  <c r="R123" i="9"/>
  <c r="R125" i="9"/>
  <c r="R126" i="9"/>
  <c r="R127" i="9"/>
  <c r="R128" i="9"/>
  <c r="R129" i="9"/>
  <c r="R130" i="9"/>
  <c r="R131" i="9"/>
  <c r="R133" i="9"/>
  <c r="R134" i="9"/>
  <c r="R135" i="9"/>
  <c r="R137" i="9"/>
  <c r="R138" i="9"/>
  <c r="R139" i="9"/>
  <c r="R141" i="9"/>
  <c r="R142" i="9"/>
  <c r="R143" i="9"/>
  <c r="R145" i="9"/>
  <c r="R146" i="9"/>
  <c r="R147" i="9"/>
  <c r="R151" i="9"/>
  <c r="R152" i="9"/>
  <c r="R153" i="9"/>
  <c r="R154" i="9"/>
  <c r="R155" i="9"/>
  <c r="R156" i="9"/>
  <c r="R157" i="9"/>
  <c r="R158" i="9"/>
  <c r="R159" i="9"/>
  <c r="R164" i="9"/>
  <c r="R167" i="9"/>
  <c r="R160" i="9"/>
  <c r="R161" i="9"/>
  <c r="R162" i="9"/>
  <c r="R163" i="9"/>
  <c r="R165" i="9"/>
  <c r="R166" i="9"/>
  <c r="R168" i="9"/>
  <c r="R169" i="9"/>
  <c r="R170" i="9"/>
  <c r="R171" i="9"/>
  <c r="R184" i="9"/>
  <c r="R172" i="9"/>
  <c r="R173" i="9"/>
  <c r="R174" i="9"/>
  <c r="R175" i="9"/>
  <c r="R177" i="9"/>
  <c r="R178" i="9"/>
  <c r="R179" i="9"/>
  <c r="R180" i="9"/>
  <c r="R181" i="9"/>
  <c r="R182" i="9"/>
  <c r="R183" i="9"/>
  <c r="R185" i="9"/>
  <c r="R186" i="9"/>
  <c r="R187" i="9"/>
  <c r="R188" i="9"/>
  <c r="R189" i="9"/>
  <c r="R190" i="9"/>
  <c r="R191" i="9"/>
  <c r="R197" i="9"/>
  <c r="R198" i="9"/>
  <c r="R192" i="9"/>
  <c r="R193" i="9"/>
  <c r="R194" i="9"/>
  <c r="R195" i="9"/>
  <c r="R196" i="9"/>
  <c r="R199" i="9"/>
  <c r="R200" i="9"/>
  <c r="R201" i="9"/>
  <c r="R202" i="9"/>
  <c r="R203" i="9"/>
  <c r="R204" i="9"/>
  <c r="R205" i="9"/>
  <c r="R206" i="9"/>
  <c r="R207" i="9"/>
  <c r="R208" i="9"/>
  <c r="R209" i="9"/>
  <c r="R210" i="9"/>
  <c r="R211" i="9"/>
  <c r="R212" i="9"/>
  <c r="R213" i="9"/>
  <c r="R214" i="9"/>
  <c r="R215" i="9"/>
  <c r="R216" i="9"/>
  <c r="R217" i="9"/>
  <c r="R218" i="9"/>
  <c r="R219" i="9"/>
  <c r="R220" i="9"/>
  <c r="R221" i="9"/>
  <c r="R222" i="9"/>
  <c r="R224" i="9"/>
  <c r="R225" i="9"/>
  <c r="R226" i="9"/>
  <c r="R227" i="9"/>
  <c r="R228" i="9"/>
  <c r="R229" i="9"/>
  <c r="R230" i="9"/>
  <c r="R231" i="9"/>
  <c r="R232" i="9"/>
  <c r="R233" i="9"/>
  <c r="R234" i="9"/>
  <c r="R235" i="9"/>
  <c r="R236" i="9"/>
  <c r="R237" i="9"/>
  <c r="R238" i="9"/>
  <c r="R240" i="9"/>
  <c r="R241" i="9"/>
  <c r="R242" i="9"/>
  <c r="R243" i="9"/>
  <c r="R244" i="9"/>
  <c r="R245" i="9"/>
  <c r="R246" i="9"/>
  <c r="R247" i="9"/>
  <c r="R248" i="9"/>
  <c r="R249" i="9"/>
  <c r="I27" i="6"/>
  <c r="R250" i="9"/>
  <c r="R251" i="9"/>
  <c r="R252" i="9"/>
  <c r="H12" i="6"/>
  <c r="G15" i="6"/>
  <c r="O64" i="9"/>
  <c r="O65" i="9"/>
  <c r="O66" i="9"/>
  <c r="O67"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1" i="9"/>
  <c r="O42" i="9"/>
  <c r="O43" i="9"/>
  <c r="O44" i="9"/>
  <c r="O45" i="9"/>
  <c r="O46" i="9"/>
  <c r="O47" i="9"/>
  <c r="O48" i="9"/>
  <c r="O49" i="9"/>
  <c r="O50" i="9"/>
  <c r="O51" i="9"/>
  <c r="O52" i="9"/>
  <c r="O53" i="9"/>
  <c r="O54" i="9"/>
  <c r="O56" i="9"/>
  <c r="O57" i="9"/>
  <c r="O58" i="9"/>
  <c r="O59" i="9"/>
  <c r="O60" i="9"/>
  <c r="O61" i="9"/>
  <c r="O62" i="9"/>
  <c r="O63"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7" i="9"/>
  <c r="O138" i="9"/>
  <c r="O139" i="9"/>
  <c r="O141" i="9"/>
  <c r="O142" i="9"/>
  <c r="O143" i="9"/>
  <c r="O145" i="9"/>
  <c r="O146" i="9"/>
  <c r="O147" i="9"/>
  <c r="O151" i="9"/>
  <c r="O152" i="9"/>
  <c r="O153" i="9"/>
  <c r="O154" i="9"/>
  <c r="O155" i="9"/>
  <c r="O156" i="9"/>
  <c r="O157" i="9"/>
  <c r="O158" i="9"/>
  <c r="O159" i="9"/>
  <c r="O160" i="9"/>
  <c r="O161" i="9"/>
  <c r="O162" i="9"/>
  <c r="O163" i="9"/>
  <c r="O164" i="9"/>
  <c r="O165" i="9"/>
  <c r="O166" i="9"/>
  <c r="O167" i="9"/>
  <c r="O168" i="9"/>
  <c r="O169" i="9"/>
  <c r="O170" i="9"/>
  <c r="O184" i="9"/>
  <c r="O171" i="9"/>
  <c r="O172" i="9"/>
  <c r="O173" i="9"/>
  <c r="O174" i="9"/>
  <c r="O175" i="9"/>
  <c r="O177" i="9"/>
  <c r="O178" i="9"/>
  <c r="O179" i="9"/>
  <c r="O180" i="9"/>
  <c r="O181" i="9"/>
  <c r="O182" i="9"/>
  <c r="O183"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M64" i="9"/>
  <c r="M65" i="9"/>
  <c r="M66" i="9"/>
  <c r="M67"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1" i="9"/>
  <c r="M42" i="9"/>
  <c r="M43" i="9"/>
  <c r="M44" i="9"/>
  <c r="M45" i="9"/>
  <c r="M46" i="9"/>
  <c r="M47" i="9"/>
  <c r="M48" i="9"/>
  <c r="M49" i="9"/>
  <c r="M50" i="9"/>
  <c r="M51" i="9"/>
  <c r="M52" i="9"/>
  <c r="M53" i="9"/>
  <c r="M54" i="9"/>
  <c r="M56" i="9"/>
  <c r="M57" i="9"/>
  <c r="M58" i="9"/>
  <c r="M59" i="9"/>
  <c r="M60" i="9"/>
  <c r="M61" i="9"/>
  <c r="M62" i="9"/>
  <c r="M63"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8" i="9"/>
  <c r="M105" i="9"/>
  <c r="M102" i="9"/>
  <c r="M103" i="9"/>
  <c r="M106" i="9"/>
  <c r="M107" i="9"/>
  <c r="M109" i="9"/>
  <c r="M110" i="9"/>
  <c r="M111" i="9"/>
  <c r="M112" i="9"/>
  <c r="M113" i="9"/>
  <c r="M114" i="9"/>
  <c r="M115" i="9"/>
  <c r="M116" i="9"/>
  <c r="M117" i="9"/>
  <c r="M118" i="9"/>
  <c r="M119" i="9"/>
  <c r="M120" i="9"/>
  <c r="M121" i="9"/>
  <c r="M122" i="9"/>
  <c r="M123" i="9"/>
  <c r="M124" i="9"/>
  <c r="M125" i="9"/>
  <c r="M126" i="9"/>
  <c r="M127" i="9"/>
  <c r="M128" i="9"/>
  <c r="E16" i="6" s="1"/>
  <c r="M129" i="9"/>
  <c r="M130" i="9"/>
  <c r="M131" i="9"/>
  <c r="M132" i="9"/>
  <c r="M133" i="9"/>
  <c r="M134" i="9"/>
  <c r="M135" i="9"/>
  <c r="M136" i="9"/>
  <c r="M137" i="9"/>
  <c r="M138" i="9"/>
  <c r="M139" i="9"/>
  <c r="M140" i="9"/>
  <c r="M141" i="9"/>
  <c r="M142" i="9"/>
  <c r="M143" i="9"/>
  <c r="M144" i="9"/>
  <c r="M145" i="9"/>
  <c r="M146" i="9"/>
  <c r="M147" i="9"/>
  <c r="M148"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L64" i="9"/>
  <c r="L65" i="9"/>
  <c r="L66" i="9"/>
  <c r="L67" i="9"/>
  <c r="L5" i="9"/>
  <c r="L6" i="9"/>
  <c r="L7" i="9"/>
  <c r="L8" i="9"/>
  <c r="L9" i="9"/>
  <c r="L10" i="9"/>
  <c r="L11" i="9"/>
  <c r="L12" i="9"/>
  <c r="L13" i="9"/>
  <c r="L14" i="9"/>
  <c r="L15" i="9"/>
  <c r="L16" i="9"/>
  <c r="L17" i="9"/>
  <c r="L18" i="9"/>
  <c r="L19" i="9"/>
  <c r="D6" i="6" s="1"/>
  <c r="L20" i="9"/>
  <c r="L21" i="9"/>
  <c r="L22" i="9"/>
  <c r="L23" i="9"/>
  <c r="L24" i="9"/>
  <c r="L25" i="9"/>
  <c r="L26" i="9"/>
  <c r="L27" i="9"/>
  <c r="L28" i="9"/>
  <c r="L29" i="9"/>
  <c r="L30" i="9"/>
  <c r="L31" i="9"/>
  <c r="L32" i="9"/>
  <c r="L33" i="9"/>
  <c r="L34" i="9"/>
  <c r="L35" i="9"/>
  <c r="L36" i="9"/>
  <c r="L37" i="9"/>
  <c r="L38" i="9"/>
  <c r="L39" i="9"/>
  <c r="L41" i="9"/>
  <c r="L42" i="9"/>
  <c r="L43" i="9"/>
  <c r="L44" i="9"/>
  <c r="L45" i="9"/>
  <c r="L46" i="9"/>
  <c r="L47" i="9"/>
  <c r="L48" i="9"/>
  <c r="L49" i="9"/>
  <c r="L50" i="9"/>
  <c r="L51" i="9"/>
  <c r="L52" i="9"/>
  <c r="L53" i="9"/>
  <c r="L54" i="9"/>
  <c r="L56" i="9"/>
  <c r="L57" i="9"/>
  <c r="L58" i="9"/>
  <c r="L59" i="9"/>
  <c r="L60" i="9"/>
  <c r="L61" i="9"/>
  <c r="L62" i="9"/>
  <c r="L63"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D22" i="6" s="1"/>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K64" i="9"/>
  <c r="K65" i="9"/>
  <c r="K66" i="9"/>
  <c r="K67"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1" i="9"/>
  <c r="K42" i="9"/>
  <c r="K43" i="9"/>
  <c r="K44" i="9"/>
  <c r="K45" i="9"/>
  <c r="K46" i="9"/>
  <c r="K47" i="9"/>
  <c r="K48" i="9"/>
  <c r="K49" i="9"/>
  <c r="K50" i="9"/>
  <c r="K51" i="9"/>
  <c r="K52" i="9"/>
  <c r="K53" i="9"/>
  <c r="K54" i="9"/>
  <c r="K56" i="9"/>
  <c r="K57" i="9"/>
  <c r="K58" i="9"/>
  <c r="K59" i="9"/>
  <c r="K60" i="9"/>
  <c r="K61" i="9"/>
  <c r="K62" i="9"/>
  <c r="K63"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8" i="9"/>
  <c r="K105" i="9"/>
  <c r="K100" i="9"/>
  <c r="K101" i="9"/>
  <c r="K102" i="9"/>
  <c r="K103" i="9"/>
  <c r="K106" i="9"/>
  <c r="K107"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C22" i="6" s="1"/>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G8" i="6"/>
  <c r="H8" i="6"/>
  <c r="I8" i="6"/>
  <c r="I6" i="6"/>
  <c r="G6" i="6"/>
  <c r="N90" i="9"/>
  <c r="N91" i="9"/>
  <c r="N234" i="9"/>
  <c r="N243" i="9"/>
  <c r="G7" i="6"/>
  <c r="H7" i="6"/>
  <c r="F7" i="6"/>
  <c r="N175" i="9"/>
  <c r="N162" i="9"/>
  <c r="N105" i="9"/>
  <c r="N252" i="9"/>
  <c r="N251" i="9"/>
  <c r="N250" i="9"/>
  <c r="N249" i="9"/>
  <c r="N248" i="9"/>
  <c r="N247" i="9"/>
  <c r="N246" i="9"/>
  <c r="N245" i="9"/>
  <c r="N244" i="9"/>
  <c r="N241" i="9"/>
  <c r="N240" i="9"/>
  <c r="N238" i="9"/>
  <c r="N237" i="9"/>
  <c r="N236" i="9"/>
  <c r="N235" i="9"/>
  <c r="N233" i="9"/>
  <c r="N232" i="9"/>
  <c r="N231" i="9"/>
  <c r="N230" i="9"/>
  <c r="N229" i="9"/>
  <c r="N228" i="9"/>
  <c r="N227" i="9"/>
  <c r="N226" i="9"/>
  <c r="N225" i="9"/>
  <c r="N224" i="9"/>
  <c r="N223" i="9"/>
  <c r="N222" i="9"/>
  <c r="N221" i="9"/>
  <c r="N220" i="9"/>
  <c r="N219" i="9"/>
  <c r="N218" i="9"/>
  <c r="N217" i="9"/>
  <c r="N216" i="9"/>
  <c r="N215" i="9"/>
  <c r="N214" i="9"/>
  <c r="N213" i="9"/>
  <c r="N212" i="9"/>
  <c r="N211" i="9"/>
  <c r="N210" i="9"/>
  <c r="N209" i="9"/>
  <c r="N208" i="9"/>
  <c r="N207" i="9"/>
  <c r="N206" i="9"/>
  <c r="N205" i="9"/>
  <c r="N204" i="9"/>
  <c r="N203" i="9"/>
  <c r="N202" i="9"/>
  <c r="N201" i="9"/>
  <c r="N200" i="9"/>
  <c r="N199" i="9"/>
  <c r="N198" i="9"/>
  <c r="N197" i="9"/>
  <c r="N196" i="9"/>
  <c r="N195" i="9"/>
  <c r="N194" i="9"/>
  <c r="N193" i="9"/>
  <c r="N192" i="9"/>
  <c r="N191" i="9"/>
  <c r="N190" i="9"/>
  <c r="N189" i="9"/>
  <c r="N188" i="9"/>
  <c r="N187" i="9"/>
  <c r="N186" i="9"/>
  <c r="N185" i="9"/>
  <c r="N171" i="9"/>
  <c r="N169" i="9"/>
  <c r="N168" i="9"/>
  <c r="N167" i="9"/>
  <c r="N166" i="9"/>
  <c r="N165" i="9"/>
  <c r="N163" i="9"/>
  <c r="N161" i="9"/>
  <c r="N160" i="9"/>
  <c r="N159" i="9"/>
  <c r="N158" i="9"/>
  <c r="N157" i="9"/>
  <c r="N156" i="9"/>
  <c r="N155" i="9"/>
  <c r="N154" i="9"/>
  <c r="N153" i="9"/>
  <c r="N152" i="9"/>
  <c r="N151" i="9"/>
  <c r="N147" i="9"/>
  <c r="N145" i="9"/>
  <c r="N142" i="9"/>
  <c r="N140" i="9"/>
  <c r="N138" i="9"/>
  <c r="N136" i="9"/>
  <c r="N135" i="9"/>
  <c r="N134" i="9"/>
  <c r="N133" i="9"/>
  <c r="N132" i="9"/>
  <c r="N131" i="9"/>
  <c r="N130" i="9"/>
  <c r="N129" i="9"/>
  <c r="N128" i="9"/>
  <c r="N126" i="9"/>
  <c r="N124" i="9"/>
  <c r="N123" i="9"/>
  <c r="N122" i="9"/>
  <c r="N121" i="9"/>
  <c r="N120" i="9"/>
  <c r="N119" i="9"/>
  <c r="N118" i="9"/>
  <c r="N117" i="9"/>
  <c r="N116" i="9"/>
  <c r="N115" i="9"/>
  <c r="N114" i="9"/>
  <c r="N113" i="9"/>
  <c r="N112" i="9"/>
  <c r="N111" i="9"/>
  <c r="N110" i="9"/>
  <c r="N109" i="9"/>
  <c r="N108" i="9"/>
  <c r="N107" i="9"/>
  <c r="N106" i="9"/>
  <c r="N103" i="9"/>
  <c r="N102" i="9"/>
  <c r="N101" i="9"/>
  <c r="N100" i="9"/>
  <c r="N99" i="9"/>
  <c r="N98" i="9"/>
  <c r="N97" i="9"/>
  <c r="N96" i="9"/>
  <c r="N95" i="9"/>
  <c r="N93" i="9"/>
  <c r="N92"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8" i="9"/>
  <c r="N57" i="9"/>
  <c r="N56" i="9"/>
  <c r="N53" i="9"/>
  <c r="N52" i="9"/>
  <c r="N51" i="9"/>
  <c r="N50" i="9"/>
  <c r="N49" i="9"/>
  <c r="N48" i="9"/>
  <c r="N47" i="9"/>
  <c r="N46" i="9"/>
  <c r="N45" i="9"/>
  <c r="N43" i="9"/>
  <c r="N42" i="9"/>
  <c r="N41"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7" i="9"/>
  <c r="N6" i="9"/>
  <c r="N5" i="9"/>
  <c r="B1" i="9"/>
  <c r="N54" i="9"/>
  <c r="N125" i="9"/>
  <c r="N44" i="9"/>
  <c r="N137" i="9"/>
  <c r="N139" i="9"/>
  <c r="N141" i="9"/>
  <c r="N143" i="9"/>
  <c r="N144" i="9"/>
  <c r="N146" i="9"/>
  <c r="N148" i="9"/>
  <c r="N127" i="9"/>
  <c r="N59" i="9"/>
  <c r="N94" i="9"/>
  <c r="N173" i="9"/>
  <c r="N176" i="9"/>
  <c r="N178" i="9"/>
  <c r="N180" i="9"/>
  <c r="N182" i="9"/>
  <c r="N184" i="9"/>
  <c r="N239" i="9"/>
  <c r="N242" i="9"/>
  <c r="N164" i="9"/>
  <c r="N170" i="9"/>
  <c r="N172" i="9"/>
  <c r="N174" i="9"/>
  <c r="N177" i="9"/>
  <c r="N179" i="9"/>
  <c r="N181" i="9"/>
  <c r="N183" i="9"/>
  <c r="F23" i="7"/>
  <c r="F24" i="7"/>
  <c r="F25" i="7"/>
  <c r="F26" i="7"/>
  <c r="F22" i="7"/>
  <c r="B1" i="6"/>
  <c r="B1" i="8"/>
  <c r="R6" i="7"/>
  <c r="G25" i="6"/>
  <c r="H23" i="6"/>
  <c r="G5" i="6"/>
  <c r="F5" i="6"/>
  <c r="C7" i="6"/>
  <c r="N40" i="9"/>
  <c r="N55" i="9"/>
  <c r="M55" i="9"/>
  <c r="E10" i="6" s="1"/>
  <c r="O55" i="9"/>
  <c r="F10" i="6" s="1"/>
  <c r="K55" i="9"/>
  <c r="C10" i="6" s="1"/>
  <c r="L40" i="9"/>
  <c r="L55" i="9"/>
  <c r="E25" i="6"/>
  <c r="F25" i="6"/>
  <c r="F21" i="6"/>
  <c r="F17" i="6"/>
  <c r="F13" i="6"/>
  <c r="F8" i="6"/>
  <c r="F11" i="6"/>
  <c r="R239" i="9"/>
  <c r="I26" i="6" s="1"/>
  <c r="R148" i="9"/>
  <c r="R144" i="9"/>
  <c r="R140" i="9"/>
  <c r="R136" i="9"/>
  <c r="E12" i="6"/>
  <c r="E8" i="6"/>
  <c r="E7" i="6"/>
  <c r="E5" i="6"/>
  <c r="E11" i="6"/>
  <c r="F22" i="6"/>
  <c r="F14" i="6"/>
  <c r="H11" i="6"/>
  <c r="C25" i="6"/>
  <c r="D25" i="6"/>
  <c r="D17" i="6"/>
  <c r="D14" i="6"/>
  <c r="D13" i="6"/>
  <c r="D10" i="6"/>
  <c r="D7" i="6"/>
  <c r="D5" i="6"/>
  <c r="I14" i="6"/>
  <c r="I12" i="6"/>
  <c r="C16" i="6"/>
  <c r="J16" i="6" s="1"/>
  <c r="C12" i="6"/>
  <c r="C8" i="6"/>
  <c r="J8" i="6" s="1"/>
  <c r="C6" i="6"/>
  <c r="C5" i="6"/>
  <c r="C11" i="6"/>
  <c r="F23" i="6"/>
  <c r="O148" i="9"/>
  <c r="O144" i="9"/>
  <c r="O140" i="9"/>
  <c r="O136" i="9"/>
  <c r="Q176" i="9"/>
  <c r="I21" i="6"/>
  <c r="Q179" i="9"/>
  <c r="G21" i="6"/>
  <c r="I15" i="6"/>
  <c r="G26" i="6"/>
  <c r="P177" i="9"/>
  <c r="P126" i="9"/>
  <c r="H24" i="6"/>
  <c r="P124" i="9"/>
  <c r="Q150" i="9" l="1"/>
  <c r="L150" i="9"/>
  <c r="K150" i="9"/>
  <c r="P150" i="9"/>
  <c r="M150" i="9"/>
  <c r="N150" i="9"/>
  <c r="O150" i="9"/>
  <c r="R150" i="9"/>
  <c r="C24" i="6"/>
  <c r="F24" i="6"/>
  <c r="I25" i="6"/>
  <c r="G12" i="6"/>
  <c r="C17" i="6"/>
  <c r="D8" i="6"/>
  <c r="D11" i="6"/>
  <c r="E27" i="6"/>
  <c r="E23" i="6"/>
  <c r="I11" i="6"/>
  <c r="D23" i="6"/>
  <c r="D16" i="6"/>
  <c r="F6" i="6"/>
  <c r="I19" i="6"/>
  <c r="I7" i="6"/>
  <c r="H26" i="6"/>
  <c r="H25" i="6"/>
  <c r="H6" i="6"/>
  <c r="G23" i="6"/>
  <c r="C27" i="6"/>
  <c r="C13" i="6"/>
  <c r="D26" i="6"/>
  <c r="D12" i="6"/>
  <c r="E22" i="6"/>
  <c r="F27" i="6"/>
  <c r="F12" i="6"/>
  <c r="I23" i="6"/>
  <c r="Q151" i="9"/>
  <c r="Q141" i="9"/>
  <c r="R223" i="9"/>
  <c r="E24" i="6"/>
  <c r="H21" i="6"/>
  <c r="O176" i="9"/>
  <c r="F20" i="6" s="1"/>
  <c r="M176" i="9"/>
  <c r="E20" i="6" s="1"/>
  <c r="R176" i="9"/>
  <c r="I20" i="6" s="1"/>
  <c r="C21" i="6"/>
  <c r="D21" i="6"/>
  <c r="C20" i="6"/>
  <c r="C19" i="6"/>
  <c r="D19" i="6"/>
  <c r="E19" i="6"/>
  <c r="F19" i="6"/>
  <c r="D9" i="6"/>
  <c r="E13" i="6"/>
  <c r="H5" i="6"/>
  <c r="I5" i="6"/>
  <c r="Q40" i="9"/>
  <c r="R40" i="9"/>
  <c r="I9" i="6" s="1"/>
  <c r="Q55" i="9"/>
  <c r="H10" i="6" s="1"/>
  <c r="M40" i="9"/>
  <c r="E9" i="6" s="1"/>
  <c r="R55" i="9"/>
  <c r="I10" i="6" s="1"/>
  <c r="K40" i="9"/>
  <c r="C9" i="6" s="1"/>
  <c r="O40" i="9"/>
  <c r="F9" i="6" s="1"/>
  <c r="H27" i="6"/>
  <c r="D27" i="6"/>
  <c r="F26" i="6"/>
  <c r="C26" i="6"/>
  <c r="E26" i="6"/>
  <c r="G24" i="6"/>
  <c r="I24" i="6"/>
  <c r="C23" i="6"/>
  <c r="J23" i="6" s="1"/>
  <c r="D24" i="6"/>
  <c r="G22" i="6"/>
  <c r="J22" i="6" s="1"/>
  <c r="I22" i="6"/>
  <c r="E21" i="6"/>
  <c r="D20" i="6"/>
  <c r="H19" i="6"/>
  <c r="G19" i="6"/>
  <c r="C14" i="6"/>
  <c r="E14" i="6"/>
  <c r="H14" i="6"/>
  <c r="E17" i="6"/>
  <c r="I17" i="6"/>
  <c r="H17" i="6"/>
  <c r="G17" i="6"/>
  <c r="I16" i="6"/>
  <c r="F16" i="6"/>
  <c r="H16" i="6"/>
  <c r="D15" i="6"/>
  <c r="F15" i="6"/>
  <c r="C15" i="6"/>
  <c r="J15" i="6" s="1"/>
  <c r="E15" i="6"/>
  <c r="H15" i="6"/>
  <c r="H13" i="6"/>
  <c r="J7" i="6"/>
  <c r="I13" i="6"/>
  <c r="H9" i="6"/>
  <c r="E6" i="6"/>
  <c r="J6" i="6" s="1"/>
  <c r="J11" i="6"/>
  <c r="J25" i="6"/>
  <c r="J12" i="6"/>
  <c r="G9" i="6"/>
  <c r="H20" i="6"/>
  <c r="G13" i="6"/>
  <c r="O149" i="9"/>
  <c r="F18" i="6" s="1"/>
  <c r="M149" i="9"/>
  <c r="E18" i="6" s="1"/>
  <c r="P149" i="9"/>
  <c r="Q149" i="9"/>
  <c r="H18" i="6" s="1"/>
  <c r="L149" i="9"/>
  <c r="D18" i="6" s="1"/>
  <c r="K149" i="9"/>
  <c r="C18" i="6" s="1"/>
  <c r="J18" i="6" s="1"/>
  <c r="N149" i="9"/>
  <c r="R149" i="9"/>
  <c r="I18" i="6" s="1"/>
  <c r="G10" i="6"/>
  <c r="P125" i="9"/>
  <c r="G16" i="6" s="1"/>
  <c r="P181" i="9"/>
  <c r="G20" i="6" s="1"/>
  <c r="G18" i="6" l="1"/>
  <c r="J27" i="6"/>
  <c r="J24" i="6"/>
  <c r="J21" i="6"/>
  <c r="J20" i="6"/>
  <c r="J19" i="6"/>
  <c r="J5" i="6"/>
  <c r="J13" i="6"/>
  <c r="J9" i="6"/>
  <c r="J10" i="6"/>
  <c r="J26" i="6"/>
  <c r="J14" i="6"/>
  <c r="J17" i="6"/>
</calcChain>
</file>

<file path=xl/sharedStrings.xml><?xml version="1.0" encoding="utf-8"?>
<sst xmlns="http://schemas.openxmlformats.org/spreadsheetml/2006/main" count="1813" uniqueCount="818">
  <si>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</si>
  <si>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</si>
  <si>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</si>
  <si>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</si>
  <si>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</si>
  <si>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</si>
  <si>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</si>
  <si>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</si>
  <si>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</si>
  <si>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</si>
  <si>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</si>
  <si>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</si>
  <si>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</si>
  <si>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</si>
  <si>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</si>
  <si>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</si>
  <si>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</si>
  <si>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</si>
  <si>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</si>
  <si>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</si>
  <si>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</si>
  <si>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</si>
  <si>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</si>
  <si>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</si>
  <si>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</si>
  <si>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</si>
  <si>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</si>
  <si>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</si>
  <si>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</si>
  <si>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</si>
  <si>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</si>
  <si>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</si>
  <si>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</si>
  <si>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</si>
  <si>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</si>
  <si>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</si>
  <si>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</si>
  <si>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</si>
  <si>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</si>
  <si>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</si>
  <si>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</si>
  <si>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</si>
  <si>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</si>
  <si>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</si>
  <si>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</si>
  <si>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</si>
  <si>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</si>
  <si>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</si>
  <si>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</si>
  <si>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</si>
  <si>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</si>
  <si>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</si>
  <si>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</si>
  <si>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</si>
  <si>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</si>
  <si>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</si>
  <si>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</si>
  <si>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</si>
  <si>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</si>
  <si>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</si>
  <si>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</si>
  <si>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</si>
  <si>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</si>
  <si>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</si>
  <si>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</si>
  <si>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</si>
  <si>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</si>
  <si>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</si>
  <si>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</si>
  <si>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</si>
  <si>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</si>
  <si>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</si>
  <si>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</si>
  <si>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</si>
  <si>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</si>
  <si>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</si>
  <si>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</si>
  <si>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</si>
  <si>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</si>
  <si>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</si>
  <si>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</si>
  <si>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</si>
  <si>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</si>
  <si>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</si>
  <si>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</si>
  <si>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</si>
  <si>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</si>
  <si>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</si>
  <si>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</si>
  <si>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</si>
  <si>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</si>
  <si>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</si>
  <si>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</si>
  <si>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</si>
  <si>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</si>
  <si>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</si>
  <si>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</si>
  <si>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</si>
  <si>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</si>
  <si>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</si>
  <si>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</si>
  <si>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</si>
  <si>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</si>
  <si>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</si>
  <si>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</si>
  <si>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</si>
  <si>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</si>
  <si>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</si>
  <si>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</si>
  <si>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</si>
  <si>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</si>
  <si>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</si>
  <si>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</si>
  <si>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</si>
  <si>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</si>
  <si>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</si>
  <si>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</si>
  <si>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</si>
  <si>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</si>
  <si>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</si>
  <si>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</si>
  <si>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</si>
  <si>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</si>
  <si>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</si>
  <si>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</si>
  <si>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</si>
  <si>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</si>
  <si>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</si>
  <si>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</si>
  <si>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</si>
  <si>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</si>
  <si>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</si>
  <si>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</si>
  <si>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</si>
  <si>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</si>
  <si>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</si>
  <si>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</si>
  <si>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</si>
  <si>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</si>
  <si>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</si>
  <si>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</si>
  <si>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</si>
  <si>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</si>
  <si>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</si>
  <si>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</si>
  <si>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</si>
  <si>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</si>
  <si>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</si>
  <si>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</si>
  <si>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</si>
  <si>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</si>
  <si>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</si>
  <si>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</si>
  <si>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</si>
  <si>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</si>
  <si>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</si>
  <si>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</si>
  <si>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</si>
  <si>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</si>
  <si>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</si>
  <si>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</si>
  <si>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</si>
  <si>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</si>
  <si>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</si>
  <si>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</si>
  <si>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</si>
  <si>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</si>
  <si>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</si>
  <si>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</si>
  <si>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</si>
  <si>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</si>
  <si>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</si>
  <si>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</si>
  <si>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</si>
  <si>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</si>
  <si>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</si>
  <si>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</si>
  <si>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</si>
  <si>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</si>
  <si>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</si>
  <si>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</si>
  <si>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</si>
  <si>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</si>
  <si>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</si>
  <si>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</si>
  <si>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</si>
  <si>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</si>
  <si>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</si>
  <si>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</si>
  <si>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</si>
  <si>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</si>
  <si>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</si>
  <si>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</si>
  <si>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</si>
  <si>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</si>
  <si>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</si>
  <si>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</si>
  <si>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</si>
  <si>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</si>
  <si>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</si>
  <si>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</si>
  <si>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</si>
  <si>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</si>
  <si>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</si>
  <si>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</si>
  <si>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</si>
  <si>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</si>
  <si>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</si>
  <si>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</si>
  <si>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</si>
  <si>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</si>
  <si>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</si>
  <si>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</si>
  <si>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</si>
  <si>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</si>
  <si>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</si>
  <si>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</si>
  <si>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</si>
  <si>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</si>
  <si>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</si>
  <si>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</si>
  <si>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</si>
  <si>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</si>
  <si>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</si>
  <si>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</si>
  <si>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</si>
  <si>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</si>
  <si>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</si>
  <si>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</si>
  <si>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</si>
  <si>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</si>
  <si>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</si>
  <si>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</si>
  <si>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</si>
  <si>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</si>
  <si>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</si>
  <si>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</si>
  <si>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</si>
  <si>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</si>
  <si>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</si>
  <si>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</si>
  <si>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</si>
  <si>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</si>
  <si>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</si>
  <si>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</si>
  <si>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</si>
  <si>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</si>
  <si>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</si>
  <si>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</si>
  <si>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</si>
  <si>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</si>
  <si>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</si>
  <si>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</si>
  <si>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</si>
  <si>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</si>
  <si>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</si>
  <si>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</si>
  <si>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</si>
  <si>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</si>
  <si>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</si>
  <si>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</si>
  <si>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</si>
  <si>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</si>
  <si>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</si>
  <si>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</si>
  <si>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</si>
  <si>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</si>
  <si>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</si>
  <si>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</si>
  <si>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</si>
  <si>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</si>
  <si>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</si>
  <si>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</si>
  <si>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</si>
  <si>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</si>
  <si>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</si>
  <si>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</si>
  <si>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</si>
  <si>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</si>
  <si>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</si>
  <si>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</si>
  <si>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</si>
  <si>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</si>
  <si>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</si>
  <si>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</si>
  <si>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</si>
  <si>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</si>
  <si>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</si>
  <si>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</si>
  <si>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</si>
  <si>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</si>
  <si>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</si>
  <si>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</si>
  <si>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</si>
  <si>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</si>
  <si>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</si>
  <si>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</si>
  <si>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</si>
  <si>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</si>
  <si>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</si>
  <si>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</si>
  <si>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</si>
  <si>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</si>
  <si>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</si>
  <si>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</si>
  <si>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</si>
  <si>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</si>
  <si>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</si>
  <si>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</si>
  <si>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</si>
  <si>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</si>
  <si>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</si>
  <si>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</si>
  <si>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</si>
  <si>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</si>
  <si>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</si>
  <si>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</si>
  <si>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</si>
  <si>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</si>
  <si>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</si>
  <si>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</si>
  <si>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</si>
  <si>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</si>
  <si>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</si>
  <si>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</si>
  <si>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</si>
  <si>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</si>
  <si>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</si>
  <si>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</si>
  <si>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</si>
  <si>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</si>
  <si>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</si>
  <si>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</si>
  <si>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</si>
  <si>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</si>
  <si>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</si>
  <si>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</si>
  <si>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</si>
  <si>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</si>
  <si>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</si>
  <si>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</si>
  <si>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</si>
  <si>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</si>
  <si>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</si>
  <si>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</si>
  <si>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</si>
  <si>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</si>
  <si>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</si>
  <si>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</si>
  <si>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</si>
  <si>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</si>
  <si>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</si>
  <si>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</si>
  <si>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</si>
  <si>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</si>
  <si>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</si>
  <si>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</si>
  <si>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</si>
  <si>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</si>
  <si>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</si>
  <si>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</si>
  <si>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</si>
  <si>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</si>
  <si>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</si>
  <si>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</si>
  <si>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</si>
  <si>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</si>
  <si>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</si>
  <si>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</si>
  <si>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</si>
  <si>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</si>
  <si>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</si>
  <si>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</si>
  <si>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</si>
  <si>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</si>
  <si>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</si>
  <si>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</si>
  <si>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</si>
  <si>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</si>
  <si>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</si>
  <si>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</si>
  <si>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</si>
  <si>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</si>
  <si>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</si>
  <si>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</si>
  <si>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</si>
  <si>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</si>
  <si>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</si>
  <si>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</si>
  <si>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</si>
  <si>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</si>
  <si>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</si>
  <si>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</si>
  <si>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</si>
  <si>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</si>
  <si>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</si>
  <si>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</si>
  <si>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</si>
  <si>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</si>
  <si>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</si>
  <si>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</si>
  <si>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</si>
  <si>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</si>
  <si>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</si>
  <si>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</si>
  <si>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</si>
  <si>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</si>
  <si>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</si>
  <si>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</si>
  <si>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</si>
  <si>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</si>
  <si>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</si>
  <si>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</si>
  <si>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</si>
  <si>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</si>
  <si>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</si>
  <si>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</si>
  <si>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</si>
  <si>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</si>
  <si>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</si>
  <si>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</si>
  <si>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</si>
  <si>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</si>
  <si>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</si>
  <si>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</si>
  <si>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</si>
  <si>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</si>
  <si>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</si>
  <si>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</si>
  <si>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</si>
  <si>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</si>
  <si>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</si>
  <si>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</si>
  <si>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</si>
  <si>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</si>
  <si>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</si>
  <si>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</si>
  <si>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</si>
  <si>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</si>
  <si>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</si>
  <si>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</si>
  <si>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</si>
  <si>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</si>
  <si>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</si>
  <si>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</si>
  <si>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</si>
  <si>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</si>
  <si>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</si>
  <si>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</si>
  <si>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</si>
  <si>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</si>
  <si>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</si>
  <si>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</si>
  <si>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</si>
  <si>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</si>
  <si>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</si>
  <si>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</si>
  <si>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</si>
  <si>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</si>
  <si>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</si>
  <si>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</si>
  <si>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</si>
  <si>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</si>
  <si>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</si>
  <si>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</si>
  <si>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</si>
  <si>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</si>
  <si>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</si>
  <si>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</si>
  <si>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</si>
  <si>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</si>
  <si>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</si>
  <si>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</si>
  <si>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</si>
  <si>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</si>
  <si>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</si>
  <si>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</si>
  <si>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</si>
  <si>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</si>
  <si>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</si>
  <si>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</si>
  <si>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</si>
  <si>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</si>
  <si>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</si>
  <si>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</si>
  <si>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</si>
  <si>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</si>
  <si>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</si>
  <si>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</si>
  <si>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</si>
  <si>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</si>
  <si>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</si>
  <si>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</si>
  <si>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</si>
  <si>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</si>
  <si>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</si>
  <si>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</si>
  <si>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</si>
  <si>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</si>
  <si>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</si>
  <si>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</si>
  <si>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</si>
  <si>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</si>
  <si>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</si>
  <si>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</si>
  <si>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</si>
  <si>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</si>
  <si>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</si>
  <si>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</si>
  <si>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</si>
  <si>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</si>
  <si>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</si>
  <si>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</si>
  <si>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</si>
  <si>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</si>
  <si>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</si>
  <si>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</si>
  <si>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</si>
  <si>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</si>
  <si>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</si>
  <si>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</si>
  <si>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</si>
  <si>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</si>
  <si>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</si>
  <si>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</si>
  <si>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</si>
  <si>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</si>
  <si>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</si>
  <si>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</si>
  <si>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</si>
  <si>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</si>
  <si>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</si>
  <si>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</si>
  <si>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</si>
  <si>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</si>
  <si>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</si>
  <si>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</si>
  <si>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</si>
  <si>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</si>
  <si>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</si>
  <si>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</si>
  <si>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</si>
  <si>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</si>
  <si>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</si>
  <si>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</si>
  <si>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</si>
  <si>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</si>
  <si>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</si>
  <si>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</si>
  <si>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</si>
  <si>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</si>
  <si>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</si>
  <si>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</si>
  <si>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</si>
  <si>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</si>
  <si>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</si>
  <si>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</si>
  <si>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</si>
  <si>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</si>
  <si>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</si>
  <si>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</si>
  <si>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</si>
  <si>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</si>
  <si>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</si>
  <si>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</si>
  <si>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</si>
  <si>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</si>
  <si>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</si>
  <si>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</si>
  <si>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</si>
  <si>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</si>
  <si>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</si>
  <si>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</si>
  <si>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</si>
  <si>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</si>
  <si>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</si>
  <si>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</si>
  <si>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</si>
  <si>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</si>
  <si>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</si>
  <si>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</si>
  <si>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</si>
  <si>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</si>
  <si>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</si>
  <si>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</si>
  <si>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</si>
  <si>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</si>
  <si>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</si>
  <si>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</si>
  <si>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</si>
  <si>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</si>
  <si>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</si>
  <si>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</si>
  <si>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</si>
  <si>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</si>
  <si>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</si>
  <si>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</si>
  <si>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</si>
  <si>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</si>
  <si>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</si>
  <si>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</si>
  <si>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</si>
  <si>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</si>
  <si>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</si>
  <si>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</si>
  <si>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</si>
  <si>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</si>
  <si>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</si>
  <si>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</si>
  <si>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</si>
  <si>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</si>
  <si>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</si>
  <si>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</si>
  <si>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</si>
  <si>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</si>
  <si>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</si>
  <si>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</si>
  <si>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</si>
  <si>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</si>
  <si>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</si>
  <si>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</si>
  <si>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</si>
  <si>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</si>
  <si>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</si>
  <si>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</si>
  <si>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</si>
  <si>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</si>
  <si>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</si>
  <si>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</si>
  <si>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</si>
  <si>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</si>
  <si>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</si>
  <si>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 xml:space="preserve">Electronic products and equipment retail </t>
  </si>
  <si>
    <t>4651</t>
  </si>
  <si>
    <t>4652</t>
  </si>
  <si>
    <t>4741</t>
  </si>
  <si>
    <t>4742</t>
  </si>
  <si>
    <t>4759</t>
  </si>
  <si>
    <t>Wholesale of computers, computer peripheral equipment and software</t>
  </si>
  <si>
    <t>Wholesale of electronic and telecommunications equipment and parts</t>
  </si>
  <si>
    <t>Retail sale of computers, peripheral units, software and telecommunications equipment in specialized stores</t>
  </si>
  <si>
    <t>Retail sale of audio and video equipment in specialized stores</t>
  </si>
  <si>
    <t>Retail sale of electrical household appliances, furniture, lighting equipment and other household articles in specialized stores</t>
  </si>
  <si>
    <t>Sale of machinery</t>
  </si>
  <si>
    <t xml:space="preserve">Machinery retail </t>
  </si>
  <si>
    <t>All</t>
  </si>
  <si>
    <t>N/A</t>
  </si>
  <si>
    <t>No</t>
  </si>
  <si>
    <t>Yes</t>
  </si>
  <si>
    <t>yes</t>
  </si>
  <si>
    <t>Document from website</t>
  </si>
  <si>
    <t>Resource Efficiency in the ICT Sector</t>
  </si>
  <si>
    <t>Oko Institute (for Greenpeace)</t>
  </si>
  <si>
    <t>Guide to Greener Electronics Report Card</t>
  </si>
  <si>
    <t>Greenpeace</t>
  </si>
  <si>
    <t>Lithium and Cobalt - a Tale of Two Commodities</t>
  </si>
  <si>
    <t>McKinsey &amp; Company</t>
  </si>
  <si>
    <t>McKinsey and Company</t>
  </si>
  <si>
    <t>https://www.greenpeace.de/sites/www.greenpeace.de/files/publications/20161109_oeko_resource_efficency_final_full-report.pdf</t>
  </si>
  <si>
    <t>https://www.greenpeace.org/usa/reports/greener-electronics-2017/</t>
  </si>
  <si>
    <t>https://www.mckinsey.com/industries/metals-and-mining/our-insights/lithium-and-cobalt-a-tale-of-two-commodities</t>
  </si>
  <si>
    <t>Open Secrets</t>
  </si>
  <si>
    <t>Ian Karbal</t>
  </si>
  <si>
    <t>https://www.opensecrets.org/news/2020/07/facebook-spends-big-lobbying/</t>
  </si>
  <si>
    <t>Silicon Valley giants accused of avoiding over $100bn in taxes over the last decade</t>
  </si>
  <si>
    <t>CNBC</t>
  </si>
  <si>
    <t>Chloe Taylor</t>
  </si>
  <si>
    <t>https://www.cnbc.com/2019/12/02/silicon-valley-giants-accused-of-avoiding-100-billion-in-taxes.html</t>
  </si>
  <si>
    <t>A Journey Towards a Sustainable Future: Samsung Sustainability Report 2020</t>
  </si>
  <si>
    <t>https://images.samsung.com/is/content/samsung/p5/uk/aboutsamsung/pdf/Sustainability_report_2020_en_F.pdf</t>
  </si>
  <si>
    <t>Samsung</t>
  </si>
  <si>
    <t>Global Electronics &amp; Appliance Stores Market Report 2019</t>
  </si>
  <si>
    <t>Businesswire</t>
  </si>
  <si>
    <t>Laura Wood</t>
  </si>
  <si>
    <t>International Labour Organisation (IL0)</t>
  </si>
  <si>
    <t>Ups &amp; Downs in the Electronics Industry: Fluctuating Production &amp; the Use of Temporary &amp; Other Forms of Employment</t>
  </si>
  <si>
    <t>The Guardian</t>
  </si>
  <si>
    <t>Maya Wolfe-Robinson</t>
  </si>
  <si>
    <t>Michael Sainato</t>
  </si>
  <si>
    <t>Sales of Leading 10 Consumer Electronics Retailers in North America</t>
  </si>
  <si>
    <t>Statista</t>
  </si>
  <si>
    <t>H. Tankovska</t>
  </si>
  <si>
    <t>Revealed: Amazon Employees Left to Suffer</t>
  </si>
  <si>
    <t>A $3billion Opportunity: Energy Management in Retail Operations White Paper</t>
  </si>
  <si>
    <t>Sneider Electric</t>
  </si>
  <si>
    <t>Meriah Jamieson</t>
  </si>
  <si>
    <t>Turning Down the Cost of Utilities in Retail</t>
  </si>
  <si>
    <t>Levi Hetrick, Stev Hoffman, Steven Swartz</t>
  </si>
  <si>
    <t>Matt Leonard</t>
  </si>
  <si>
    <t>Electrolux Suppliers Commit to CDP Program to Improve Environmental Impact</t>
  </si>
  <si>
    <t>Employment Relationships in Retail Commerce &amp; Their Impact on Decent Work &amp; Competitiveness Issues Paper</t>
  </si>
  <si>
    <t>Best Buy Name to CDPs 2020 Climate A List</t>
  </si>
  <si>
    <t>Best Buy</t>
  </si>
  <si>
    <t>Suzanne Hilker</t>
  </si>
  <si>
    <t>Barrons, Fortune, CDP Put Best Buy on Prestigious Lists</t>
  </si>
  <si>
    <t>Kirsten Morell</t>
  </si>
  <si>
    <t>Rey Mashayehi</t>
  </si>
  <si>
    <t>Why Amazon May Pay No Federal Income Taxes This Year</t>
  </si>
  <si>
    <t>Fortune</t>
  </si>
  <si>
    <t>Richard McFalls</t>
  </si>
  <si>
    <t>https://www.electroluxgroup.com/en/electrolux-suppliers-commit-to-cdp-program-to-improve-environmental-impact-31571/</t>
  </si>
  <si>
    <t>Electrolux</t>
  </si>
  <si>
    <t>Website</t>
  </si>
  <si>
    <t>Union Stages Final Protest Over 'Horrific Amazon Work Practices'</t>
  </si>
  <si>
    <t>How the Apple Supply Chain Stays Top Ranked in the World</t>
  </si>
  <si>
    <t>Thomas Insights</t>
  </si>
  <si>
    <t>Laura Ross</t>
  </si>
  <si>
    <t>https://www.thomasnet.com/insights/apple-supply-chain/</t>
  </si>
  <si>
    <t>The Impact of Procurement Practices in the Electronics Sector on Labour Rights &amp; Temporary &amp; Other Forms of Employment</t>
  </si>
  <si>
    <t>Retailers Look to Outsource More E-Commerce fulfilment</t>
  </si>
  <si>
    <t>https://scholar.google.com/scholar?hl=en&amp;as_sdt=0%2C5&amp;q=amazon+warehouse+employees&amp;oq=amazon+war</t>
  </si>
  <si>
    <t>The Long Struggle of the Amazon Employees</t>
  </si>
  <si>
    <t>Rosa Luxembourg Stiftung</t>
  </si>
  <si>
    <t>Jorn Boewe, Johannes Schuten</t>
  </si>
  <si>
    <t>Updated 2019</t>
  </si>
  <si>
    <t>Facebook Spends Big on Lobbying As Key Hearing Nears (re: Amazon and Apple)</t>
  </si>
  <si>
    <t xml:space="preserve">Oko Institute eV </t>
  </si>
  <si>
    <t>https://www.businesswire.com/news/home/20190806005732/en/Global-Electronics-and-Appliance-Stores-Market-Report-2019---ResearchAndMarkets.com</t>
  </si>
  <si>
    <t>https://www.ilo.org/sector/Resources/publications/WCMS_317267/lang--en/index.htm</t>
  </si>
  <si>
    <t>https://www.theguardian.com/technology/2019/jul/22/union-stages-final-protest-over-horrific-amazon-work-practices</t>
  </si>
  <si>
    <t>https://www.theguardian.com/technology/2019/apr/02/revealed-amazon-employees-suffer-after-workplace-injuries</t>
  </si>
  <si>
    <t>https://resourceadvisor.com/assets/a_3_billion_opportunity_energy_management_in_retail_operations.pdf</t>
  </si>
  <si>
    <t>https://www.mckinsey.com/industries/retail/our-insights/turning-down-the-cost-of-utilities-in-retail#</t>
  </si>
  <si>
    <t>https://www.supplychaindive.com/news/retailers-outsource-e-commerce-fulfillment-DHL/559746/</t>
  </si>
  <si>
    <t>https://www.ilo.org/sector/Resources/WCMS_351453/lang--en/index.htm</t>
  </si>
  <si>
    <t xml:space="preserve">
https://corporate.bestbuy.com/best-buy-named-to-cdps-2020-climate-a-list/</t>
  </si>
  <si>
    <t>HTTPS://CORPORATE.BESTBUY.COM/BARRONS-FORTUNE-CDP-PUT-BEST-BUY-ON-PRESTIGIOUS-LISTS/</t>
  </si>
  <si>
    <t>https://fortune.com/2019/03/01/amazon-federal-corporate-income-tax/</t>
  </si>
  <si>
    <t>Supply Chain Dive</t>
  </si>
  <si>
    <t>https://www.ilo.org/sector/Resources/publications/WCMS_541524/lang--en/index.htm</t>
  </si>
  <si>
    <t>Working Paper 313</t>
  </si>
  <si>
    <t>GDFACE/2014</t>
  </si>
  <si>
    <t>9-11/11/2014</t>
  </si>
  <si>
    <t>GDFERRC/2015</t>
  </si>
  <si>
    <t>22-23/4/2015</t>
  </si>
  <si>
    <t xml:space="preserve"> There are multiple issues of  environmental and social concern in the supply chain of consumer electronic products.  These include UN-reports of warlords financing their existence with mining and trading of “high-tech minerals”; reports from devastating practices in cobalt-, tin-, gold-, palladium - and rare earthmining; sub-standard working conditions in manufacturing and assembly and irregular recycling and disposal in third-world countries. [7] Additionally, children as young as seven have been repeatedly found to conduct hazardous work in the extraction of cobalt. [8] Cobalt and cobalt compounds are vital to the functioning of modern day electronics and are found in rechargeable batteries, integrated circuits and semi-conductors. Consumer electronics represented 25% of cobalt demand in 2017. [9]</t>
  </si>
  <si>
    <t>The majority of electronic products do not force the user to emit greenhouse gases during use or post-use.</t>
  </si>
  <si>
    <t>A typical business only uses financial assets for the reasonable and appropriate day-to-day support of its other activities.</t>
  </si>
  <si>
    <t>Average Daily Water Use by Property Development Type</t>
  </si>
  <si>
    <t>Sydney Water</t>
  </si>
  <si>
    <t>https://www.sydneywater.com.au/web/groups/publicwebcontent/documents/document/zgrf/mdq2/~edisp/dd_046262.pdf</t>
  </si>
  <si>
    <t xml:space="preserve">A typical business only sells physical goods which it does not manufacture itself. The wholesale and retail of electronic products and equipment consists of reselling items that have been manufactured elsewhere. </t>
  </si>
  <si>
    <t>Warehouse Employment is at an All-Time High</t>
  </si>
  <si>
    <t>https://www.supplychaindive.com/news/warehouse-employment-ecommerce-peak-season/586465/</t>
  </si>
  <si>
    <t>https://www.supplychaindive.com/news/amazon-hire-100k-peak-fulfillment/585142/</t>
  </si>
  <si>
    <t>Emma Cosgrove</t>
  </si>
  <si>
    <t>28.1.21</t>
  </si>
  <si>
    <t>Amazon to Hire 100K After 6 Months of Capacity Building</t>
  </si>
  <si>
    <t>PACE A new Circular Vision for Electronics: Time for a Reboot</t>
  </si>
  <si>
    <t>World Economic Forum</t>
  </si>
  <si>
    <t>http://www3.weforum.org/docs/WEF_A_New_Circular_Vision_for_Electronics.pdf</t>
  </si>
  <si>
    <t>EU's First Map of Valuable Resources from E-Waste</t>
  </si>
  <si>
    <t>Waste Management World</t>
  </si>
  <si>
    <t>Ben Messenger</t>
  </si>
  <si>
    <t>https://waste-management-world.com/a/eu-s-first-map-of-valuable-resources-from-e-waste-elvs-mining-waste</t>
  </si>
  <si>
    <t>E-Waste: The High Cost of High-Tech</t>
  </si>
  <si>
    <t>The Conversation</t>
  </si>
  <si>
    <t>Sunil Herat</t>
  </si>
  <si>
    <t>https://theconversation.com/e-waste-the-high-cost-of-high-tech-4378</t>
  </si>
  <si>
    <t>Journal article</t>
  </si>
  <si>
    <t>Genomic Instability in Adult Men Involved in Processing Electronic Waste in Northern China</t>
  </si>
  <si>
    <t>Environment International</t>
  </si>
  <si>
    <t xml:space="preserve">Vol. 117 </t>
  </si>
  <si>
    <t>Yan Wang et al.</t>
  </si>
  <si>
    <t>https://www.sciencedirect.com/science/article/pii/S0160412018307438</t>
  </si>
  <si>
    <t xml:space="preserve"> Some electronic products may release GHG emissions during use and post-use. These include houshold refrigerators, freezers and airconditioning units. These may contain synthetic greenhouse gases which have a high global warming potential. Gases typically leak over time, continuing to do so if the gas is not removed and disposed of correctly at the end of life stage if the appliance becomes e-waste.</t>
  </si>
  <si>
    <t xml:space="preserve">Typical electronic products create hazardous e-waste at the end of life containing mercury, lead, dioxins, arsenic, beryllium, cadmium, selenium  and PCBs. [9] Managing and recycling e-waste, while useful and necessary, has resulted in significant contamination in developing countries.  The area around Tianjin, China has become one of the world's largest e-waste disposal centers, where electronics are processed by manually disassembly or burning. This can result in serious exposure to toxicants for both workers and the environment. [29] </t>
  </si>
  <si>
    <t>What a Waste: On-line retail's big packaging problem</t>
  </si>
  <si>
    <t>Forbes</t>
  </si>
  <si>
    <t>John Bird</t>
  </si>
  <si>
    <t>7.2.21</t>
  </si>
  <si>
    <t>https://www.forbes.com/sites/jonbird1/2018/07/29/what-a-waste-online-retails-big-packaging-problem/?sh=7065064f371d</t>
  </si>
  <si>
    <t>Although none of the high-risk characteristics are met, there is potential for discrimination to coccur in all industries and therefore it should always be a consideration. 60% of workers in the retail of electronic goods and equipment are women whose work tends to be part-time and low-skilled, which may increase the risk of sexual harrassment. [2]</t>
  </si>
  <si>
    <t>Approximately 40-60% of part-time  workers and 25% of full-time workers in the overall retail and warehousing industry are classed as low-skilled. [2] The picking, packing and shipping of orders in warehouses is a labour-intensive process. [24]</t>
  </si>
  <si>
    <t>Approximately 40-60% of part-time  workers and 25% of full-time workers in the overall retail and warehousing industry are classed as low-skilled, putting them at risk of low pay and other unfair employment terms. [2] The picking, packing and shipping of orders in warehouses for on-line shopping is a labour-intensive process. [24]</t>
  </si>
  <si>
    <t>Why Can't the US Build Consumer Electronic Products?</t>
  </si>
  <si>
    <t>SANDIEGOSOURCE</t>
  </si>
  <si>
    <t>Phil Baker</t>
  </si>
  <si>
    <t>http://www.sddt.com/Commentary/article.cfm?Commentary_ID=140&amp;SourceCode=20140811tbc&amp;_t=Why+cant+the+US+build+consumer+electronic+products#.X-LnVOkzZp9</t>
  </si>
  <si>
    <t>Made How - Various Products</t>
  </si>
  <si>
    <t>http://www.madehow.com/</t>
  </si>
  <si>
    <t>Fact Sheets: Arsenic, Cyanide,</t>
  </si>
  <si>
    <t>World Health Organisation (WHO)</t>
  </si>
  <si>
    <t>https://www.who.int/news-room/fact-sheets/</t>
  </si>
  <si>
    <t>Chemicals of Major Health Public Concern</t>
  </si>
  <si>
    <t>https://www.who.int/ipcs/features/chemicals_concern/en/</t>
  </si>
  <si>
    <t>A typical electronic product contains some harmful components and materials such as heavy metals.  A typical production process involves taking printed circuit boards  and combining them with touch screens, lithium-ion batteries and tiny motors and speakers. [31] [32] Cadmium and lead are two common materials found in electronic products that are listed by the World Health Organisation as Chemicals of Major Health Public Concern. [33] [34]</t>
  </si>
  <si>
    <t xml:space="preserve">Many electronic products are complex and require technical expertise to disassemble for repurposing. This results in parts and products being discarded, generally into landfill and the mounting e-waste problem. Typical electronic products create hazardous e-waste at the end of life containing mercury, lead, dioxins, arsenic, beryllium, cadmium, selenium  and PCBs.  [9] [28] Managing and recycling e-waste, while useful and necessary, has resulted in significant contamination in developing countries.  The area around Tianjin, China has become one of the world's largest e-waste disposal centers, where electronics are processed by manually disassembly or burning. This can result in serious exposure to toxicants for both workers and the environment. [29] </t>
  </si>
  <si>
    <t>Many electronic products are designed to become obsolete within a few years. Rapid uptake of information technology around the world, coupled with the advent of new design and technology at regular intervals, is causing the early obsolescence of computers, laptops, phones, cameras and TVs and other products. [26] [27] [28] The unavailability of spare parts to repair electronic equipment exacerabates the e-waste problem.</t>
  </si>
  <si>
    <t>https://www.igi-global.com/chapter/the-implications-of-unethical-and-illegal-behavior-in-the-world-of-e-commerce/236886</t>
  </si>
  <si>
    <t>Book</t>
  </si>
  <si>
    <t>The Implications of Unethical and Illegal Behaviour in the World of E-Commerce</t>
  </si>
  <si>
    <t>Ethical Consumerism and Comparative Studies Across Cultures</t>
  </si>
  <si>
    <t>Adel Ismail et al.</t>
  </si>
  <si>
    <t xml:space="preserve">This risk is considered moderate because, while electronic product and equipment retail is largely made up of micro-enterprises, tech giants in this sector are known for extensive engagement in lobbying across a broad range of topics, particularly on anti-trust laws aimed at limiting anti-competitive behaviour. [22]      </t>
  </si>
  <si>
    <t>The Pollutant Emissions from diesel engines and exhast after treatment systems</t>
  </si>
  <si>
    <t xml:space="preserve">Reşitoğlu, İ.A., Altinişik, K. &amp; Keskin, A. </t>
  </si>
  <si>
    <t>https://link.springer.com/article/10.1007/s10098-014-0793-9#citeas</t>
  </si>
  <si>
    <r>
      <t>Clean Techn Environ Policy</t>
    </r>
    <r>
      <rPr>
        <sz val="14"/>
        <color rgb="FF333333"/>
        <rFont val="Calibri"/>
        <family val="2"/>
        <scheme val="minor"/>
      </rPr>
      <t> </t>
    </r>
    <r>
      <rPr>
        <b/>
        <sz val="14"/>
        <color rgb="FF333333"/>
        <rFont val="Calibri"/>
        <family val="2"/>
        <scheme val="minor"/>
      </rPr>
      <t>17, </t>
    </r>
    <r>
      <rPr>
        <sz val="14"/>
        <color rgb="FF333333"/>
        <rFont val="Calibri"/>
        <family val="2"/>
        <scheme val="minor"/>
      </rPr>
      <t>15–27 (2015).</t>
    </r>
  </si>
  <si>
    <t>Retailers of electronic products and equipment use water for basic hygiene purposes and to clean warehouse and shop floors.  Water consumption in retail is approximately 3L/m2 per day which is low compared to the manufacturing of the products that the retailers sell. [23]</t>
  </si>
  <si>
    <t>The electronic products and equipment retail business model does not have any characteristics that would make it more susceptible to breaching the ‘spirit or the letter’ of tax regulation. It is worth noting that while the electronic product and equipment retail is largely made up of micro-enterprises, tech giants carrying out this business activity have been found to carry out extensive tax avoidance. [20 [21]</t>
  </si>
  <si>
    <t>The wholesale and retail of electronic products and equipment consists of purchasing items that have been manufactured elsewhere.  typical businesses' procurement remains largely incentivised by just-in-time delivery, price and supplier flexibility, rather than social and environmental concerns. [2] [14] [16] [17]</t>
  </si>
  <si>
    <t>The main source of operational waste in the retail of electronic products and equipment consists of the packaging reqquired to facilitate safe transportation. In traditional retail - where electronic products are shipped to a bulk warehouse then the store - the key source is  intermediary packaging such as shrink wrap and cardboard. On-line retail creates additional packaging waste with larger shipments broken down into individual packages for delivery direct to the customer with a small package is shipped inside a larger box. Most of this packaging becomes waste. [30]</t>
  </si>
  <si>
    <t xml:space="preserve"> A typical business’s operations generally take place in built-up areas so they have access to customers.  Noise and traffic from truck movements are unlikely to cause disruption to the community as they occur near shopping centres in cities and towns or retail distribution centres located within industrial zones. </t>
  </si>
  <si>
    <t>This Business Activity includes the wholesale or retail of electronic products and equipment, ranging from electronic components and parts to consumer electronics and eletcronic household appliances and other articles. The focus here is on the process of purchasing finished goods for the purpose of onward sale. This can be everything from the running of department stores or specialized electronics retail stores to door-to-door sales and auctions. 
Unifying characteristics include the process of storing and managing large quantities of inventory and communicating the value and product characteristics of the goods to potential customers (whether intermediary businesses or end-users).      
In this sector, the Asia-Pacific region accounted for 55% of the market in 2018, North America 14%, followed by Europe. In the retail industry more broadly, employment is concentrated in micro-enterprises, but in mature markets there is a shit towards large retail enterprises. [2]</t>
  </si>
  <si>
    <t xml:space="preserve">Energy is  primarily used for the purpose of lighting, heating, ventilation, airconditioning (HVAC)  and running equipment such as cash registers, rather than for more energy-intensive purposes. [12]  Retail stores in colder areas utilize much more gas for heating and less energy overall than those located in hotter climates with the latter having high electricity consumption for cooling. [11]  
</t>
  </si>
  <si>
    <t>Typical work activities involve some degree of manual labour and exposure to physical hazards and social factors that can affect mental health. A large proportion of workers in the retail industry are retail sales persons, cashiers, stock clerks, order fillers and supervisors. [15] 
The risk of serious accident is higher in warehousing, due to the nature of the manual labour and presence of vehicles and forklifts. While most large industry players have adopted high standards of Health and Safety, it is not unanimous and risky practices and working conditions in warehouses do prevail.[16] [3] [4] [5]</t>
  </si>
  <si>
    <t xml:space="preserve">A typical business may use "fulfillment workers", hired on a temporary basis to meet higher customer demand in the peak season. [24] [25] </t>
  </si>
  <si>
    <t>Needs rationale</t>
  </si>
  <si>
    <t>While typical electronic product is likely to cause harm to people and the environment if not disposed of in a designated e-waste facility, the issue of hazardous e-waste is largely covered under BE19. Businesses should clearly communicate methods for safe disposal.</t>
  </si>
  <si>
    <t>A typical electronic product is likely to cause harm to people and the environment if not disposed of in a designated e-waste facility.  Electronic products create hazardous e-waste at the end of life which contains mercury, lead, dioxins, arsenic, beryllium, cadmium, selenium and PCBs.  [9] [27] [28]
See above</t>
  </si>
  <si>
    <t xml:space="preserve">Above cut during calibration: rule of thumb is that BE17 should cause harm during use to be upgrade: e-waste issue is insuffficient as covered under BE19. </t>
  </si>
  <si>
    <t xml:space="preserve">A typical electronic product is likely to cause harm to people and the environment if not disposed of in a designated e-waste facility.  Electronic products create hazardous e-waste at the end of life which contains mercury, lead, dioxins, arsenic, beryllium, cadmium, selenium and PCBs.  [9] [27] [28]
Moved to Moderate during calibration on rule of thumb: improper disposal as a risk not sufficient to upgrade. </t>
  </si>
  <si>
    <t>ELECTRICAL &amp; ELECTRONIC EQUIPMENT</t>
  </si>
  <si>
    <t>Sustainability Accounting Standards Board</t>
  </si>
  <si>
    <t>https://www.sasb.org/wp-content/uploads/2019/08/RT0202_EEE_Brief.pdf</t>
  </si>
  <si>
    <t>In certain parts of the world, electronics manufacturers have been alleged to partake in anti competitive behaviour by securing contracts using unethical tactics such as bribery, price fixing, etc. Large electrical and electronic companies have been investigated and fined for various anti-trust and anti-competitive behaviour such as price fixing and price collusion. [37]</t>
  </si>
  <si>
    <t>Changed during calibration with Draft 4 - aligned with Electronics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</si>
</sst>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u/>
      <sz val="12"/>
      <color theme="11"/>
      <name val="Calibri"/>
      <family val="2"/>
      <scheme val="minor"/>
    </font>
    <font>
      <sz val="13.5"/>
      <color rgb="FF000000"/>
      <name val="Helvetica"/>
      <family val="2"/>
    </font>
    <font>
      <sz val="13.5"/>
      <color rgb="FF121212"/>
      <name val="Times"/>
      <family val="1"/>
    </font>
    <font>
      <sz val="13"/>
      <color theme="4"/>
      <name val="Calibri"/>
      <family val="2"/>
    </font>
    <font>
      <sz val="12"/>
      <color theme="4"/>
      <name val="Calibri"/>
      <family val="2"/>
    </font>
    <font>
      <sz val="14"/>
      <color rgb="FF333333"/>
      <name val="Calibri"/>
      <family val="2"/>
      <scheme val="minor"/>
    </font>
    <font>
      <i/>
      <sz val="14"/>
      <color rgb="FF333333"/>
      <name val="Calibri"/>
      <family val="2"/>
      <scheme val="minor"/>
    </font>
    <font>
      <b/>
      <sz val="14"/>
      <color rgb="FF333333"/>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18">
    <xf numFmtId="0" fontId="0" fillId="0" borderId="0"/>
    <xf numFmtId="0" fontId="3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30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3" fillId="20" borderId="30" xfId="0" applyFont="1" applyFill="1" applyBorder="1" applyAlignment="1" applyProtection="1">
      <alignment vertical="center" wrapText="1"/>
      <protection locked="0"/>
    </xf>
    <xf numFmtId="0" fontId="33" fillId="20" borderId="31" xfId="0" applyFont="1" applyFill="1" applyBorder="1" applyAlignment="1" applyProtection="1">
      <alignment vertical="center" wrapText="1"/>
      <protection locked="0"/>
    </xf>
    <xf numFmtId="14" fontId="33" fillId="20" borderId="31" xfId="0" applyNumberFormat="1" applyFont="1" applyFill="1" applyBorder="1" applyAlignment="1" applyProtection="1">
      <alignment horizontal="center" vertical="center" wrapText="1"/>
      <protection locked="0"/>
    </xf>
    <xf numFmtId="0" fontId="33" fillId="20" borderId="31" xfId="0" applyFont="1" applyFill="1" applyBorder="1" applyAlignment="1" applyProtection="1">
      <alignment vertical="center"/>
      <protection locked="0"/>
    </xf>
    <xf numFmtId="0" fontId="33" fillId="0" borderId="0" xfId="0" applyFont="1" applyAlignment="1" applyProtection="1">
      <alignment vertical="center" wrapText="1"/>
      <protection locked="0"/>
    </xf>
    <xf numFmtId="0" fontId="33" fillId="20" borderId="33" xfId="0" applyFont="1" applyFill="1" applyBorder="1" applyAlignment="1" applyProtection="1">
      <alignment vertical="center" wrapText="1"/>
      <protection locked="0"/>
    </xf>
    <xf numFmtId="0" fontId="33" fillId="20" borderId="34" xfId="0" applyFont="1" applyFill="1" applyBorder="1" applyAlignment="1" applyProtection="1">
      <alignment vertical="center" wrapText="1"/>
      <protection locked="0"/>
    </xf>
    <xf numFmtId="0" fontId="33" fillId="20" borderId="34" xfId="0" applyFont="1" applyFill="1" applyBorder="1" applyAlignment="1" applyProtection="1">
      <alignment horizontal="center" vertical="center" wrapText="1"/>
      <protection locked="0"/>
    </xf>
    <xf numFmtId="0" fontId="33" fillId="20" borderId="34" xfId="0" applyFont="1" applyFill="1" applyBorder="1" applyAlignment="1" applyProtection="1">
      <alignment vertical="center"/>
      <protection locked="0"/>
    </xf>
    <xf numFmtId="14" fontId="33" fillId="20" borderId="34" xfId="0" applyNumberFormat="1" applyFont="1" applyFill="1" applyBorder="1" applyAlignment="1" applyProtection="1">
      <alignment horizontal="center" vertical="center" wrapText="1"/>
      <protection locked="0"/>
    </xf>
    <xf numFmtId="0" fontId="33" fillId="0" borderId="0" xfId="0" applyFont="1" applyAlignment="1" applyProtection="1">
      <alignment vertical="center"/>
      <protection locked="0"/>
    </xf>
    <xf numFmtId="0" fontId="42" fillId="0" borderId="0" xfId="0" applyFont="1" applyAlignment="1" applyProtection="1">
      <alignment vertical="center"/>
      <protection locked="0"/>
    </xf>
    <xf numFmtId="14" fontId="0" fillId="0" borderId="0" xfId="0" applyNumberFormat="1" applyAlignment="1" applyProtection="1">
      <alignment vertical="center" wrapText="1"/>
      <protection locked="0"/>
    </xf>
    <xf numFmtId="0" fontId="43" fillId="0" borderId="0" xfId="0" applyFont="1" applyAlignment="1" applyProtection="1">
      <alignment vertical="center"/>
      <protection locked="0"/>
    </xf>
    <xf numFmtId="0" fontId="44" fillId="15" borderId="17"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4" fillId="15" borderId="6"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4" fillId="15" borderId="36"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5" fillId="16" borderId="5" xfId="0" applyFont="1" applyFill="1" applyBorder="1" applyAlignment="1" applyProtection="1">
      <alignment horizontal="center" vertical="center" wrapText="1"/>
    </xf>
    <xf numFmtId="0" fontId="44" fillId="15" borderId="14" xfId="0" quotePrefix="1" applyFont="1" applyFill="1" applyBorder="1" applyAlignment="1" applyProtection="1">
      <alignment horizontal="left" vertical="center" wrapText="1"/>
      <protection locked="0"/>
    </xf>
    <xf numFmtId="0" fontId="31" fillId="0" borderId="0" xfId="1" applyAlignment="1">
      <alignment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7" fontId="0" fillId="15" borderId="5" xfId="0" applyNumberFormat="1" applyFill="1" applyBorder="1" applyAlignment="1" applyProtection="1">
      <alignment horizontal="center" vertical="center" wrapText="1"/>
      <protection locked="0"/>
    </xf>
    <xf numFmtId="0" fontId="27" fillId="15" borderId="16" xfId="0" quotePrefix="1" applyFont="1" applyFill="1" applyBorder="1" applyAlignment="1" applyProtection="1">
      <alignment horizontal="left" vertical="center" wrapText="1"/>
      <protection locked="0"/>
    </xf>
    <xf numFmtId="0" fontId="46" fillId="0" borderId="0" xfId="0" applyFont="1" applyAlignment="1" applyProtection="1">
      <alignment vertical="center"/>
      <protection locked="0"/>
    </xf>
    <xf numFmtId="0" fontId="33" fillId="20" borderId="30" xfId="0" applyFont="1" applyFill="1" applyBorder="1" applyAlignment="1" applyProtection="1">
      <alignment horizontal="center" vertical="center" wrapText="1"/>
      <protection locked="0"/>
    </xf>
    <xf numFmtId="0" fontId="11" fillId="0" borderId="0" xfId="0" applyFont="1" applyAlignment="1" applyProtection="1">
      <alignment vertical="center"/>
      <protection locked="0"/>
    </xf>
    <xf numFmtId="0" fontId="46" fillId="0" borderId="0" xfId="0" applyFont="1"/>
    <xf numFmtId="0" fontId="47" fillId="0" borderId="0" xfId="0" applyFont="1"/>
    <xf numFmtId="0" fontId="44" fillId="15" borderId="16" xfId="0" applyFont="1" applyFill="1" applyBorder="1" applyAlignment="1" applyProtection="1">
      <alignment horizontal="left" vertical="center" wrapText="1"/>
      <protection locked="0"/>
    </xf>
    <xf numFmtId="0" fontId="33" fillId="20" borderId="31" xfId="0" applyFon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1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link.springer.com/article/10.1007/s10098-014-0793-9" TargetMode="External"/><Relationship Id="rId1" Type="http://schemas.openxmlformats.org/officeDocument/2006/relationships/hyperlink" Target="https://www.supplychaindive.com/news/amazon-hire-100k-peak-fulfillment/5851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20" zoomScale="125" zoomScaleNormal="125" zoomScalePageLayoutView="125"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632</v>
      </c>
    </row>
    <row r="4" spans="1:18" ht="31" customHeight="1" x14ac:dyDescent="0.2">
      <c r="A4" s="270" t="s">
        <v>447</v>
      </c>
      <c r="B4" s="270"/>
      <c r="D4" s="270" t="s">
        <v>385</v>
      </c>
      <c r="E4" s="271"/>
      <c r="F4" s="13"/>
      <c r="G4" s="13"/>
      <c r="H4" s="14"/>
    </row>
    <row r="5" spans="1:18" ht="31" customHeight="1" x14ac:dyDescent="0.2">
      <c r="A5" s="274" t="s">
        <v>452</v>
      </c>
      <c r="B5" s="275"/>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74" t="s">
        <v>454</v>
      </c>
      <c r="B9" s="275"/>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80" t="s">
        <v>446</v>
      </c>
      <c r="B20" s="281"/>
      <c r="D20" s="272" t="s">
        <v>445</v>
      </c>
      <c r="E20" s="273"/>
      <c r="F20" s="273"/>
      <c r="G20" s="273"/>
      <c r="H20" s="273"/>
      <c r="I20" s="273"/>
    </row>
    <row r="21" spans="1:9" ht="19" x14ac:dyDescent="0.2">
      <c r="A21" s="278" t="s">
        <v>804</v>
      </c>
      <c r="B21" s="278"/>
      <c r="D21" s="15" t="s">
        <v>488</v>
      </c>
      <c r="E21" s="15" t="s">
        <v>489</v>
      </c>
      <c r="F21" s="42" t="s">
        <v>453</v>
      </c>
      <c r="G21" s="15" t="s">
        <v>491</v>
      </c>
      <c r="H21" s="15" t="s">
        <v>490</v>
      </c>
      <c r="I21" s="15" t="s">
        <v>492</v>
      </c>
    </row>
    <row r="22" spans="1:9" x14ac:dyDescent="0.2">
      <c r="A22" s="279"/>
      <c r="B22" s="279"/>
      <c r="D22" s="39" t="s">
        <v>633</v>
      </c>
      <c r="E22" s="40" t="s">
        <v>638</v>
      </c>
      <c r="F22" s="41" t="str">
        <f>HYPERLINK(CONCATENATE("https://siccode.com/search-isic/",$D22),"Description")</f>
        <v>Description</v>
      </c>
      <c r="G22" s="182" t="s">
        <v>645</v>
      </c>
      <c r="H22" s="17" t="s">
        <v>646</v>
      </c>
      <c r="I22" s="17" t="s">
        <v>646</v>
      </c>
    </row>
    <row r="23" spans="1:9" x14ac:dyDescent="0.2">
      <c r="A23" s="279"/>
      <c r="B23" s="279"/>
      <c r="D23" s="36" t="s">
        <v>634</v>
      </c>
      <c r="E23" s="37" t="s">
        <v>639</v>
      </c>
      <c r="F23" s="38" t="str">
        <f t="shared" ref="F23:F26" si="0">HYPERLINK(CONCATENATE("https://siccode.com/search-isic/",$D23),"Description")</f>
        <v>Description</v>
      </c>
      <c r="G23" s="184" t="s">
        <v>645</v>
      </c>
      <c r="H23" s="20" t="s">
        <v>646</v>
      </c>
      <c r="I23" s="20" t="s">
        <v>646</v>
      </c>
    </row>
    <row r="24" spans="1:9" x14ac:dyDescent="0.2">
      <c r="A24" s="279"/>
      <c r="B24" s="279"/>
      <c r="D24" s="39" t="s">
        <v>635</v>
      </c>
      <c r="E24" s="40" t="s">
        <v>640</v>
      </c>
      <c r="F24" s="41" t="str">
        <f t="shared" si="0"/>
        <v>Description</v>
      </c>
      <c r="G24" s="182" t="s">
        <v>645</v>
      </c>
      <c r="H24" s="17" t="s">
        <v>646</v>
      </c>
      <c r="I24" s="17" t="s">
        <v>646</v>
      </c>
    </row>
    <row r="25" spans="1:9" x14ac:dyDescent="0.2">
      <c r="A25" s="279"/>
      <c r="B25" s="279"/>
      <c r="D25" s="36" t="s">
        <v>636</v>
      </c>
      <c r="E25" s="37" t="s">
        <v>641</v>
      </c>
      <c r="F25" s="38" t="str">
        <f t="shared" si="0"/>
        <v>Description</v>
      </c>
      <c r="G25" s="184" t="s">
        <v>645</v>
      </c>
      <c r="H25" s="20" t="s">
        <v>646</v>
      </c>
      <c r="I25" s="20" t="s">
        <v>646</v>
      </c>
    </row>
    <row r="26" spans="1:9" x14ac:dyDescent="0.2">
      <c r="A26" s="279"/>
      <c r="B26" s="279"/>
      <c r="D26" s="39" t="s">
        <v>637</v>
      </c>
      <c r="E26" s="40" t="s">
        <v>642</v>
      </c>
      <c r="F26" s="41" t="str">
        <f t="shared" si="0"/>
        <v>Description</v>
      </c>
      <c r="G26" s="182" t="s">
        <v>645</v>
      </c>
      <c r="H26" s="17" t="s">
        <v>646</v>
      </c>
      <c r="I26" s="17" t="s">
        <v>646</v>
      </c>
    </row>
    <row r="27" spans="1:9" ht="16" customHeight="1" x14ac:dyDescent="0.2">
      <c r="A27" s="279"/>
      <c r="B27" s="279"/>
      <c r="D27" s="36"/>
      <c r="E27" s="37"/>
      <c r="F27" s="38"/>
      <c r="G27" s="184"/>
      <c r="H27" s="20"/>
      <c r="I27" s="185"/>
    </row>
    <row r="28" spans="1:9" ht="16" customHeight="1" x14ac:dyDescent="0.2">
      <c r="A28" s="279"/>
      <c r="B28" s="279"/>
      <c r="D28" s="39"/>
      <c r="E28" s="40"/>
      <c r="F28" s="41"/>
      <c r="G28" s="182"/>
      <c r="H28" s="17"/>
      <c r="I28" s="183"/>
    </row>
    <row r="29" spans="1:9" x14ac:dyDescent="0.2">
      <c r="A29" s="279"/>
      <c r="B29" s="279"/>
      <c r="D29" s="36"/>
      <c r="E29" s="37"/>
      <c r="F29" s="38"/>
      <c r="G29" s="184"/>
      <c r="H29" s="20"/>
      <c r="I29" s="185"/>
    </row>
    <row r="30" spans="1:9" x14ac:dyDescent="0.2">
      <c r="A30" s="279"/>
      <c r="B30" s="279"/>
      <c r="D30" s="39"/>
      <c r="E30" s="40"/>
      <c r="F30" s="41"/>
      <c r="G30" s="182"/>
      <c r="H30" s="17"/>
      <c r="I30" s="183"/>
    </row>
    <row r="31" spans="1:9" x14ac:dyDescent="0.2">
      <c r="A31" s="279"/>
      <c r="B31" s="279"/>
      <c r="D31" s="36"/>
      <c r="E31" s="37"/>
      <c r="F31" s="38"/>
      <c r="G31" s="184"/>
      <c r="H31" s="20"/>
      <c r="I31" s="185"/>
    </row>
    <row r="32" spans="1:9" x14ac:dyDescent="0.2">
      <c r="A32" s="279"/>
      <c r="B32" s="279"/>
      <c r="D32" s="39"/>
      <c r="E32" s="40"/>
      <c r="F32" s="41"/>
      <c r="G32" s="182"/>
      <c r="H32" s="17"/>
      <c r="I32" s="183"/>
    </row>
    <row r="33" spans="1:9" x14ac:dyDescent="0.2">
      <c r="A33" s="279"/>
      <c r="B33" s="279"/>
      <c r="D33" s="36"/>
      <c r="E33" s="37"/>
      <c r="F33" s="38"/>
      <c r="G33" s="184"/>
      <c r="H33" s="20"/>
      <c r="I33" s="185"/>
    </row>
    <row r="34" spans="1:9" x14ac:dyDescent="0.2">
      <c r="A34" s="279"/>
      <c r="B34" s="279"/>
      <c r="D34" s="39"/>
      <c r="E34" s="40"/>
      <c r="F34" s="41"/>
      <c r="G34" s="182"/>
      <c r="H34" s="17"/>
      <c r="I34" s="183"/>
    </row>
    <row r="35" spans="1:9" x14ac:dyDescent="0.2">
      <c r="A35" s="279"/>
      <c r="B35" s="279"/>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76" t="s">
        <v>483</v>
      </c>
      <c r="B37" s="277"/>
      <c r="D37" s="36"/>
      <c r="E37" s="37"/>
      <c r="F37" s="38"/>
      <c r="G37" s="184"/>
      <c r="H37" s="20"/>
      <c r="I37" s="185"/>
    </row>
    <row r="38" spans="1:9" ht="19" x14ac:dyDescent="0.2">
      <c r="A38" s="15" t="s">
        <v>493</v>
      </c>
      <c r="B38" s="15" t="s">
        <v>494</v>
      </c>
      <c r="D38" s="39"/>
      <c r="E38" s="40"/>
      <c r="F38" s="41"/>
      <c r="G38" s="182"/>
      <c r="H38" s="17"/>
      <c r="I38" s="183"/>
    </row>
    <row r="39" spans="1:9" ht="17" x14ac:dyDescent="0.2">
      <c r="A39" s="171" t="s">
        <v>643</v>
      </c>
      <c r="B39" s="171" t="s">
        <v>644</v>
      </c>
      <c r="D39" s="36"/>
      <c r="E39" s="37"/>
      <c r="F39" s="38"/>
      <c r="G39" s="184"/>
      <c r="H39" s="20"/>
      <c r="I39" s="185"/>
    </row>
    <row r="40" spans="1:9" x14ac:dyDescent="0.2">
      <c r="A40" s="172"/>
      <c r="B40" s="172"/>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7:I43">
    <cfRule type="expression" dxfId="12" priority="8">
      <formula>$G27="Only"</formula>
    </cfRule>
  </conditionalFormatting>
  <conditionalFormatting sqref="I27:I43">
    <cfRule type="expression" dxfId="11" priority="7">
      <formula>$G27="All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6">
    <cfRule type="expression" dxfId="5" priority="1">
      <formula>$G22="All except"</formula>
    </cfRule>
  </conditionalFormatting>
  <dataValidations disablePrompts="1" count="1">
    <dataValidation type="list" allowBlank="1" showInputMessage="1" showErrorMessage="1" sqref="G22:G44" xr:uid="{00000000-0002-0000-0000-000000000000}">
      <formula1>"All, All except, Only"</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253"/>
  <sheetViews>
    <sheetView tabSelected="1" workbookViewId="0">
      <pane xSplit="2" ySplit="4" topLeftCell="F221" activePane="bottomRight" state="frozenSplit"/>
      <selection activeCell="I1" sqref="I1:O1048576"/>
      <selection pane="topRight" activeCell="I1" sqref="I1:O1048576"/>
      <selection pane="bottomLeft" activeCell="I1" sqref="I1:O1048576"/>
      <selection pane="bottomRight" activeCell="I224" sqref="I224"/>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60" x14ac:dyDescent="0.2">
      <c r="A1" s="44"/>
      <c r="B1" s="45" t="str">
        <f>IF(Introduction!B1&lt;&gt;"",Introduction!B1,"")</f>
        <v xml:space="preserve">Electronic products and equipment retail </v>
      </c>
      <c r="E1" s="47"/>
      <c r="F1" s="48"/>
    </row>
    <row r="2" spans="1:19" ht="18" thickBot="1" x14ac:dyDescent="0.25">
      <c r="E2" s="47"/>
      <c r="F2" s="47"/>
    </row>
    <row r="3" spans="1:19" s="93" customFormat="1" ht="27" thickTop="1" x14ac:dyDescent="0.2">
      <c r="A3" s="282" t="s">
        <v>442</v>
      </c>
      <c r="B3" s="282"/>
      <c r="C3" s="282"/>
      <c r="D3" s="282"/>
      <c r="E3" s="282"/>
      <c r="F3" s="282"/>
      <c r="G3" s="143"/>
      <c r="H3" s="283" t="s">
        <v>443</v>
      </c>
      <c r="I3" s="284"/>
      <c r="J3" s="284"/>
      <c r="K3" s="284"/>
      <c r="L3" s="284"/>
      <c r="M3" s="284"/>
      <c r="N3" s="284"/>
      <c r="O3" s="284"/>
      <c r="P3" s="284"/>
      <c r="Q3" s="284"/>
      <c r="R3" s="284"/>
      <c r="S3" s="285"/>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86" t="s">
        <v>0</v>
      </c>
      <c r="B5" s="286" t="s">
        <v>40</v>
      </c>
      <c r="C5" s="49" t="s">
        <v>178</v>
      </c>
      <c r="D5" s="49" t="s">
        <v>65</v>
      </c>
      <c r="E5" s="50" t="s">
        <v>177</v>
      </c>
      <c r="F5" s="51" t="s">
        <v>90</v>
      </c>
      <c r="G5" s="96"/>
      <c r="H5" s="133" t="s">
        <v>647</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6" x14ac:dyDescent="0.2">
      <c r="A6" s="286"/>
      <c r="B6" s="286"/>
      <c r="C6" s="52" t="s">
        <v>179</v>
      </c>
      <c r="D6" s="52" t="s">
        <v>65</v>
      </c>
      <c r="E6" s="53" t="s">
        <v>184</v>
      </c>
      <c r="F6" s="54" t="s">
        <v>91</v>
      </c>
      <c r="G6" s="96"/>
      <c r="H6" s="130" t="s">
        <v>647</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86"/>
      <c r="B7" s="286"/>
      <c r="C7" s="52" t="s">
        <v>180</v>
      </c>
      <c r="D7" s="52" t="s">
        <v>65</v>
      </c>
      <c r="E7" s="53" t="s">
        <v>185</v>
      </c>
      <c r="F7" s="54" t="s">
        <v>517</v>
      </c>
      <c r="G7" s="96"/>
      <c r="H7" s="130" t="s">
        <v>647</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86"/>
      <c r="B8" s="286"/>
      <c r="C8" s="52" t="s">
        <v>181</v>
      </c>
      <c r="D8" s="52" t="s">
        <v>65</v>
      </c>
      <c r="E8" s="53" t="s">
        <v>186</v>
      </c>
      <c r="F8" s="54" t="s">
        <v>92</v>
      </c>
      <c r="G8" s="96"/>
      <c r="H8" s="130" t="s">
        <v>647</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86"/>
      <c r="B9" s="286"/>
      <c r="C9" s="52" t="s">
        <v>182</v>
      </c>
      <c r="D9" s="52" t="s">
        <v>65</v>
      </c>
      <c r="E9" s="55" t="s">
        <v>612</v>
      </c>
      <c r="F9" s="56" t="s">
        <v>518</v>
      </c>
      <c r="G9" s="96"/>
      <c r="H9" s="130" t="s">
        <v>647</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86"/>
      <c r="B10" s="286"/>
      <c r="C10" s="52" t="s">
        <v>183</v>
      </c>
      <c r="D10" s="52" t="s">
        <v>65</v>
      </c>
      <c r="E10" s="55" t="s">
        <v>187</v>
      </c>
      <c r="F10" s="56" t="s">
        <v>93</v>
      </c>
      <c r="G10" s="96"/>
      <c r="H10" s="132" t="s">
        <v>647</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86"/>
      <c r="B11" s="286"/>
      <c r="C11" s="52" t="s">
        <v>535</v>
      </c>
      <c r="D11" s="52" t="s">
        <v>65</v>
      </c>
      <c r="E11" s="55" t="s">
        <v>537</v>
      </c>
      <c r="F11" s="56"/>
      <c r="G11" s="96"/>
      <c r="H11" s="132"/>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86"/>
      <c r="B12" s="286"/>
      <c r="C12" s="52" t="s">
        <v>536</v>
      </c>
      <c r="D12" s="52" t="s">
        <v>66</v>
      </c>
      <c r="E12" s="55" t="s">
        <v>538</v>
      </c>
      <c r="F12" s="56"/>
      <c r="G12" s="96"/>
      <c r="H12" s="132"/>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109" thickBot="1" x14ac:dyDescent="0.25">
      <c r="A13" s="286"/>
      <c r="B13" s="286"/>
      <c r="C13" s="52" t="s">
        <v>456</v>
      </c>
      <c r="D13" s="52" t="s">
        <v>390</v>
      </c>
      <c r="E13" s="55" t="s">
        <v>458</v>
      </c>
      <c r="F13" s="56"/>
      <c r="G13" s="96"/>
      <c r="H13" s="131" t="s">
        <v>648</v>
      </c>
      <c r="I13" s="7" t="s">
        <v>805</v>
      </c>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247"/>
    </row>
    <row r="14" spans="1:19" s="93" customFormat="1" ht="37" thickTop="1" x14ac:dyDescent="0.2">
      <c r="A14" s="287" t="s">
        <v>1</v>
      </c>
      <c r="B14" s="287" t="s">
        <v>60</v>
      </c>
      <c r="C14" s="57" t="s">
        <v>188</v>
      </c>
      <c r="D14" s="57" t="s">
        <v>65</v>
      </c>
      <c r="E14" s="58" t="s">
        <v>190</v>
      </c>
      <c r="F14" s="59" t="s">
        <v>593</v>
      </c>
      <c r="G14" s="96"/>
      <c r="H14" s="129" t="s">
        <v>647</v>
      </c>
      <c r="I14" s="4"/>
      <c r="J14" s="156" t="s">
        <v>1</v>
      </c>
      <c r="K14" s="156">
        <f t="shared" si="3"/>
        <v>0</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4" x14ac:dyDescent="0.2">
      <c r="A15" s="288"/>
      <c r="B15" s="288"/>
      <c r="C15" s="57" t="s">
        <v>189</v>
      </c>
      <c r="D15" s="57" t="s">
        <v>65</v>
      </c>
      <c r="E15" s="58" t="s">
        <v>191</v>
      </c>
      <c r="F15" s="59" t="s">
        <v>94</v>
      </c>
      <c r="G15" s="96"/>
      <c r="H15" s="130" t="s">
        <v>647</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88"/>
      <c r="B16" s="288"/>
      <c r="C16" s="57" t="s">
        <v>193</v>
      </c>
      <c r="D16" s="57" t="s">
        <v>65</v>
      </c>
      <c r="E16" s="58" t="s">
        <v>192</v>
      </c>
      <c r="F16" s="59" t="s">
        <v>522</v>
      </c>
      <c r="G16" s="96"/>
      <c r="H16" s="130" t="s">
        <v>647</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90" x14ac:dyDescent="0.2">
      <c r="A17" s="288"/>
      <c r="B17" s="288"/>
      <c r="C17" s="57" t="s">
        <v>194</v>
      </c>
      <c r="D17" s="57" t="s">
        <v>66</v>
      </c>
      <c r="E17" s="60" t="s">
        <v>482</v>
      </c>
      <c r="F17" s="61" t="s">
        <v>519</v>
      </c>
      <c r="G17" s="96"/>
      <c r="H17" s="130" t="s">
        <v>648</v>
      </c>
      <c r="I17" s="3" t="s">
        <v>799</v>
      </c>
      <c r="J17" s="157" t="s">
        <v>1</v>
      </c>
      <c r="K17" s="157">
        <f t="shared" si="3"/>
        <v>0</v>
      </c>
      <c r="L17" s="157">
        <f t="shared" si="0"/>
        <v>1</v>
      </c>
      <c r="M17" s="157">
        <f t="shared" si="1"/>
        <v>0</v>
      </c>
      <c r="N17" s="157">
        <f t="shared" si="2"/>
        <v>0</v>
      </c>
      <c r="O17" s="157">
        <f t="shared" si="4"/>
        <v>0</v>
      </c>
      <c r="P17" s="157">
        <f t="shared" si="5"/>
        <v>0</v>
      </c>
      <c r="Q17" s="157">
        <f t="shared" si="6"/>
        <v>0</v>
      </c>
      <c r="R17" s="157">
        <f t="shared" si="7"/>
        <v>0</v>
      </c>
      <c r="S17" s="6"/>
    </row>
    <row r="18" spans="1:20" s="93" customFormat="1" ht="36" x14ac:dyDescent="0.2">
      <c r="A18" s="288"/>
      <c r="B18" s="288"/>
      <c r="C18" s="186" t="s">
        <v>539</v>
      </c>
      <c r="D18" s="186" t="s">
        <v>65</v>
      </c>
      <c r="E18" s="58" t="s">
        <v>537</v>
      </c>
      <c r="F18" s="59"/>
      <c r="G18" s="96"/>
      <c r="H18" s="132"/>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88"/>
      <c r="B19" s="288"/>
      <c r="C19" s="186" t="s">
        <v>540</v>
      </c>
      <c r="D19" s="186" t="s">
        <v>66</v>
      </c>
      <c r="E19" s="58" t="s">
        <v>538</v>
      </c>
      <c r="F19" s="59"/>
      <c r="G19" s="96"/>
      <c r="H19" s="130" t="s">
        <v>647</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248"/>
    </row>
    <row r="20" spans="1:20" s="93" customFormat="1" ht="21" thickBot="1" x14ac:dyDescent="0.25">
      <c r="A20" s="289"/>
      <c r="B20" s="289"/>
      <c r="C20" s="57" t="s">
        <v>459</v>
      </c>
      <c r="D20" s="57" t="s">
        <v>390</v>
      </c>
      <c r="E20" s="60" t="s">
        <v>458</v>
      </c>
      <c r="F20" s="61"/>
      <c r="G20" s="96"/>
      <c r="H20" s="134"/>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1" thickTop="1" x14ac:dyDescent="0.2">
      <c r="A21" s="290" t="s">
        <v>2</v>
      </c>
      <c r="B21" s="290" t="s">
        <v>39</v>
      </c>
      <c r="C21" s="62" t="s">
        <v>195</v>
      </c>
      <c r="D21" s="62" t="s">
        <v>65</v>
      </c>
      <c r="E21" s="55" t="s">
        <v>293</v>
      </c>
      <c r="F21" s="56" t="s">
        <v>95</v>
      </c>
      <c r="G21" s="97"/>
      <c r="H21" s="129" t="s">
        <v>647</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86"/>
      <c r="B22" s="286"/>
      <c r="C22" s="62" t="s">
        <v>196</v>
      </c>
      <c r="D22" s="62" t="s">
        <v>65</v>
      </c>
      <c r="E22" s="55" t="s">
        <v>294</v>
      </c>
      <c r="F22" s="56" t="s">
        <v>96</v>
      </c>
      <c r="G22" s="96"/>
      <c r="H22" s="130" t="s">
        <v>647</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86"/>
      <c r="B23" s="286"/>
      <c r="C23" s="62" t="s">
        <v>197</v>
      </c>
      <c r="D23" s="62" t="s">
        <v>65</v>
      </c>
      <c r="E23" s="55" t="s">
        <v>295</v>
      </c>
      <c r="F23" s="56" t="s">
        <v>97</v>
      </c>
      <c r="G23" s="96"/>
      <c r="H23" s="130" t="s">
        <v>647</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86"/>
      <c r="B24" s="286"/>
      <c r="C24" s="62" t="s">
        <v>198</v>
      </c>
      <c r="D24" s="62" t="s">
        <v>65</v>
      </c>
      <c r="E24" s="55" t="s">
        <v>296</v>
      </c>
      <c r="F24" s="56" t="s">
        <v>98</v>
      </c>
      <c r="G24" s="96"/>
      <c r="H24" s="130" t="s">
        <v>647</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86"/>
      <c r="B25" s="286"/>
      <c r="C25" s="62" t="s">
        <v>199</v>
      </c>
      <c r="D25" s="62" t="s">
        <v>65</v>
      </c>
      <c r="E25" s="55" t="s">
        <v>297</v>
      </c>
      <c r="F25" s="56" t="s">
        <v>99</v>
      </c>
      <c r="G25" s="96"/>
      <c r="H25" s="130" t="s">
        <v>647</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6" x14ac:dyDescent="0.2">
      <c r="A26" s="286"/>
      <c r="B26" s="286"/>
      <c r="C26" s="62" t="s">
        <v>200</v>
      </c>
      <c r="D26" s="62" t="s">
        <v>67</v>
      </c>
      <c r="E26" s="53" t="s">
        <v>298</v>
      </c>
      <c r="F26" s="56"/>
      <c r="G26" s="96"/>
      <c r="H26" s="132" t="s">
        <v>648</v>
      </c>
      <c r="I26" s="9" t="s">
        <v>298</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86"/>
      <c r="B27" s="286"/>
      <c r="C27" s="52" t="s">
        <v>541</v>
      </c>
      <c r="D27" s="52" t="s">
        <v>65</v>
      </c>
      <c r="E27" s="55" t="s">
        <v>537</v>
      </c>
      <c r="F27" s="56"/>
      <c r="G27" s="96"/>
      <c r="H27" s="130" t="s">
        <v>647</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86"/>
      <c r="B28" s="286"/>
      <c r="C28" s="52" t="s">
        <v>542</v>
      </c>
      <c r="D28" s="52" t="s">
        <v>66</v>
      </c>
      <c r="E28" s="55" t="s">
        <v>538</v>
      </c>
      <c r="F28" s="56"/>
      <c r="G28" s="96"/>
      <c r="H28" s="130" t="s">
        <v>647</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86"/>
      <c r="B29" s="286"/>
      <c r="C29" s="62" t="s">
        <v>457</v>
      </c>
      <c r="D29" s="62" t="s">
        <v>390</v>
      </c>
      <c r="E29" s="53" t="s">
        <v>458</v>
      </c>
      <c r="F29" s="54"/>
      <c r="G29" s="98"/>
      <c r="H29" s="130" t="s">
        <v>647</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1" thickTop="1" x14ac:dyDescent="0.2">
      <c r="A30" s="287" t="s">
        <v>3</v>
      </c>
      <c r="B30" s="287" t="s">
        <v>4</v>
      </c>
      <c r="C30" s="57" t="s">
        <v>201</v>
      </c>
      <c r="D30" s="57" t="s">
        <v>65</v>
      </c>
      <c r="E30" s="58" t="s">
        <v>299</v>
      </c>
      <c r="F30" s="59" t="s">
        <v>100</v>
      </c>
      <c r="G30" s="96"/>
      <c r="H30" s="129" t="s">
        <v>647</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88"/>
      <c r="B31" s="288"/>
      <c r="C31" s="57" t="s">
        <v>202</v>
      </c>
      <c r="D31" s="57" t="s">
        <v>65</v>
      </c>
      <c r="E31" s="58" t="s">
        <v>614</v>
      </c>
      <c r="F31" s="59" t="s">
        <v>613</v>
      </c>
      <c r="G31" s="96"/>
      <c r="H31" s="130" t="s">
        <v>647</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88"/>
      <c r="B32" s="288"/>
      <c r="C32" s="57" t="s">
        <v>203</v>
      </c>
      <c r="D32" s="57" t="s">
        <v>65</v>
      </c>
      <c r="E32" s="58" t="s">
        <v>588</v>
      </c>
      <c r="F32" s="59" t="s">
        <v>615</v>
      </c>
      <c r="G32" s="96"/>
      <c r="H32" s="130" t="s">
        <v>647</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88"/>
      <c r="B33" s="288"/>
      <c r="C33" s="57" t="s">
        <v>204</v>
      </c>
      <c r="D33" s="57" t="s">
        <v>65</v>
      </c>
      <c r="E33" s="58" t="s">
        <v>300</v>
      </c>
      <c r="F33" s="59" t="s">
        <v>101</v>
      </c>
      <c r="G33" s="96"/>
      <c r="H33" s="130" t="s">
        <v>647</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248"/>
    </row>
    <row r="34" spans="1:19" s="93" customFormat="1" ht="90" x14ac:dyDescent="0.2">
      <c r="A34" s="288"/>
      <c r="B34" s="288"/>
      <c r="C34" s="215" t="s">
        <v>205</v>
      </c>
      <c r="D34" s="215" t="s">
        <v>65</v>
      </c>
      <c r="E34" s="216" t="s">
        <v>301</v>
      </c>
      <c r="F34" s="217" t="s">
        <v>102</v>
      </c>
      <c r="H34" s="130" t="s">
        <v>648</v>
      </c>
      <c r="I34" s="3" t="s">
        <v>801</v>
      </c>
      <c r="J34" s="157" t="s">
        <v>3</v>
      </c>
      <c r="K34" s="157">
        <f t="shared" si="3"/>
        <v>1</v>
      </c>
      <c r="L34" s="157">
        <f t="shared" si="0"/>
        <v>0</v>
      </c>
      <c r="M34" s="157">
        <f t="shared" si="1"/>
        <v>0</v>
      </c>
      <c r="N34" s="157">
        <f t="shared" si="2"/>
        <v>0</v>
      </c>
      <c r="O34" s="157">
        <f t="shared" si="4"/>
        <v>0</v>
      </c>
      <c r="P34" s="157">
        <f t="shared" si="5"/>
        <v>0</v>
      </c>
      <c r="Q34" s="157">
        <f t="shared" si="6"/>
        <v>0</v>
      </c>
      <c r="R34" s="157">
        <f t="shared" si="7"/>
        <v>0</v>
      </c>
      <c r="S34" s="6"/>
    </row>
    <row r="35" spans="1:19" s="93" customFormat="1" ht="234" x14ac:dyDescent="0.2">
      <c r="A35" s="288"/>
      <c r="B35" s="288"/>
      <c r="C35" s="57" t="s">
        <v>206</v>
      </c>
      <c r="D35" s="57" t="s">
        <v>65</v>
      </c>
      <c r="E35" s="63" t="s">
        <v>616</v>
      </c>
      <c r="F35" s="64" t="s">
        <v>103</v>
      </c>
      <c r="G35" s="96"/>
      <c r="H35" s="130" t="s">
        <v>648</v>
      </c>
      <c r="I35" s="3" t="s">
        <v>735</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88"/>
      <c r="B36" s="288"/>
      <c r="C36" s="57" t="s">
        <v>207</v>
      </c>
      <c r="D36" s="57" t="s">
        <v>66</v>
      </c>
      <c r="E36" s="60" t="s">
        <v>302</v>
      </c>
      <c r="F36" s="61" t="s">
        <v>104</v>
      </c>
      <c r="G36" s="96"/>
      <c r="H36" s="132"/>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88"/>
      <c r="B37" s="288"/>
      <c r="C37" s="186" t="s">
        <v>543</v>
      </c>
      <c r="D37" s="186" t="s">
        <v>65</v>
      </c>
      <c r="E37" s="58" t="s">
        <v>537</v>
      </c>
      <c r="F37" s="61"/>
      <c r="G37" s="96"/>
      <c r="H37" s="132"/>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88"/>
      <c r="B38" s="288"/>
      <c r="C38" s="186" t="s">
        <v>544</v>
      </c>
      <c r="D38" s="186" t="s">
        <v>66</v>
      </c>
      <c r="E38" s="58" t="s">
        <v>538</v>
      </c>
      <c r="F38" s="61"/>
      <c r="G38" s="96"/>
      <c r="H38" s="132"/>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88"/>
      <c r="B39" s="288"/>
      <c r="C39" s="57" t="s">
        <v>460</v>
      </c>
      <c r="D39" s="57" t="s">
        <v>390</v>
      </c>
      <c r="E39" s="60" t="s">
        <v>458</v>
      </c>
      <c r="F39" s="61"/>
      <c r="G39" s="96"/>
      <c r="H39" s="131"/>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90" t="s">
        <v>5</v>
      </c>
      <c r="B40" s="290" t="s">
        <v>36</v>
      </c>
      <c r="C40" s="65" t="s">
        <v>181</v>
      </c>
      <c r="D40" s="65" t="s">
        <v>65</v>
      </c>
      <c r="E40" s="66" t="s">
        <v>186</v>
      </c>
      <c r="F40" s="66" t="s">
        <v>92</v>
      </c>
      <c r="G40" s="101"/>
      <c r="H40" s="102" t="str">
        <f>IF(ISBLANK(H8),"Waiting",H8)</f>
        <v>No</v>
      </c>
      <c r="I40" s="3"/>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36" x14ac:dyDescent="0.2">
      <c r="A41" s="286"/>
      <c r="B41" s="286"/>
      <c r="C41" s="62" t="s">
        <v>208</v>
      </c>
      <c r="D41" s="62" t="s">
        <v>65</v>
      </c>
      <c r="E41" s="67" t="s">
        <v>303</v>
      </c>
      <c r="F41" s="291" t="s">
        <v>105</v>
      </c>
      <c r="G41" s="96"/>
      <c r="H41" s="130" t="s">
        <v>647</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86"/>
      <c r="B42" s="286"/>
      <c r="C42" s="62" t="s">
        <v>209</v>
      </c>
      <c r="D42" s="62" t="s">
        <v>65</v>
      </c>
      <c r="E42" s="67" t="s">
        <v>304</v>
      </c>
      <c r="F42" s="292"/>
      <c r="G42" s="96"/>
      <c r="H42" s="130" t="s">
        <v>647</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86"/>
      <c r="B43" s="286"/>
      <c r="C43" s="62" t="s">
        <v>210</v>
      </c>
      <c r="D43" s="62" t="s">
        <v>65</v>
      </c>
      <c r="E43" s="67" t="s">
        <v>305</v>
      </c>
      <c r="F43" s="293"/>
      <c r="G43" s="96"/>
      <c r="H43" s="130" t="s">
        <v>647</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86"/>
      <c r="B44" s="286"/>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86"/>
      <c r="B45" s="286"/>
      <c r="C45" s="69" t="s">
        <v>211</v>
      </c>
      <c r="D45" s="69" t="s">
        <v>65</v>
      </c>
      <c r="E45" s="53" t="s">
        <v>592</v>
      </c>
      <c r="F45" s="54" t="s">
        <v>107</v>
      </c>
      <c r="G45" s="96"/>
      <c r="H45" s="130" t="s">
        <v>647</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86"/>
      <c r="B46" s="286"/>
      <c r="C46" s="62" t="s">
        <v>212</v>
      </c>
      <c r="D46" s="62" t="s">
        <v>65</v>
      </c>
      <c r="E46" s="55" t="s">
        <v>602</v>
      </c>
      <c r="F46" s="56" t="s">
        <v>108</v>
      </c>
      <c r="G46" s="96"/>
      <c r="H46" s="130" t="s">
        <v>647</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86"/>
      <c r="B47" s="286"/>
      <c r="C47" s="62" t="s">
        <v>213</v>
      </c>
      <c r="D47" s="62" t="s">
        <v>66</v>
      </c>
      <c r="E47" s="53" t="s">
        <v>306</v>
      </c>
      <c r="F47" s="54" t="s">
        <v>109</v>
      </c>
      <c r="G47" s="96"/>
      <c r="H47" s="130" t="s">
        <v>647</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86"/>
      <c r="B48" s="286"/>
      <c r="C48" s="52" t="s">
        <v>214</v>
      </c>
      <c r="D48" s="52" t="s">
        <v>66</v>
      </c>
      <c r="E48" s="53" t="s">
        <v>307</v>
      </c>
      <c r="F48" s="54" t="s">
        <v>110</v>
      </c>
      <c r="G48" s="96"/>
      <c r="H48" s="130" t="s">
        <v>647</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72" x14ac:dyDescent="0.2">
      <c r="A49" s="286"/>
      <c r="B49" s="286"/>
      <c r="C49" s="52" t="s">
        <v>215</v>
      </c>
      <c r="D49" s="52" t="s">
        <v>66</v>
      </c>
      <c r="E49" s="53" t="s">
        <v>308</v>
      </c>
      <c r="F49" s="54" t="s">
        <v>102</v>
      </c>
      <c r="G49" s="96"/>
      <c r="H49" s="132" t="s">
        <v>648</v>
      </c>
      <c r="I49" s="9" t="s">
        <v>741</v>
      </c>
      <c r="J49" s="162" t="s">
        <v>5</v>
      </c>
      <c r="K49" s="157">
        <f t="shared" si="3"/>
        <v>0</v>
      </c>
      <c r="L49" s="157">
        <f t="shared" si="0"/>
        <v>1</v>
      </c>
      <c r="M49" s="157">
        <f t="shared" si="1"/>
        <v>0</v>
      </c>
      <c r="N49" s="157">
        <f t="shared" si="2"/>
        <v>0</v>
      </c>
      <c r="O49" s="157">
        <f t="shared" si="4"/>
        <v>0</v>
      </c>
      <c r="P49" s="157">
        <f t="shared" si="5"/>
        <v>0</v>
      </c>
      <c r="Q49" s="157">
        <f t="shared" si="6"/>
        <v>0</v>
      </c>
      <c r="R49" s="157">
        <f t="shared" si="7"/>
        <v>0</v>
      </c>
      <c r="S49" s="10"/>
    </row>
    <row r="50" spans="1:19" s="93" customFormat="1" ht="36" x14ac:dyDescent="0.2">
      <c r="A50" s="286"/>
      <c r="B50" s="286"/>
      <c r="C50" s="52" t="s">
        <v>545</v>
      </c>
      <c r="D50" s="52" t="s">
        <v>65</v>
      </c>
      <c r="E50" s="55" t="s">
        <v>537</v>
      </c>
      <c r="F50" s="54"/>
      <c r="G50" s="96"/>
      <c r="H50" s="132"/>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86"/>
      <c r="B51" s="286"/>
      <c r="C51" s="52" t="s">
        <v>546</v>
      </c>
      <c r="D51" s="52" t="s">
        <v>66</v>
      </c>
      <c r="E51" s="55" t="s">
        <v>538</v>
      </c>
      <c r="F51" s="54"/>
      <c r="G51" s="96"/>
      <c r="H51" s="132"/>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86"/>
      <c r="B52" s="286"/>
      <c r="C52" s="52" t="s">
        <v>461</v>
      </c>
      <c r="D52" s="52" t="s">
        <v>390</v>
      </c>
      <c r="E52" s="53" t="s">
        <v>458</v>
      </c>
      <c r="F52" s="54"/>
      <c r="G52" s="96"/>
      <c r="H52" s="131"/>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87" t="s">
        <v>6</v>
      </c>
      <c r="B53" s="287"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88"/>
      <c r="B54" s="288"/>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88"/>
      <c r="B55" s="288"/>
      <c r="C55" s="70" t="s">
        <v>181</v>
      </c>
      <c r="D55" s="70" t="s">
        <v>65</v>
      </c>
      <c r="E55" s="75" t="s">
        <v>186</v>
      </c>
      <c r="F55" s="76" t="s">
        <v>92</v>
      </c>
      <c r="G55" s="105"/>
      <c r="H55" s="108" t="str">
        <f>IF(ISBLANK(H8),"Waiting",H8)</f>
        <v>No</v>
      </c>
      <c r="I55" s="3"/>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88"/>
      <c r="B56" s="288"/>
      <c r="C56" s="218" t="s">
        <v>182</v>
      </c>
      <c r="D56" s="218" t="s">
        <v>65</v>
      </c>
      <c r="E56" s="219" t="s">
        <v>612</v>
      </c>
      <c r="F56" s="220"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88"/>
      <c r="B57" s="288"/>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88"/>
      <c r="B58" s="288"/>
      <c r="C58" s="77" t="s">
        <v>216</v>
      </c>
      <c r="D58" s="77" t="s">
        <v>65</v>
      </c>
      <c r="E58" s="78" t="s">
        <v>310</v>
      </c>
      <c r="F58" s="79" t="s">
        <v>523</v>
      </c>
      <c r="G58" s="96"/>
      <c r="H58" s="130" t="s">
        <v>647</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88"/>
      <c r="B59" s="288"/>
      <c r="C59" s="80" t="s">
        <v>178</v>
      </c>
      <c r="D59" s="80" t="s">
        <v>65</v>
      </c>
      <c r="E59" s="73" t="s">
        <v>177</v>
      </c>
      <c r="F59" s="74" t="s">
        <v>106</v>
      </c>
      <c r="G59" s="109"/>
      <c r="H59" s="108"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7" customFormat="1" ht="36" x14ac:dyDescent="0.2">
      <c r="A60" s="288"/>
      <c r="B60" s="288"/>
      <c r="C60" s="57" t="s">
        <v>217</v>
      </c>
      <c r="D60" s="57" t="s">
        <v>65</v>
      </c>
      <c r="E60" s="78" t="s">
        <v>595</v>
      </c>
      <c r="F60" s="79" t="s">
        <v>112</v>
      </c>
      <c r="G60" s="109"/>
      <c r="H60" s="130" t="s">
        <v>647</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88"/>
      <c r="B61" s="288"/>
      <c r="C61" s="186" t="s">
        <v>547</v>
      </c>
      <c r="D61" s="186" t="s">
        <v>65</v>
      </c>
      <c r="E61" s="58" t="s">
        <v>537</v>
      </c>
      <c r="F61" s="79"/>
      <c r="G61" s="109"/>
      <c r="H61" s="132"/>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88"/>
      <c r="B62" s="288"/>
      <c r="C62" s="186" t="s">
        <v>548</v>
      </c>
      <c r="D62" s="186" t="s">
        <v>66</v>
      </c>
      <c r="E62" s="58" t="s">
        <v>538</v>
      </c>
      <c r="F62" s="79"/>
      <c r="G62" s="109"/>
      <c r="H62" s="132"/>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109" thickBot="1" x14ac:dyDescent="0.25">
      <c r="A63" s="288"/>
      <c r="B63" s="288"/>
      <c r="C63" s="77" t="s">
        <v>462</v>
      </c>
      <c r="D63" s="77" t="s">
        <v>390</v>
      </c>
      <c r="E63" s="78" t="s">
        <v>458</v>
      </c>
      <c r="F63" s="79"/>
      <c r="G63" s="96"/>
      <c r="H63" s="131" t="s">
        <v>648</v>
      </c>
      <c r="I63" s="7" t="s">
        <v>805</v>
      </c>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247"/>
    </row>
    <row r="64" spans="1:19" s="93" customFormat="1" ht="37" thickTop="1" x14ac:dyDescent="0.2">
      <c r="A64" s="290" t="s">
        <v>8</v>
      </c>
      <c r="B64" s="290" t="s">
        <v>37</v>
      </c>
      <c r="C64" s="62" t="s">
        <v>218</v>
      </c>
      <c r="D64" s="62" t="s">
        <v>65</v>
      </c>
      <c r="E64" s="67" t="s">
        <v>311</v>
      </c>
      <c r="F64" s="81" t="s">
        <v>524</v>
      </c>
      <c r="G64" s="96"/>
      <c r="H64" s="129" t="s">
        <v>647</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6" x14ac:dyDescent="0.2">
      <c r="A65" s="286"/>
      <c r="B65" s="286"/>
      <c r="C65" s="62" t="s">
        <v>219</v>
      </c>
      <c r="D65" s="62" t="s">
        <v>65</v>
      </c>
      <c r="E65" s="67" t="s">
        <v>312</v>
      </c>
      <c r="F65" s="81" t="s">
        <v>113</v>
      </c>
      <c r="G65" s="96"/>
      <c r="H65" s="130" t="s">
        <v>647</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86"/>
      <c r="B66" s="286"/>
      <c r="C66" s="62" t="s">
        <v>220</v>
      </c>
      <c r="D66" s="62" t="s">
        <v>65</v>
      </c>
      <c r="E66" s="67" t="s">
        <v>313</v>
      </c>
      <c r="F66" s="81" t="s">
        <v>114</v>
      </c>
      <c r="G66" s="96"/>
      <c r="H66" s="130" t="s">
        <v>647</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86"/>
      <c r="B67" s="286"/>
      <c r="C67" s="62" t="s">
        <v>221</v>
      </c>
      <c r="D67" s="62" t="s">
        <v>65</v>
      </c>
      <c r="E67" s="67" t="s">
        <v>314</v>
      </c>
      <c r="F67" s="81" t="s">
        <v>115</v>
      </c>
      <c r="G67" s="96"/>
      <c r="H67" s="130" t="s">
        <v>647</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86"/>
      <c r="B68" s="286"/>
      <c r="C68" s="62" t="s">
        <v>222</v>
      </c>
      <c r="D68" s="62" t="s">
        <v>66</v>
      </c>
      <c r="E68" s="67" t="s">
        <v>315</v>
      </c>
      <c r="F68" s="81" t="s">
        <v>116</v>
      </c>
      <c r="G68" s="96"/>
      <c r="H68" s="130" t="s">
        <v>647</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86"/>
      <c r="B69" s="286"/>
      <c r="C69" s="62" t="s">
        <v>223</v>
      </c>
      <c r="D69" s="62" t="s">
        <v>66</v>
      </c>
      <c r="E69" s="82" t="s">
        <v>316</v>
      </c>
      <c r="F69" s="83" t="s">
        <v>117</v>
      </c>
      <c r="G69" s="96"/>
      <c r="H69" s="132" t="s">
        <v>647</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249"/>
    </row>
    <row r="70" spans="1:19" s="93" customFormat="1" ht="36" x14ac:dyDescent="0.2">
      <c r="A70" s="286"/>
      <c r="B70" s="286"/>
      <c r="C70" s="52" t="s">
        <v>549</v>
      </c>
      <c r="D70" s="52" t="s">
        <v>65</v>
      </c>
      <c r="E70" s="55" t="s">
        <v>537</v>
      </c>
      <c r="F70" s="83"/>
      <c r="G70" s="96"/>
      <c r="H70" s="132"/>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86"/>
      <c r="B71" s="286"/>
      <c r="C71" s="52" t="s">
        <v>550</v>
      </c>
      <c r="D71" s="52" t="s">
        <v>66</v>
      </c>
      <c r="E71" s="55" t="s">
        <v>538</v>
      </c>
      <c r="F71" s="83"/>
      <c r="G71" s="96"/>
      <c r="H71" s="132"/>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163" thickBot="1" x14ac:dyDescent="0.25">
      <c r="A72" s="286"/>
      <c r="B72" s="286"/>
      <c r="C72" s="62" t="s">
        <v>463</v>
      </c>
      <c r="D72" s="62" t="s">
        <v>390</v>
      </c>
      <c r="E72" s="82" t="s">
        <v>458</v>
      </c>
      <c r="F72" s="83"/>
      <c r="G72" s="96"/>
      <c r="H72" s="131" t="s">
        <v>648</v>
      </c>
      <c r="I72" s="262" t="s">
        <v>802</v>
      </c>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87" t="s">
        <v>9</v>
      </c>
      <c r="B73" s="287"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88"/>
      <c r="B74" s="288"/>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88"/>
      <c r="B75" s="288"/>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88"/>
      <c r="B76" s="288"/>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88"/>
      <c r="B77" s="288"/>
      <c r="C77" s="221" t="s">
        <v>211</v>
      </c>
      <c r="D77" s="221" t="s">
        <v>65</v>
      </c>
      <c r="E77" s="222" t="s">
        <v>592</v>
      </c>
      <c r="F77" s="223"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54" x14ac:dyDescent="0.2">
      <c r="A78" s="288"/>
      <c r="B78" s="288"/>
      <c r="C78" s="84" t="s">
        <v>224</v>
      </c>
      <c r="D78" s="84" t="s">
        <v>65</v>
      </c>
      <c r="E78" s="85" t="s">
        <v>317</v>
      </c>
      <c r="F78" s="86" t="s">
        <v>525</v>
      </c>
      <c r="G78" s="110"/>
      <c r="H78" s="130" t="s">
        <v>647</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88"/>
      <c r="B79" s="288"/>
      <c r="C79" s="57" t="s">
        <v>225</v>
      </c>
      <c r="D79" s="57" t="s">
        <v>65</v>
      </c>
      <c r="E79" s="85" t="s">
        <v>318</v>
      </c>
      <c r="F79" s="86" t="s">
        <v>118</v>
      </c>
      <c r="G79" s="96"/>
      <c r="H79" s="130" t="s">
        <v>647</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90" x14ac:dyDescent="0.2">
      <c r="A80" s="288"/>
      <c r="B80" s="288"/>
      <c r="C80" s="57" t="s">
        <v>226</v>
      </c>
      <c r="D80" s="57" t="s">
        <v>66</v>
      </c>
      <c r="E80" s="85" t="s">
        <v>319</v>
      </c>
      <c r="F80" s="86" t="s">
        <v>119</v>
      </c>
      <c r="G80" s="96"/>
      <c r="H80" s="132" t="s">
        <v>648</v>
      </c>
      <c r="I80" s="9" t="s">
        <v>803</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249"/>
    </row>
    <row r="81" spans="1:19" s="93" customFormat="1" ht="36" x14ac:dyDescent="0.2">
      <c r="A81" s="288"/>
      <c r="B81" s="288"/>
      <c r="C81" s="187" t="s">
        <v>551</v>
      </c>
      <c r="D81" s="188" t="s">
        <v>65</v>
      </c>
      <c r="E81" s="189" t="s">
        <v>537</v>
      </c>
      <c r="F81" s="86"/>
      <c r="G81" s="96"/>
      <c r="H81" s="132"/>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88"/>
      <c r="B82" s="288"/>
      <c r="C82" s="190" t="s">
        <v>552</v>
      </c>
      <c r="D82" s="191" t="s">
        <v>66</v>
      </c>
      <c r="E82" s="192" t="s">
        <v>538</v>
      </c>
      <c r="F82" s="86"/>
      <c r="G82" s="96"/>
      <c r="H82" s="132"/>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88"/>
      <c r="B83" s="288"/>
      <c r="C83" s="57" t="s">
        <v>464</v>
      </c>
      <c r="D83" s="57" t="s">
        <v>390</v>
      </c>
      <c r="E83" s="85" t="s">
        <v>458</v>
      </c>
      <c r="F83" s="86"/>
      <c r="G83" s="96"/>
      <c r="H83" s="131"/>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90" t="s">
        <v>10</v>
      </c>
      <c r="B84" s="295" t="s">
        <v>41</v>
      </c>
      <c r="C84" s="62" t="s">
        <v>227</v>
      </c>
      <c r="D84" s="62" t="s">
        <v>65</v>
      </c>
      <c r="E84" s="67" t="s">
        <v>331</v>
      </c>
      <c r="F84" s="81" t="s">
        <v>120</v>
      </c>
      <c r="G84" s="96"/>
      <c r="H84" s="130" t="s">
        <v>647</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86"/>
      <c r="B85" s="296"/>
      <c r="C85" s="62" t="s">
        <v>228</v>
      </c>
      <c r="D85" s="62" t="s">
        <v>65</v>
      </c>
      <c r="E85" s="67" t="s">
        <v>332</v>
      </c>
      <c r="F85" s="81" t="s">
        <v>121</v>
      </c>
      <c r="G85" s="96"/>
      <c r="H85" s="130" t="s">
        <v>647</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86"/>
      <c r="B86" s="296"/>
      <c r="C86" s="221" t="s">
        <v>211</v>
      </c>
      <c r="D86" s="221" t="s">
        <v>65</v>
      </c>
      <c r="E86" s="219" t="s">
        <v>592</v>
      </c>
      <c r="F86" s="220"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36" x14ac:dyDescent="0.2">
      <c r="A87" s="286"/>
      <c r="B87" s="296"/>
      <c r="C87" s="62" t="s">
        <v>229</v>
      </c>
      <c r="D87" s="62" t="s">
        <v>65</v>
      </c>
      <c r="E87" s="87" t="s">
        <v>320</v>
      </c>
      <c r="F87" s="88" t="s">
        <v>122</v>
      </c>
      <c r="G87" s="96"/>
      <c r="H87" s="130" t="s">
        <v>647</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86"/>
      <c r="B88" s="296"/>
      <c r="C88" s="80" t="s">
        <v>224</v>
      </c>
      <c r="D88" s="80" t="s">
        <v>65</v>
      </c>
      <c r="E88" s="75" t="s">
        <v>317</v>
      </c>
      <c r="F88" s="76" t="s">
        <v>525</v>
      </c>
      <c r="G88" s="109"/>
      <c r="H88" s="108" t="str">
        <f>IF(ISBLANK(H78),"Waiting",H78)</f>
        <v>No</v>
      </c>
      <c r="I88" s="127"/>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72" x14ac:dyDescent="0.2">
      <c r="A89" s="286"/>
      <c r="B89" s="296"/>
      <c r="C89" s="62" t="s">
        <v>230</v>
      </c>
      <c r="D89" s="62" t="s">
        <v>65</v>
      </c>
      <c r="E89" s="67" t="s">
        <v>333</v>
      </c>
      <c r="F89" s="81" t="s">
        <v>123</v>
      </c>
      <c r="G89" s="96"/>
      <c r="H89" s="130" t="s">
        <v>647</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6" x14ac:dyDescent="0.2">
      <c r="A90" s="286"/>
      <c r="B90" s="296"/>
      <c r="C90" s="221" t="s">
        <v>212</v>
      </c>
      <c r="D90" s="221" t="s">
        <v>65</v>
      </c>
      <c r="E90" s="219" t="s">
        <v>602</v>
      </c>
      <c r="F90" s="219"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86"/>
      <c r="B91" s="296"/>
      <c r="C91" s="52" t="s">
        <v>603</v>
      </c>
      <c r="D91" s="52" t="s">
        <v>65</v>
      </c>
      <c r="E91" s="87" t="s">
        <v>604</v>
      </c>
      <c r="F91" s="87" t="s">
        <v>605</v>
      </c>
      <c r="G91" s="96"/>
      <c r="H91" s="130" t="s">
        <v>647</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90" x14ac:dyDescent="0.2">
      <c r="A92" s="286"/>
      <c r="B92" s="296"/>
      <c r="C92" s="62" t="s">
        <v>231</v>
      </c>
      <c r="D92" s="62" t="s">
        <v>66</v>
      </c>
      <c r="E92" s="87" t="s">
        <v>334</v>
      </c>
      <c r="F92" s="88" t="s">
        <v>124</v>
      </c>
      <c r="G92" s="96"/>
      <c r="H92" s="130" t="s">
        <v>648</v>
      </c>
      <c r="I92" s="3" t="s">
        <v>803</v>
      </c>
      <c r="J92" s="157" t="s">
        <v>10</v>
      </c>
      <c r="K92" s="157">
        <f t="shared" si="11"/>
        <v>0</v>
      </c>
      <c r="L92" s="157">
        <f t="shared" si="8"/>
        <v>1</v>
      </c>
      <c r="M92" s="157">
        <f t="shared" si="9"/>
        <v>0</v>
      </c>
      <c r="N92" s="157">
        <f t="shared" si="10"/>
        <v>0</v>
      </c>
      <c r="O92" s="157">
        <f t="shared" si="12"/>
        <v>0</v>
      </c>
      <c r="P92" s="157">
        <f t="shared" si="13"/>
        <v>0</v>
      </c>
      <c r="Q92" s="157">
        <f t="shared" si="14"/>
        <v>0</v>
      </c>
      <c r="R92" s="157">
        <f t="shared" si="15"/>
        <v>0</v>
      </c>
      <c r="S92" s="248"/>
    </row>
    <row r="93" spans="1:19" s="93" customFormat="1" ht="72" x14ac:dyDescent="0.2">
      <c r="A93" s="286"/>
      <c r="B93" s="296"/>
      <c r="C93" s="80" t="s">
        <v>215</v>
      </c>
      <c r="D93" s="80" t="s">
        <v>66</v>
      </c>
      <c r="E93" s="71" t="s">
        <v>308</v>
      </c>
      <c r="F93" s="72" t="s">
        <v>102</v>
      </c>
      <c r="G93" s="101"/>
      <c r="H93" s="104" t="str">
        <f>IF(ISBLANK(H49),"Waiting",H49)</f>
        <v>Yes</v>
      </c>
      <c r="I93" s="3" t="s">
        <v>741</v>
      </c>
      <c r="J93" s="157" t="s">
        <v>10</v>
      </c>
      <c r="K93" s="157">
        <f t="shared" si="11"/>
        <v>0</v>
      </c>
      <c r="L93" s="157">
        <f t="shared" si="8"/>
        <v>1</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86"/>
      <c r="B94" s="296"/>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86"/>
      <c r="B95" s="296"/>
      <c r="C95" s="194" t="s">
        <v>553</v>
      </c>
      <c r="D95" s="195" t="s">
        <v>65</v>
      </c>
      <c r="E95" s="196" t="s">
        <v>537</v>
      </c>
      <c r="F95" s="193"/>
      <c r="G95" s="101"/>
      <c r="H95" s="130" t="s">
        <v>647</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86"/>
      <c r="B96" s="296"/>
      <c r="C96" s="197" t="s">
        <v>554</v>
      </c>
      <c r="D96" s="198" t="s">
        <v>66</v>
      </c>
      <c r="E96" s="199" t="s">
        <v>538</v>
      </c>
      <c r="F96" s="193"/>
      <c r="G96" s="101"/>
      <c r="H96" s="130" t="s">
        <v>647</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94"/>
      <c r="B97" s="297"/>
      <c r="C97" s="62" t="s">
        <v>465</v>
      </c>
      <c r="D97" s="62" t="s">
        <v>390</v>
      </c>
      <c r="E97" s="87" t="s">
        <v>458</v>
      </c>
      <c r="F97" s="88"/>
      <c r="G97" s="101"/>
      <c r="H97" s="130" t="s">
        <v>647</v>
      </c>
      <c r="I97" s="250"/>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251"/>
    </row>
    <row r="98" spans="1:20" s="93" customFormat="1" ht="37" thickTop="1" x14ac:dyDescent="0.2">
      <c r="A98" s="287" t="s">
        <v>11</v>
      </c>
      <c r="B98" s="287" t="s">
        <v>42</v>
      </c>
      <c r="C98" s="57" t="s">
        <v>232</v>
      </c>
      <c r="D98" s="57" t="s">
        <v>65</v>
      </c>
      <c r="E98" s="78" t="s">
        <v>335</v>
      </c>
      <c r="F98" s="79" t="s">
        <v>125</v>
      </c>
      <c r="G98" s="111"/>
      <c r="H98" s="129" t="s">
        <v>647</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88"/>
      <c r="B99" s="288"/>
      <c r="C99" s="57" t="s">
        <v>233</v>
      </c>
      <c r="D99" s="57" t="s">
        <v>65</v>
      </c>
      <c r="E99" s="78" t="s">
        <v>336</v>
      </c>
      <c r="F99" s="79" t="s">
        <v>584</v>
      </c>
      <c r="G99" s="111"/>
      <c r="H99" s="130" t="s">
        <v>647</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6" x14ac:dyDescent="0.2">
      <c r="A100" s="288"/>
      <c r="B100" s="288"/>
      <c r="C100" s="57" t="s">
        <v>234</v>
      </c>
      <c r="D100" s="57" t="s">
        <v>65</v>
      </c>
      <c r="E100" s="78" t="s">
        <v>337</v>
      </c>
      <c r="F100" s="79" t="s">
        <v>127</v>
      </c>
      <c r="G100" s="111"/>
      <c r="H100" s="130" t="s">
        <v>647</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88"/>
      <c r="B101" s="288"/>
      <c r="C101" s="57" t="s">
        <v>235</v>
      </c>
      <c r="D101" s="57" t="s">
        <v>65</v>
      </c>
      <c r="E101" s="78" t="s">
        <v>338</v>
      </c>
      <c r="F101" s="79" t="s">
        <v>128</v>
      </c>
      <c r="G101" s="111"/>
      <c r="H101" s="130" t="s">
        <v>647</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88"/>
      <c r="B102" s="288"/>
      <c r="C102" s="57" t="s">
        <v>236</v>
      </c>
      <c r="D102" s="57" t="s">
        <v>65</v>
      </c>
      <c r="E102" s="78" t="s">
        <v>339</v>
      </c>
      <c r="F102" s="79" t="s">
        <v>129</v>
      </c>
      <c r="G102" s="111"/>
      <c r="H102" s="130" t="s">
        <v>647</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88"/>
      <c r="B103" s="288"/>
      <c r="C103" s="57" t="s">
        <v>237</v>
      </c>
      <c r="D103" s="57" t="s">
        <v>65</v>
      </c>
      <c r="E103" s="78" t="s">
        <v>340</v>
      </c>
      <c r="F103" s="79" t="s">
        <v>130</v>
      </c>
      <c r="G103" s="111"/>
      <c r="H103" s="130" t="s">
        <v>647</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customHeight="1" x14ac:dyDescent="0.2">
      <c r="A104" s="288"/>
      <c r="B104" s="288"/>
      <c r="C104" s="57" t="s">
        <v>238</v>
      </c>
      <c r="D104" s="57" t="s">
        <v>65</v>
      </c>
      <c r="E104" s="78" t="s">
        <v>341</v>
      </c>
      <c r="F104" s="79" t="s">
        <v>131</v>
      </c>
      <c r="G104" s="111"/>
      <c r="H104" s="132" t="s">
        <v>647</v>
      </c>
      <c r="I104" s="3"/>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6"/>
    </row>
    <row r="105" spans="1:20" s="93" customFormat="1" ht="36" x14ac:dyDescent="0.2">
      <c r="A105" s="288"/>
      <c r="B105" s="288"/>
      <c r="C105" s="226" t="s">
        <v>583</v>
      </c>
      <c r="D105" s="226" t="s">
        <v>65</v>
      </c>
      <c r="E105" s="227" t="s">
        <v>617</v>
      </c>
      <c r="F105" s="79" t="s">
        <v>585</v>
      </c>
      <c r="G105" s="111"/>
      <c r="H105" s="132" t="s">
        <v>647</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88"/>
      <c r="B106" s="288"/>
      <c r="C106" s="187" t="s">
        <v>555</v>
      </c>
      <c r="D106" s="188" t="s">
        <v>65</v>
      </c>
      <c r="E106" s="189" t="s">
        <v>537</v>
      </c>
      <c r="F106" s="79"/>
      <c r="G106" s="111"/>
      <c r="H106" s="132" t="s">
        <v>647</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88"/>
      <c r="B107" s="288"/>
      <c r="C107" s="206" t="s">
        <v>574</v>
      </c>
      <c r="D107" s="207" t="s">
        <v>66</v>
      </c>
      <c r="E107" s="208" t="s">
        <v>538</v>
      </c>
      <c r="F107" s="79"/>
      <c r="G107" s="111"/>
      <c r="H107" s="132" t="s">
        <v>647</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99" thickBot="1" x14ac:dyDescent="0.25">
      <c r="A108" s="288"/>
      <c r="B108" s="288"/>
      <c r="C108" s="57" t="s">
        <v>466</v>
      </c>
      <c r="D108" s="57" t="s">
        <v>390</v>
      </c>
      <c r="E108" s="78" t="s">
        <v>458</v>
      </c>
      <c r="F108" s="79"/>
      <c r="G108" s="111"/>
      <c r="H108" s="131" t="s">
        <v>648</v>
      </c>
      <c r="I108" s="7" t="s">
        <v>806</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247"/>
    </row>
    <row r="109" spans="1:20" s="100" customFormat="1" ht="55" thickTop="1" x14ac:dyDescent="0.2">
      <c r="A109" s="290" t="s">
        <v>12</v>
      </c>
      <c r="B109" s="290" t="s">
        <v>43</v>
      </c>
      <c r="C109" s="69" t="s">
        <v>239</v>
      </c>
      <c r="D109" s="69" t="s">
        <v>65</v>
      </c>
      <c r="E109" s="53" t="s">
        <v>321</v>
      </c>
      <c r="F109" s="54" t="s">
        <v>526</v>
      </c>
      <c r="G109" s="111"/>
      <c r="H109" s="129" t="s">
        <v>647</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54" x14ac:dyDescent="0.2">
      <c r="A110" s="286"/>
      <c r="B110" s="286"/>
      <c r="C110" s="69" t="s">
        <v>240</v>
      </c>
      <c r="D110" s="69" t="s">
        <v>65</v>
      </c>
      <c r="E110" s="53" t="s">
        <v>322</v>
      </c>
      <c r="F110" s="54" t="s">
        <v>132</v>
      </c>
      <c r="G110" s="96"/>
      <c r="H110" s="130" t="s">
        <v>648</v>
      </c>
      <c r="I110" s="3" t="s">
        <v>807</v>
      </c>
      <c r="J110" s="157" t="s">
        <v>12</v>
      </c>
      <c r="K110" s="157">
        <f t="shared" si="11"/>
        <v>1</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86"/>
      <c r="B111" s="286"/>
      <c r="C111" s="69" t="s">
        <v>241</v>
      </c>
      <c r="D111" s="69" t="s">
        <v>65</v>
      </c>
      <c r="E111" s="53" t="s">
        <v>323</v>
      </c>
      <c r="F111" s="54" t="s">
        <v>527</v>
      </c>
      <c r="G111" s="96"/>
      <c r="H111" s="130" t="s">
        <v>647</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108" x14ac:dyDescent="0.2">
      <c r="A112" s="286"/>
      <c r="B112" s="286"/>
      <c r="C112" s="69" t="s">
        <v>242</v>
      </c>
      <c r="D112" s="69" t="s">
        <v>65</v>
      </c>
      <c r="E112" s="53" t="s">
        <v>342</v>
      </c>
      <c r="F112" s="54" t="s">
        <v>133</v>
      </c>
      <c r="G112" s="96"/>
      <c r="H112" s="130" t="s">
        <v>648</v>
      </c>
      <c r="I112" s="3" t="s">
        <v>774</v>
      </c>
      <c r="J112" s="157" t="s">
        <v>12</v>
      </c>
      <c r="K112" s="157">
        <f t="shared" si="11"/>
        <v>1</v>
      </c>
      <c r="L112" s="157">
        <f t="shared" si="8"/>
        <v>0</v>
      </c>
      <c r="M112" s="157">
        <f t="shared" si="9"/>
        <v>0</v>
      </c>
      <c r="N112" s="157">
        <f t="shared" si="10"/>
        <v>0</v>
      </c>
      <c r="O112" s="157">
        <f t="shared" si="12"/>
        <v>0</v>
      </c>
      <c r="P112" s="157">
        <f t="shared" si="13"/>
        <v>0</v>
      </c>
      <c r="Q112" s="157">
        <f t="shared" si="14"/>
        <v>0</v>
      </c>
      <c r="R112" s="157">
        <f t="shared" si="15"/>
        <v>0</v>
      </c>
      <c r="S112" s="248"/>
    </row>
    <row r="113" spans="1:19" s="93" customFormat="1" ht="36" x14ac:dyDescent="0.2">
      <c r="A113" s="286"/>
      <c r="B113" s="286"/>
      <c r="C113" s="69" t="s">
        <v>243</v>
      </c>
      <c r="D113" s="69" t="s">
        <v>65</v>
      </c>
      <c r="E113" s="53" t="s">
        <v>343</v>
      </c>
      <c r="F113" s="54" t="s">
        <v>134</v>
      </c>
      <c r="G113" s="96"/>
      <c r="H113" s="130" t="s">
        <v>647</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86"/>
      <c r="B114" s="286"/>
      <c r="C114" s="69" t="s">
        <v>244</v>
      </c>
      <c r="D114" s="69" t="s">
        <v>65</v>
      </c>
      <c r="E114" s="53" t="s">
        <v>324</v>
      </c>
      <c r="F114" s="54" t="s">
        <v>135</v>
      </c>
      <c r="G114" s="96"/>
      <c r="H114" s="130" t="s">
        <v>647</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86"/>
      <c r="B115" s="286"/>
      <c r="C115" s="62" t="s">
        <v>245</v>
      </c>
      <c r="D115" s="62" t="s">
        <v>65</v>
      </c>
      <c r="E115" s="67" t="s">
        <v>344</v>
      </c>
      <c r="F115" s="81" t="s">
        <v>136</v>
      </c>
      <c r="G115" s="96"/>
      <c r="H115" s="130" t="s">
        <v>647</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86"/>
      <c r="B116" s="286"/>
      <c r="C116" s="52" t="s">
        <v>246</v>
      </c>
      <c r="D116" s="52" t="s">
        <v>66</v>
      </c>
      <c r="E116" s="87" t="s">
        <v>345</v>
      </c>
      <c r="F116" s="88" t="s">
        <v>137</v>
      </c>
      <c r="G116" s="96"/>
      <c r="H116" s="132" t="s">
        <v>647</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86"/>
      <c r="B117" s="286"/>
      <c r="C117" s="194" t="s">
        <v>556</v>
      </c>
      <c r="D117" s="195" t="s">
        <v>65</v>
      </c>
      <c r="E117" s="196" t="s">
        <v>537</v>
      </c>
      <c r="F117" s="88"/>
      <c r="G117" s="96"/>
      <c r="H117" s="132" t="s">
        <v>647</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86"/>
      <c r="B118" s="286"/>
      <c r="C118" s="197" t="s">
        <v>557</v>
      </c>
      <c r="D118" s="198" t="s">
        <v>66</v>
      </c>
      <c r="E118" s="199" t="s">
        <v>538</v>
      </c>
      <c r="F118" s="88"/>
      <c r="G118" s="96"/>
      <c r="H118" s="132" t="s">
        <v>647</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86"/>
      <c r="B119" s="286"/>
      <c r="C119" s="52" t="s">
        <v>467</v>
      </c>
      <c r="D119" s="52" t="s">
        <v>390</v>
      </c>
      <c r="E119" s="87" t="s">
        <v>458</v>
      </c>
      <c r="F119" s="88"/>
      <c r="G119" s="96"/>
      <c r="H119" s="131" t="s">
        <v>647</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55" thickTop="1" x14ac:dyDescent="0.2">
      <c r="A120" s="287" t="s">
        <v>13</v>
      </c>
      <c r="B120" s="298" t="s">
        <v>44</v>
      </c>
      <c r="C120" s="65" t="s">
        <v>240</v>
      </c>
      <c r="D120" s="65" t="s">
        <v>65</v>
      </c>
      <c r="E120" s="66" t="s">
        <v>322</v>
      </c>
      <c r="F120" s="68" t="s">
        <v>132</v>
      </c>
      <c r="G120" s="101"/>
      <c r="H120" s="104" t="s">
        <v>649</v>
      </c>
      <c r="I120" s="3" t="s">
        <v>807</v>
      </c>
      <c r="J120" s="158" t="s">
        <v>13</v>
      </c>
      <c r="K120" s="158">
        <f t="shared" si="11"/>
        <v>1</v>
      </c>
      <c r="L120" s="158">
        <f t="shared" si="8"/>
        <v>0</v>
      </c>
      <c r="M120" s="158">
        <f t="shared" si="9"/>
        <v>0</v>
      </c>
      <c r="N120" s="158">
        <f t="shared" si="10"/>
        <v>0</v>
      </c>
      <c r="O120" s="158">
        <f t="shared" si="12"/>
        <v>0</v>
      </c>
      <c r="P120" s="158">
        <f t="shared" si="13"/>
        <v>0</v>
      </c>
      <c r="Q120" s="158">
        <f t="shared" si="14"/>
        <v>0</v>
      </c>
      <c r="R120" s="158">
        <f t="shared" si="15"/>
        <v>0</v>
      </c>
      <c r="S120" s="252"/>
    </row>
    <row r="121" spans="1:19" s="103" customFormat="1" ht="90" x14ac:dyDescent="0.2">
      <c r="A121" s="288"/>
      <c r="B121" s="299"/>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108" x14ac:dyDescent="0.2">
      <c r="A122" s="288"/>
      <c r="B122" s="299"/>
      <c r="C122" s="65" t="s">
        <v>242</v>
      </c>
      <c r="D122" s="65" t="s">
        <v>65</v>
      </c>
      <c r="E122" s="66" t="s">
        <v>342</v>
      </c>
      <c r="F122" s="68" t="s">
        <v>133</v>
      </c>
      <c r="G122" s="101"/>
      <c r="H122" s="104" t="str">
        <f>IF(ISBLANK(H112),"Waiting",H112)</f>
        <v>Yes</v>
      </c>
      <c r="I122" s="3" t="s">
        <v>774</v>
      </c>
      <c r="J122" s="157" t="s">
        <v>13</v>
      </c>
      <c r="K122" s="157">
        <f t="shared" si="11"/>
        <v>1</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88"/>
      <c r="B123" s="299"/>
      <c r="C123" s="57" t="s">
        <v>247</v>
      </c>
      <c r="D123" s="57" t="s">
        <v>65</v>
      </c>
      <c r="E123" s="78" t="s">
        <v>618</v>
      </c>
      <c r="F123" s="79" t="s">
        <v>138</v>
      </c>
      <c r="G123" s="96"/>
      <c r="H123" s="130" t="s">
        <v>647</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248"/>
    </row>
    <row r="124" spans="1:19" s="93" customFormat="1" ht="36" x14ac:dyDescent="0.2">
      <c r="A124" s="288"/>
      <c r="B124" s="299"/>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248"/>
    </row>
    <row r="125" spans="1:19" s="93" customFormat="1" ht="36" x14ac:dyDescent="0.2">
      <c r="A125" s="288"/>
      <c r="B125" s="299"/>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88"/>
      <c r="B126" s="299"/>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248"/>
    </row>
    <row r="127" spans="1:19" s="93" customFormat="1" ht="36" x14ac:dyDescent="0.2">
      <c r="A127" s="288"/>
      <c r="B127" s="299"/>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249"/>
    </row>
    <row r="128" spans="1:19" s="93" customFormat="1" ht="36" x14ac:dyDescent="0.2">
      <c r="A128" s="288"/>
      <c r="B128" s="299"/>
      <c r="C128" s="200" t="s">
        <v>558</v>
      </c>
      <c r="D128" s="201" t="s">
        <v>65</v>
      </c>
      <c r="E128" s="202" t="s">
        <v>537</v>
      </c>
      <c r="F128" s="203"/>
      <c r="G128" s="101"/>
      <c r="H128" s="130" t="s">
        <v>647</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88"/>
      <c r="B129" s="299"/>
      <c r="C129" s="206" t="s">
        <v>575</v>
      </c>
      <c r="D129" s="207" t="s">
        <v>66</v>
      </c>
      <c r="E129" s="208" t="s">
        <v>538</v>
      </c>
      <c r="F129" s="203"/>
      <c r="G129" s="101"/>
      <c r="H129" s="132" t="s">
        <v>647</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21" thickBot="1" x14ac:dyDescent="0.25">
      <c r="A130" s="289"/>
      <c r="B130" s="300"/>
      <c r="C130" s="57" t="s">
        <v>468</v>
      </c>
      <c r="D130" s="57" t="s">
        <v>390</v>
      </c>
      <c r="E130" s="78" t="s">
        <v>458</v>
      </c>
      <c r="F130" s="79"/>
      <c r="G130" s="101"/>
      <c r="H130" s="132" t="s">
        <v>647</v>
      </c>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90" t="s">
        <v>14</v>
      </c>
      <c r="B131" s="290" t="s">
        <v>45</v>
      </c>
      <c r="C131" s="62" t="s">
        <v>248</v>
      </c>
      <c r="D131" s="62" t="s">
        <v>65</v>
      </c>
      <c r="E131" s="67" t="s">
        <v>346</v>
      </c>
      <c r="F131" s="81" t="s">
        <v>139</v>
      </c>
      <c r="G131" s="96"/>
      <c r="H131" s="129" t="s">
        <v>647</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253"/>
    </row>
    <row r="132" spans="1:19" s="93" customFormat="1" ht="90" x14ac:dyDescent="0.2">
      <c r="A132" s="286"/>
      <c r="B132" s="286"/>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86"/>
      <c r="B133" s="286"/>
      <c r="C133" s="194" t="s">
        <v>559</v>
      </c>
      <c r="D133" s="195" t="s">
        <v>65</v>
      </c>
      <c r="E133" s="196" t="s">
        <v>537</v>
      </c>
      <c r="F133" s="204"/>
      <c r="G133" s="109"/>
      <c r="H133" s="130" t="s">
        <v>647</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86"/>
      <c r="B134" s="286"/>
      <c r="C134" s="197" t="s">
        <v>576</v>
      </c>
      <c r="D134" s="198" t="s">
        <v>66</v>
      </c>
      <c r="E134" s="199" t="s">
        <v>538</v>
      </c>
      <c r="F134" s="204"/>
      <c r="G134" s="109"/>
      <c r="H134" s="130" t="s">
        <v>647</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109" thickBot="1" x14ac:dyDescent="0.25">
      <c r="A135" s="294"/>
      <c r="B135" s="294"/>
      <c r="C135" s="62" t="s">
        <v>469</v>
      </c>
      <c r="D135" s="62" t="s">
        <v>390</v>
      </c>
      <c r="E135" s="67" t="s">
        <v>458</v>
      </c>
      <c r="F135" s="81"/>
      <c r="G135" s="109"/>
      <c r="H135" s="130" t="s">
        <v>648</v>
      </c>
      <c r="I135" s="139" t="s">
        <v>772</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87" t="s">
        <v>15</v>
      </c>
      <c r="B136" s="287"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88"/>
      <c r="B137" s="288"/>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88"/>
      <c r="B138" s="288"/>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88"/>
      <c r="B139" s="288"/>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88"/>
      <c r="B140" s="288"/>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88"/>
      <c r="B141" s="288"/>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88"/>
      <c r="B142" s="288"/>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88"/>
      <c r="B143" s="288"/>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54" x14ac:dyDescent="0.2">
      <c r="A144" s="288"/>
      <c r="B144" s="288"/>
      <c r="C144" s="65" t="s">
        <v>240</v>
      </c>
      <c r="D144" s="65" t="s">
        <v>65</v>
      </c>
      <c r="E144" s="66" t="s">
        <v>322</v>
      </c>
      <c r="F144" s="68" t="s">
        <v>132</v>
      </c>
      <c r="G144" s="101"/>
      <c r="H144" s="104" t="str">
        <f>IF(ISBLANK(H110),"Waiting",H110)</f>
        <v>Yes</v>
      </c>
      <c r="I144" s="3" t="s">
        <v>807</v>
      </c>
      <c r="J144" s="157" t="s">
        <v>15</v>
      </c>
      <c r="K144" s="157">
        <f t="shared" si="19"/>
        <v>1</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customHeight="1" x14ac:dyDescent="0.2">
      <c r="A145" s="288"/>
      <c r="B145" s="288"/>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72" x14ac:dyDescent="0.2">
      <c r="A146" s="288"/>
      <c r="B146" s="288"/>
      <c r="C146" s="65" t="s">
        <v>242</v>
      </c>
      <c r="D146" s="65" t="s">
        <v>65</v>
      </c>
      <c r="E146" s="66" t="s">
        <v>342</v>
      </c>
      <c r="F146" s="68" t="s">
        <v>133</v>
      </c>
      <c r="G146" s="101"/>
      <c r="H146" s="104" t="str">
        <f>IF(ISBLANK(H112),"Waiting",H112)</f>
        <v>Yes</v>
      </c>
      <c r="I146" s="3" t="s">
        <v>773</v>
      </c>
      <c r="J146" s="157" t="s">
        <v>15</v>
      </c>
      <c r="K146" s="157">
        <f t="shared" si="19"/>
        <v>1</v>
      </c>
      <c r="L146" s="157">
        <f t="shared" si="16"/>
        <v>0</v>
      </c>
      <c r="M146" s="157">
        <f t="shared" si="17"/>
        <v>0</v>
      </c>
      <c r="N146" s="157">
        <f t="shared" si="18"/>
        <v>0</v>
      </c>
      <c r="O146" s="157">
        <f t="shared" si="20"/>
        <v>0</v>
      </c>
      <c r="P146" s="157">
        <f t="shared" si="21"/>
        <v>0</v>
      </c>
      <c r="Q146" s="157">
        <f t="shared" si="22"/>
        <v>0</v>
      </c>
      <c r="R146" s="157">
        <f t="shared" si="23"/>
        <v>0</v>
      </c>
      <c r="S146" s="248"/>
    </row>
    <row r="147" spans="1:19" s="103" customFormat="1" ht="36" x14ac:dyDescent="0.2">
      <c r="A147" s="288"/>
      <c r="B147" s="288"/>
      <c r="C147" s="228" t="s">
        <v>247</v>
      </c>
      <c r="D147" s="228" t="s">
        <v>65</v>
      </c>
      <c r="E147" s="66" t="s">
        <v>618</v>
      </c>
      <c r="F147" s="229"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88"/>
      <c r="B148" s="288"/>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88"/>
      <c r="B149" s="288"/>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88"/>
      <c r="B150" s="288"/>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88"/>
      <c r="B151" s="288"/>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248"/>
    </row>
    <row r="152" spans="1:19" s="103" customFormat="1" ht="54" x14ac:dyDescent="0.2">
      <c r="A152" s="288"/>
      <c r="B152" s="288"/>
      <c r="C152" s="57" t="s">
        <v>249</v>
      </c>
      <c r="D152" s="57" t="s">
        <v>65</v>
      </c>
      <c r="E152" s="78" t="s">
        <v>325</v>
      </c>
      <c r="F152" s="79" t="s">
        <v>521</v>
      </c>
      <c r="G152" s="101"/>
      <c r="H152" s="130" t="s">
        <v>647</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88"/>
      <c r="B153" s="288"/>
      <c r="C153" s="200" t="s">
        <v>560</v>
      </c>
      <c r="D153" s="201" t="s">
        <v>65</v>
      </c>
      <c r="E153" s="202" t="s">
        <v>537</v>
      </c>
      <c r="F153" s="79"/>
      <c r="G153" s="101"/>
      <c r="H153" s="130" t="s">
        <v>647</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88"/>
      <c r="B154" s="288"/>
      <c r="C154" s="206" t="s">
        <v>577</v>
      </c>
      <c r="D154" s="207" t="s">
        <v>66</v>
      </c>
      <c r="E154" s="208" t="s">
        <v>538</v>
      </c>
      <c r="F154" s="79"/>
      <c r="G154" s="101"/>
      <c r="H154" s="134" t="s">
        <v>647</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88"/>
      <c r="B155" s="288"/>
      <c r="C155" s="57" t="s">
        <v>470</v>
      </c>
      <c r="D155" s="57" t="s">
        <v>390</v>
      </c>
      <c r="E155" s="78" t="s">
        <v>458</v>
      </c>
      <c r="F155" s="79"/>
      <c r="G155" s="101"/>
      <c r="H155" s="141" t="s">
        <v>647</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90" t="s">
        <v>16</v>
      </c>
      <c r="B156" s="290" t="s">
        <v>47</v>
      </c>
      <c r="C156" s="62" t="s">
        <v>250</v>
      </c>
      <c r="D156" s="62" t="s">
        <v>65</v>
      </c>
      <c r="E156" s="67" t="s">
        <v>348</v>
      </c>
      <c r="F156" s="81" t="s">
        <v>141</v>
      </c>
      <c r="G156" s="96"/>
      <c r="H156" s="129" t="s">
        <v>647</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86"/>
      <c r="B157" s="286"/>
      <c r="C157" s="62" t="s">
        <v>251</v>
      </c>
      <c r="D157" s="62" t="s">
        <v>65</v>
      </c>
      <c r="E157" s="67" t="s">
        <v>349</v>
      </c>
      <c r="F157" s="81" t="s">
        <v>142</v>
      </c>
      <c r="G157" s="96"/>
      <c r="H157" s="130" t="s">
        <v>647</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86"/>
      <c r="B158" s="286"/>
      <c r="C158" s="62" t="s">
        <v>252</v>
      </c>
      <c r="D158" s="62" t="s">
        <v>65</v>
      </c>
      <c r="E158" s="67" t="s">
        <v>606</v>
      </c>
      <c r="F158" s="81" t="s">
        <v>143</v>
      </c>
      <c r="G158" s="96"/>
      <c r="H158" s="130" t="s">
        <v>647</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248"/>
    </row>
    <row r="159" spans="1:19" s="93" customFormat="1" ht="36" x14ac:dyDescent="0.2">
      <c r="A159" s="286"/>
      <c r="B159" s="286"/>
      <c r="C159" s="62" t="s">
        <v>253</v>
      </c>
      <c r="D159" s="62" t="s">
        <v>65</v>
      </c>
      <c r="E159" s="67" t="s">
        <v>608</v>
      </c>
      <c r="F159" s="81" t="s">
        <v>609</v>
      </c>
      <c r="G159" s="96"/>
      <c r="H159" s="130" t="s">
        <v>647</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86"/>
      <c r="B160" s="286"/>
      <c r="C160" s="62" t="s">
        <v>254</v>
      </c>
      <c r="D160" s="62" t="s">
        <v>65</v>
      </c>
      <c r="E160" s="67" t="s">
        <v>326</v>
      </c>
      <c r="F160" s="81" t="s">
        <v>144</v>
      </c>
      <c r="G160" s="96"/>
      <c r="H160" s="130" t="s">
        <v>647</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86"/>
      <c r="B161" s="286"/>
      <c r="C161" s="62" t="s">
        <v>255</v>
      </c>
      <c r="D161" s="62" t="s">
        <v>65</v>
      </c>
      <c r="E161" s="67" t="s">
        <v>351</v>
      </c>
      <c r="F161" s="81" t="s">
        <v>148</v>
      </c>
      <c r="G161" s="96"/>
      <c r="H161" s="130" t="s">
        <v>647</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86"/>
      <c r="B162" s="286"/>
      <c r="C162" s="62" t="s">
        <v>607</v>
      </c>
      <c r="D162" s="62" t="s">
        <v>65</v>
      </c>
      <c r="E162" s="67" t="s">
        <v>622</v>
      </c>
      <c r="F162" s="81" t="s">
        <v>610</v>
      </c>
      <c r="G162" s="96"/>
      <c r="H162" s="130" t="s">
        <v>647</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86"/>
      <c r="B163" s="286"/>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86"/>
      <c r="B164" s="286"/>
      <c r="C164" s="228" t="s">
        <v>257</v>
      </c>
      <c r="D164" s="228" t="s">
        <v>66</v>
      </c>
      <c r="E164" s="230" t="s">
        <v>353</v>
      </c>
      <c r="F164" s="229"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86"/>
      <c r="B165" s="286"/>
      <c r="C165" s="62" t="s">
        <v>258</v>
      </c>
      <c r="D165" s="62" t="s">
        <v>66</v>
      </c>
      <c r="E165" s="87" t="s">
        <v>594</v>
      </c>
      <c r="F165" s="88" t="s">
        <v>146</v>
      </c>
      <c r="G165" s="101"/>
      <c r="H165" s="130" t="s">
        <v>647</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86"/>
      <c r="B166" s="286"/>
      <c r="C166" s="194" t="s">
        <v>561</v>
      </c>
      <c r="D166" s="195" t="s">
        <v>65</v>
      </c>
      <c r="E166" s="196" t="s">
        <v>537</v>
      </c>
      <c r="F166" s="88"/>
      <c r="G166" s="101"/>
      <c r="H166" s="132" t="s">
        <v>647</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86"/>
      <c r="B167" s="286"/>
      <c r="C167" s="197" t="s">
        <v>562</v>
      </c>
      <c r="D167" s="198" t="s">
        <v>66</v>
      </c>
      <c r="E167" s="199" t="s">
        <v>538</v>
      </c>
      <c r="F167" s="88"/>
      <c r="G167" s="101"/>
      <c r="H167" s="132" t="s">
        <v>647</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249"/>
    </row>
    <row r="168" spans="1:19" s="93" customFormat="1" ht="145" thickBot="1" x14ac:dyDescent="0.25">
      <c r="A168" s="286"/>
      <c r="B168" s="286"/>
      <c r="C168" s="62" t="s">
        <v>471</v>
      </c>
      <c r="D168" s="62" t="s">
        <v>390</v>
      </c>
      <c r="E168" s="87" t="s">
        <v>458</v>
      </c>
      <c r="F168" s="88"/>
      <c r="G168" s="96"/>
      <c r="H168" s="131" t="s">
        <v>648</v>
      </c>
      <c r="I168" s="268" t="s">
        <v>809</v>
      </c>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247" t="s">
        <v>812</v>
      </c>
    </row>
    <row r="169" spans="1:19" s="103" customFormat="1" ht="73" thickTop="1" x14ac:dyDescent="0.2">
      <c r="A169" s="287" t="s">
        <v>17</v>
      </c>
      <c r="B169" s="287"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88"/>
      <c r="B170" s="288"/>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126" x14ac:dyDescent="0.2">
      <c r="A171" s="288"/>
      <c r="B171" s="288"/>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248" t="s">
        <v>810</v>
      </c>
    </row>
    <row r="172" spans="1:19" s="103" customFormat="1" ht="36" x14ac:dyDescent="0.2">
      <c r="A172" s="288"/>
      <c r="B172" s="288"/>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88"/>
      <c r="B173" s="288"/>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88"/>
      <c r="B174" s="288"/>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88"/>
      <c r="B175" s="288"/>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88"/>
      <c r="B176" s="288"/>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88"/>
      <c r="B177" s="288"/>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88"/>
      <c r="B178" s="288"/>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88"/>
      <c r="B179" s="288"/>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88"/>
      <c r="B180" s="288"/>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88"/>
      <c r="B181" s="288"/>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88"/>
      <c r="B182" s="288"/>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88"/>
      <c r="B183" s="288"/>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88"/>
      <c r="B184" s="288"/>
      <c r="C184" s="221" t="s">
        <v>257</v>
      </c>
      <c r="D184" s="221" t="s">
        <v>66</v>
      </c>
      <c r="E184" s="219" t="s">
        <v>353</v>
      </c>
      <c r="F184" s="229"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248"/>
    </row>
    <row r="185" spans="1:19" s="93" customFormat="1" ht="36" x14ac:dyDescent="0.2">
      <c r="A185" s="210"/>
      <c r="B185" s="210"/>
      <c r="C185" s="200" t="s">
        <v>563</v>
      </c>
      <c r="D185" s="201" t="s">
        <v>65</v>
      </c>
      <c r="E185" s="202" t="s">
        <v>537</v>
      </c>
      <c r="F185" s="205"/>
      <c r="G185" s="101"/>
      <c r="H185" s="132" t="s">
        <v>647</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2" t="s">
        <v>647</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0" t="s">
        <v>648</v>
      </c>
      <c r="I187" s="250" t="s">
        <v>808</v>
      </c>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127" thickTop="1" x14ac:dyDescent="0.2">
      <c r="A188" s="290" t="s">
        <v>18</v>
      </c>
      <c r="B188" s="290" t="s">
        <v>49</v>
      </c>
      <c r="C188" s="62" t="s">
        <v>259</v>
      </c>
      <c r="D188" s="62" t="s">
        <v>65</v>
      </c>
      <c r="E188" s="67" t="s">
        <v>631</v>
      </c>
      <c r="F188" s="81" t="s">
        <v>155</v>
      </c>
      <c r="G188" s="96"/>
      <c r="H188" s="129" t="s">
        <v>647</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253" t="s">
        <v>786</v>
      </c>
    </row>
    <row r="189" spans="1:19" s="93" customFormat="1" ht="36" x14ac:dyDescent="0.2">
      <c r="A189" s="286"/>
      <c r="B189" s="286"/>
      <c r="C189" s="62" t="s">
        <v>260</v>
      </c>
      <c r="D189" s="62" t="s">
        <v>65</v>
      </c>
      <c r="E189" s="67" t="s">
        <v>621</v>
      </c>
      <c r="F189" s="81" t="s">
        <v>149</v>
      </c>
      <c r="G189" s="96"/>
      <c r="H189" s="130" t="s">
        <v>647</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86"/>
      <c r="B190" s="286"/>
      <c r="C190" s="62" t="s">
        <v>261</v>
      </c>
      <c r="D190" s="62" t="s">
        <v>65</v>
      </c>
      <c r="E190" s="67" t="s">
        <v>356</v>
      </c>
      <c r="F190" s="81" t="s">
        <v>150</v>
      </c>
      <c r="G190" s="96"/>
      <c r="H190" s="130" t="s">
        <v>647</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144" x14ac:dyDescent="0.2">
      <c r="A191" s="286"/>
      <c r="B191" s="286"/>
      <c r="C191" s="62" t="s">
        <v>262</v>
      </c>
      <c r="D191" s="62" t="s">
        <v>65</v>
      </c>
      <c r="E191" s="67" t="s">
        <v>357</v>
      </c>
      <c r="F191" s="81" t="s">
        <v>151</v>
      </c>
      <c r="G191" s="96"/>
      <c r="H191" s="130" t="s">
        <v>647</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248" t="s">
        <v>766</v>
      </c>
    </row>
    <row r="192" spans="1:19" s="93" customFormat="1" ht="36" x14ac:dyDescent="0.2">
      <c r="A192" s="286"/>
      <c r="B192" s="286"/>
      <c r="C192" s="62" t="s">
        <v>263</v>
      </c>
      <c r="D192" s="62" t="s">
        <v>65</v>
      </c>
      <c r="E192" s="67" t="s">
        <v>358</v>
      </c>
      <c r="F192" s="81" t="s">
        <v>152</v>
      </c>
      <c r="G192" s="96"/>
      <c r="H192" s="130" t="s">
        <v>647</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86"/>
      <c r="B193" s="286"/>
      <c r="C193" s="62" t="s">
        <v>264</v>
      </c>
      <c r="D193" s="62" t="s">
        <v>65</v>
      </c>
      <c r="E193" s="67" t="s">
        <v>359</v>
      </c>
      <c r="F193" s="81" t="s">
        <v>153</v>
      </c>
      <c r="G193" s="96"/>
      <c r="H193" s="130" t="s">
        <v>647</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86"/>
      <c r="B194" s="286"/>
      <c r="C194" s="62" t="s">
        <v>265</v>
      </c>
      <c r="D194" s="62" t="s">
        <v>65</v>
      </c>
      <c r="E194" s="67" t="s">
        <v>327</v>
      </c>
      <c r="F194" s="81" t="s">
        <v>154</v>
      </c>
      <c r="G194" s="96"/>
      <c r="H194" s="130" t="s">
        <v>647</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86"/>
      <c r="B195" s="286"/>
      <c r="C195" s="62" t="s">
        <v>256</v>
      </c>
      <c r="D195" s="62" t="s">
        <v>65</v>
      </c>
      <c r="E195" s="67" t="s">
        <v>352</v>
      </c>
      <c r="F195" s="81" t="s">
        <v>145</v>
      </c>
      <c r="G195" s="96"/>
      <c r="H195" s="130" t="s">
        <v>647</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86"/>
      <c r="B196" s="286"/>
      <c r="C196" s="62" t="s">
        <v>266</v>
      </c>
      <c r="D196" s="62" t="s">
        <v>66</v>
      </c>
      <c r="E196" s="87" t="s">
        <v>360</v>
      </c>
      <c r="F196" s="88" t="s">
        <v>156</v>
      </c>
      <c r="G196" s="96"/>
      <c r="H196" s="130" t="s">
        <v>647</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86"/>
      <c r="B197" s="286"/>
      <c r="C197" s="62" t="s">
        <v>267</v>
      </c>
      <c r="D197" s="62" t="s">
        <v>66</v>
      </c>
      <c r="E197" s="87" t="s">
        <v>361</v>
      </c>
      <c r="F197" s="88" t="s">
        <v>530</v>
      </c>
      <c r="G197" s="96"/>
      <c r="H197" s="130" t="s">
        <v>647</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248"/>
    </row>
    <row r="198" spans="1:19" s="93" customFormat="1" ht="36" x14ac:dyDescent="0.2">
      <c r="A198" s="286"/>
      <c r="B198" s="286"/>
      <c r="C198" s="69" t="s">
        <v>257</v>
      </c>
      <c r="D198" s="69" t="s">
        <v>66</v>
      </c>
      <c r="E198" s="87" t="s">
        <v>353</v>
      </c>
      <c r="F198" s="88" t="s">
        <v>598</v>
      </c>
      <c r="G198" s="96"/>
      <c r="H198" s="132" t="s">
        <v>647</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86"/>
      <c r="B199" s="286"/>
      <c r="C199" s="194" t="s">
        <v>564</v>
      </c>
      <c r="D199" s="195" t="s">
        <v>65</v>
      </c>
      <c r="E199" s="196" t="s">
        <v>537</v>
      </c>
      <c r="F199" s="88"/>
      <c r="G199" s="96"/>
      <c r="H199" s="132" t="s">
        <v>647</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86"/>
      <c r="B200" s="286"/>
      <c r="C200" s="197" t="s">
        <v>565</v>
      </c>
      <c r="D200" s="198" t="s">
        <v>66</v>
      </c>
      <c r="E200" s="199" t="s">
        <v>538</v>
      </c>
      <c r="F200" s="88"/>
      <c r="G200" s="96"/>
      <c r="H200" s="132" t="s">
        <v>647</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55" thickBot="1" x14ac:dyDescent="0.25">
      <c r="A201" s="286"/>
      <c r="B201" s="286"/>
      <c r="C201" s="69" t="s">
        <v>472</v>
      </c>
      <c r="D201" s="69" t="s">
        <v>390</v>
      </c>
      <c r="E201" s="87" t="s">
        <v>458</v>
      </c>
      <c r="F201" s="88"/>
      <c r="G201" s="96"/>
      <c r="H201" s="131" t="s">
        <v>648</v>
      </c>
      <c r="I201" s="268" t="s">
        <v>808</v>
      </c>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247" t="s">
        <v>811</v>
      </c>
    </row>
    <row r="202" spans="1:19" s="93" customFormat="1" ht="37" customHeight="1" thickTop="1" x14ac:dyDescent="0.2">
      <c r="A202" s="287" t="s">
        <v>19</v>
      </c>
      <c r="B202" s="298" t="s">
        <v>50</v>
      </c>
      <c r="C202" s="57" t="s">
        <v>268</v>
      </c>
      <c r="D202" s="57" t="s">
        <v>65</v>
      </c>
      <c r="E202" s="78" t="s">
        <v>362</v>
      </c>
      <c r="F202" s="79" t="s">
        <v>157</v>
      </c>
      <c r="G202" s="96"/>
      <c r="H202" s="129"/>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88"/>
      <c r="B203" s="299"/>
      <c r="C203" s="57" t="s">
        <v>269</v>
      </c>
      <c r="D203" s="57" t="s">
        <v>65</v>
      </c>
      <c r="E203" s="78" t="s">
        <v>363</v>
      </c>
      <c r="F203" s="79" t="s">
        <v>158</v>
      </c>
      <c r="G203" s="96"/>
      <c r="H203" s="130"/>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88"/>
      <c r="B204" s="299"/>
      <c r="C204" s="57" t="s">
        <v>270</v>
      </c>
      <c r="D204" s="57" t="s">
        <v>65</v>
      </c>
      <c r="E204" s="78" t="s">
        <v>364</v>
      </c>
      <c r="F204" s="79" t="s">
        <v>159</v>
      </c>
      <c r="G204" s="96"/>
      <c r="H204" s="130"/>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126" x14ac:dyDescent="0.2">
      <c r="A205" s="288"/>
      <c r="B205" s="299"/>
      <c r="C205" s="57" t="s">
        <v>271</v>
      </c>
      <c r="D205" s="57" t="s">
        <v>65</v>
      </c>
      <c r="E205" s="78" t="s">
        <v>365</v>
      </c>
      <c r="F205" s="79" t="s">
        <v>160</v>
      </c>
      <c r="G205" s="96"/>
      <c r="H205" s="130" t="s">
        <v>648</v>
      </c>
      <c r="I205" s="3" t="s">
        <v>765</v>
      </c>
      <c r="J205" s="254" t="s">
        <v>19</v>
      </c>
      <c r="K205" s="254">
        <f t="shared" si="30"/>
        <v>1</v>
      </c>
      <c r="L205" s="254">
        <f t="shared" si="27"/>
        <v>0</v>
      </c>
      <c r="M205" s="254">
        <f t="shared" si="28"/>
        <v>0</v>
      </c>
      <c r="N205" s="254">
        <f t="shared" si="29"/>
        <v>0</v>
      </c>
      <c r="O205" s="254">
        <f t="shared" si="31"/>
        <v>0</v>
      </c>
      <c r="P205" s="254">
        <f t="shared" si="32"/>
        <v>0</v>
      </c>
      <c r="Q205" s="254">
        <f t="shared" si="33"/>
        <v>0</v>
      </c>
      <c r="R205" s="254">
        <f t="shared" si="34"/>
        <v>0</v>
      </c>
      <c r="S205" s="248"/>
    </row>
    <row r="206" spans="1:19" s="93" customFormat="1" ht="36" x14ac:dyDescent="0.2">
      <c r="A206" s="288"/>
      <c r="B206" s="299"/>
      <c r="C206" s="57" t="s">
        <v>272</v>
      </c>
      <c r="D206" s="57" t="s">
        <v>65</v>
      </c>
      <c r="E206" s="78" t="s">
        <v>366</v>
      </c>
      <c r="F206" s="79" t="s">
        <v>161</v>
      </c>
      <c r="G206" s="96"/>
      <c r="H206" s="130"/>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88"/>
      <c r="B207" s="299"/>
      <c r="C207" s="89" t="s">
        <v>273</v>
      </c>
      <c r="D207" s="57" t="s">
        <v>66</v>
      </c>
      <c r="E207" s="85" t="s">
        <v>367</v>
      </c>
      <c r="F207" s="86" t="s">
        <v>162</v>
      </c>
      <c r="G207" s="96"/>
      <c r="H207" s="130"/>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88"/>
      <c r="B208" s="299"/>
      <c r="C208" s="89" t="s">
        <v>382</v>
      </c>
      <c r="D208" s="57" t="s">
        <v>67</v>
      </c>
      <c r="E208" s="85" t="s">
        <v>381</v>
      </c>
      <c r="F208" s="86" t="s">
        <v>383</v>
      </c>
      <c r="G208" s="96"/>
      <c r="H208" s="132" t="s">
        <v>648</v>
      </c>
      <c r="I208" s="9" t="s">
        <v>736</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249"/>
    </row>
    <row r="209" spans="1:19" s="93" customFormat="1" ht="36" x14ac:dyDescent="0.2">
      <c r="A209" s="288"/>
      <c r="B209" s="299"/>
      <c r="C209" s="200" t="s">
        <v>566</v>
      </c>
      <c r="D209" s="201" t="s">
        <v>65</v>
      </c>
      <c r="E209" s="202" t="s">
        <v>537</v>
      </c>
      <c r="F209" s="86"/>
      <c r="G209" s="96"/>
      <c r="H209" s="132"/>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88"/>
      <c r="B210" s="299"/>
      <c r="C210" s="206" t="s">
        <v>567</v>
      </c>
      <c r="D210" s="207" t="s">
        <v>66</v>
      </c>
      <c r="E210" s="208" t="s">
        <v>538</v>
      </c>
      <c r="F210" s="86"/>
      <c r="G210" s="96"/>
      <c r="H210" s="132"/>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89"/>
      <c r="B211" s="300"/>
      <c r="C211" s="89" t="s">
        <v>474</v>
      </c>
      <c r="D211" s="57" t="s">
        <v>390</v>
      </c>
      <c r="E211" s="85" t="s">
        <v>458</v>
      </c>
      <c r="F211" s="86"/>
      <c r="G211" s="96"/>
      <c r="H211" s="131"/>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90" t="s">
        <v>20</v>
      </c>
      <c r="B212" s="290" t="s">
        <v>51</v>
      </c>
      <c r="C212" s="62" t="s">
        <v>274</v>
      </c>
      <c r="D212" s="62" t="s">
        <v>65</v>
      </c>
      <c r="E212" s="67" t="s">
        <v>368</v>
      </c>
      <c r="F212" s="81" t="s">
        <v>163</v>
      </c>
      <c r="G212" s="96"/>
      <c r="H212" s="129"/>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216" x14ac:dyDescent="0.2">
      <c r="A213" s="286"/>
      <c r="B213" s="286"/>
      <c r="C213" s="62" t="s">
        <v>275</v>
      </c>
      <c r="D213" s="62" t="s">
        <v>65</v>
      </c>
      <c r="E213" s="87" t="s">
        <v>369</v>
      </c>
      <c r="F213" s="88" t="s">
        <v>164</v>
      </c>
      <c r="G213" s="96"/>
      <c r="H213" s="130" t="s">
        <v>648</v>
      </c>
      <c r="I213" s="3" t="s">
        <v>787</v>
      </c>
      <c r="J213" s="157" t="s">
        <v>20</v>
      </c>
      <c r="K213" s="157">
        <f t="shared" si="30"/>
        <v>1</v>
      </c>
      <c r="L213" s="157">
        <f t="shared" si="27"/>
        <v>0</v>
      </c>
      <c r="M213" s="157">
        <f t="shared" si="28"/>
        <v>0</v>
      </c>
      <c r="N213" s="157">
        <f t="shared" si="29"/>
        <v>0</v>
      </c>
      <c r="O213" s="157">
        <f t="shared" si="31"/>
        <v>0</v>
      </c>
      <c r="P213" s="157">
        <f t="shared" si="32"/>
        <v>0</v>
      </c>
      <c r="Q213" s="157">
        <f t="shared" si="33"/>
        <v>0</v>
      </c>
      <c r="R213" s="157">
        <f t="shared" si="34"/>
        <v>0</v>
      </c>
      <c r="S213" s="248"/>
    </row>
    <row r="214" spans="1:19" s="93" customFormat="1" ht="126" x14ac:dyDescent="0.2">
      <c r="A214" s="286"/>
      <c r="B214" s="286"/>
      <c r="C214" s="62" t="s">
        <v>276</v>
      </c>
      <c r="D214" s="62" t="s">
        <v>65</v>
      </c>
      <c r="E214" s="67" t="s">
        <v>370</v>
      </c>
      <c r="F214" s="81" t="s">
        <v>165</v>
      </c>
      <c r="G214" s="96"/>
      <c r="H214" s="130" t="s">
        <v>648</v>
      </c>
      <c r="I214" s="3" t="s">
        <v>788</v>
      </c>
      <c r="J214" s="157" t="s">
        <v>20</v>
      </c>
      <c r="K214" s="157">
        <f t="shared" si="30"/>
        <v>1</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86"/>
      <c r="B215" s="286"/>
      <c r="C215" s="62" t="s">
        <v>277</v>
      </c>
      <c r="D215" s="62" t="s">
        <v>66</v>
      </c>
      <c r="E215" s="87" t="s">
        <v>328</v>
      </c>
      <c r="F215" s="88" t="s">
        <v>166</v>
      </c>
      <c r="G215" s="96"/>
      <c r="H215" s="130" t="s">
        <v>647</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86"/>
      <c r="B216" s="286"/>
      <c r="C216" s="62" t="s">
        <v>278</v>
      </c>
      <c r="D216" s="62" t="s">
        <v>66</v>
      </c>
      <c r="E216" s="87" t="s">
        <v>371</v>
      </c>
      <c r="F216" s="88" t="s">
        <v>167</v>
      </c>
      <c r="G216" s="96"/>
      <c r="H216" s="130" t="s">
        <v>647</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86"/>
      <c r="B217" s="286"/>
      <c r="C217" s="62" t="s">
        <v>279</v>
      </c>
      <c r="D217" s="62" t="s">
        <v>66</v>
      </c>
      <c r="E217" s="67" t="s">
        <v>372</v>
      </c>
      <c r="F217" s="81" t="s">
        <v>168</v>
      </c>
      <c r="G217" s="96"/>
      <c r="H217" s="132" t="s">
        <v>647</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86"/>
      <c r="B218" s="286"/>
      <c r="C218" s="194" t="s">
        <v>568</v>
      </c>
      <c r="D218" s="195" t="s">
        <v>65</v>
      </c>
      <c r="E218" s="196" t="s">
        <v>537</v>
      </c>
      <c r="F218" s="81"/>
      <c r="G218" s="96"/>
      <c r="H218" s="132" t="s">
        <v>647</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86"/>
      <c r="B219" s="286"/>
      <c r="C219" s="197" t="s">
        <v>569</v>
      </c>
      <c r="D219" s="198" t="s">
        <v>66</v>
      </c>
      <c r="E219" s="199" t="s">
        <v>538</v>
      </c>
      <c r="F219" s="81"/>
      <c r="G219" s="96"/>
      <c r="H219" s="132" t="s">
        <v>647</v>
      </c>
      <c r="I219" s="3"/>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1" thickBot="1" x14ac:dyDescent="0.25">
      <c r="A220" s="286"/>
      <c r="B220" s="286"/>
      <c r="C220" s="62" t="s">
        <v>475</v>
      </c>
      <c r="D220" s="62" t="s">
        <v>390</v>
      </c>
      <c r="E220" s="67" t="s">
        <v>458</v>
      </c>
      <c r="F220" s="81"/>
      <c r="G220" s="96"/>
      <c r="H220" s="131" t="s">
        <v>647</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109" thickTop="1" x14ac:dyDescent="0.2">
      <c r="A221" s="288"/>
      <c r="B221" s="288"/>
      <c r="C221" s="57" t="s">
        <v>280</v>
      </c>
      <c r="D221" s="57" t="s">
        <v>65</v>
      </c>
      <c r="E221" s="78" t="s">
        <v>619</v>
      </c>
      <c r="F221" s="79" t="s">
        <v>169</v>
      </c>
      <c r="G221" s="96"/>
      <c r="H221" s="130" t="s">
        <v>648</v>
      </c>
      <c r="I221" s="3" t="s">
        <v>816</v>
      </c>
      <c r="J221" s="157" t="s">
        <v>21</v>
      </c>
      <c r="K221" s="157">
        <f t="shared" si="30"/>
        <v>1</v>
      </c>
      <c r="L221" s="157">
        <f t="shared" si="27"/>
        <v>0</v>
      </c>
      <c r="M221" s="157">
        <f t="shared" si="28"/>
        <v>0</v>
      </c>
      <c r="N221" s="157">
        <f t="shared" si="29"/>
        <v>0</v>
      </c>
      <c r="O221" s="157">
        <f t="shared" si="31"/>
        <v>0</v>
      </c>
      <c r="P221" s="157">
        <f t="shared" si="32"/>
        <v>0</v>
      </c>
      <c r="Q221" s="157">
        <f t="shared" si="33"/>
        <v>0</v>
      </c>
      <c r="R221" s="157">
        <f t="shared" si="34"/>
        <v>0</v>
      </c>
      <c r="S221" s="248" t="s">
        <v>817</v>
      </c>
    </row>
    <row r="222" spans="1:19" s="93" customFormat="1" ht="36" x14ac:dyDescent="0.2">
      <c r="A222" s="288"/>
      <c r="B222" s="288"/>
      <c r="C222" s="89" t="s">
        <v>281</v>
      </c>
      <c r="D222" s="57" t="s">
        <v>65</v>
      </c>
      <c r="E222" s="78" t="s">
        <v>373</v>
      </c>
      <c r="F222" s="79" t="s">
        <v>170</v>
      </c>
      <c r="G222" s="96"/>
      <c r="H222" s="130" t="s">
        <v>647</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88"/>
      <c r="B223" s="288"/>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88"/>
      <c r="B224" s="288"/>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88"/>
      <c r="B225" s="288"/>
      <c r="C225" s="57" t="s">
        <v>284</v>
      </c>
      <c r="D225" s="57" t="s">
        <v>65</v>
      </c>
      <c r="E225" s="78" t="s">
        <v>375</v>
      </c>
      <c r="F225" s="79" t="s">
        <v>531</v>
      </c>
      <c r="G225" s="96"/>
      <c r="H225" s="130" t="s">
        <v>647</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88"/>
      <c r="B226" s="288"/>
      <c r="C226" s="57" t="s">
        <v>285</v>
      </c>
      <c r="D226" s="57" t="s">
        <v>65</v>
      </c>
      <c r="E226" s="78" t="s">
        <v>620</v>
      </c>
      <c r="F226" s="79" t="s">
        <v>173</v>
      </c>
      <c r="G226" s="96"/>
      <c r="H226" s="130" t="s">
        <v>647</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55"/>
    </row>
    <row r="227" spans="1:19" s="103" customFormat="1" ht="20" x14ac:dyDescent="0.2">
      <c r="A227" s="288"/>
      <c r="B227" s="288"/>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88"/>
      <c r="B228" s="288"/>
      <c r="C228" s="57" t="s">
        <v>286</v>
      </c>
      <c r="D228" s="57" t="s">
        <v>65</v>
      </c>
      <c r="E228" s="78" t="s">
        <v>376</v>
      </c>
      <c r="F228" s="79" t="s">
        <v>174</v>
      </c>
      <c r="G228" s="96"/>
      <c r="H228" s="130" t="s">
        <v>647</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88"/>
      <c r="B229" s="288"/>
      <c r="C229" s="57" t="s">
        <v>287</v>
      </c>
      <c r="D229" s="57" t="s">
        <v>65</v>
      </c>
      <c r="E229" s="78" t="s">
        <v>377</v>
      </c>
      <c r="F229" s="79" t="s">
        <v>175</v>
      </c>
      <c r="G229" s="96"/>
      <c r="H229" s="132" t="s">
        <v>647</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88"/>
      <c r="B230" s="288"/>
      <c r="C230" s="200" t="s">
        <v>570</v>
      </c>
      <c r="D230" s="201" t="s">
        <v>65</v>
      </c>
      <c r="E230" s="202" t="s">
        <v>537</v>
      </c>
      <c r="F230" s="79"/>
      <c r="G230" s="96"/>
      <c r="H230" s="132" t="s">
        <v>647</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88"/>
      <c r="B231" s="288"/>
      <c r="C231" s="206" t="s">
        <v>579</v>
      </c>
      <c r="D231" s="207" t="s">
        <v>66</v>
      </c>
      <c r="E231" s="208" t="s">
        <v>538</v>
      </c>
      <c r="F231" s="79"/>
      <c r="G231" s="96"/>
      <c r="H231" s="132" t="s">
        <v>647</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1" thickBot="1" x14ac:dyDescent="0.25">
      <c r="A232" s="288"/>
      <c r="B232" s="288"/>
      <c r="C232" s="57" t="s">
        <v>476</v>
      </c>
      <c r="D232" s="57" t="s">
        <v>390</v>
      </c>
      <c r="E232" s="78" t="s">
        <v>458</v>
      </c>
      <c r="F232" s="79"/>
      <c r="G232" s="96"/>
      <c r="H232" s="131" t="s">
        <v>647</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37" thickTop="1" x14ac:dyDescent="0.2">
      <c r="A233" s="290" t="s">
        <v>22</v>
      </c>
      <c r="B233" s="290" t="s">
        <v>23</v>
      </c>
      <c r="C233" s="62" t="s">
        <v>288</v>
      </c>
      <c r="D233" s="62" t="s">
        <v>65</v>
      </c>
      <c r="E233" s="67" t="s">
        <v>589</v>
      </c>
      <c r="F233" s="81" t="s">
        <v>599</v>
      </c>
      <c r="G233" s="96"/>
      <c r="H233" s="129" t="s">
        <v>647</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86"/>
      <c r="B234" s="286"/>
      <c r="C234" s="224" t="s">
        <v>587</v>
      </c>
      <c r="D234" s="224" t="s">
        <v>65</v>
      </c>
      <c r="E234" s="225" t="s">
        <v>590</v>
      </c>
      <c r="F234" s="81" t="s">
        <v>591</v>
      </c>
      <c r="G234" s="96"/>
      <c r="H234" s="211" t="s">
        <v>647</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86"/>
      <c r="B235" s="286"/>
      <c r="C235" s="194" t="s">
        <v>586</v>
      </c>
      <c r="D235" s="195" t="s">
        <v>65</v>
      </c>
      <c r="E235" s="196" t="s">
        <v>537</v>
      </c>
      <c r="F235" s="81"/>
      <c r="G235" s="96"/>
      <c r="H235" s="130" t="s">
        <v>647</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7" thickBot="1" x14ac:dyDescent="0.25">
      <c r="A236" s="286"/>
      <c r="B236" s="286"/>
      <c r="C236" s="197" t="s">
        <v>580</v>
      </c>
      <c r="D236" s="198" t="s">
        <v>66</v>
      </c>
      <c r="E236" s="199" t="s">
        <v>538</v>
      </c>
      <c r="F236" s="81"/>
      <c r="G236" s="96"/>
      <c r="H236" s="130" t="s">
        <v>647</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128" thickTop="1" thickBot="1" x14ac:dyDescent="0.25">
      <c r="A237" s="294"/>
      <c r="B237" s="294"/>
      <c r="C237" s="62" t="s">
        <v>477</v>
      </c>
      <c r="D237" s="62" t="s">
        <v>390</v>
      </c>
      <c r="E237" s="67" t="s">
        <v>458</v>
      </c>
      <c r="F237" s="81"/>
      <c r="G237" s="96"/>
      <c r="H237" s="134" t="s">
        <v>648</v>
      </c>
      <c r="I237" s="4" t="s">
        <v>800</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251"/>
    </row>
    <row r="238" spans="1:19" s="93" customFormat="1" ht="37" customHeight="1" thickTop="1" x14ac:dyDescent="0.2">
      <c r="A238" s="287" t="s">
        <v>24</v>
      </c>
      <c r="B238" s="287" t="s">
        <v>53</v>
      </c>
      <c r="C238" s="57" t="s">
        <v>289</v>
      </c>
      <c r="D238" s="57" t="s">
        <v>65</v>
      </c>
      <c r="E238" s="78" t="s">
        <v>378</v>
      </c>
      <c r="F238" s="79" t="s">
        <v>532</v>
      </c>
      <c r="G238" s="96"/>
      <c r="H238" s="129" t="s">
        <v>647</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88"/>
      <c r="B239" s="288"/>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88"/>
      <c r="B240" s="288"/>
      <c r="C240" s="57" t="s">
        <v>290</v>
      </c>
      <c r="D240" s="57" t="s">
        <v>65</v>
      </c>
      <c r="E240" s="78" t="s">
        <v>330</v>
      </c>
      <c r="F240" s="79" t="s">
        <v>176</v>
      </c>
      <c r="G240" s="96"/>
      <c r="H240" s="130" t="s">
        <v>647</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88"/>
      <c r="B241" s="288"/>
      <c r="C241" s="57" t="s">
        <v>291</v>
      </c>
      <c r="D241" s="57" t="s">
        <v>65</v>
      </c>
      <c r="E241" s="78" t="s">
        <v>611</v>
      </c>
      <c r="F241" s="79" t="s">
        <v>601</v>
      </c>
      <c r="G241" s="96"/>
      <c r="H241" s="130" t="s">
        <v>647</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88"/>
      <c r="B242" s="288"/>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88"/>
      <c r="B243" s="288"/>
      <c r="C243" s="57" t="s">
        <v>596</v>
      </c>
      <c r="D243" s="57" t="s">
        <v>65</v>
      </c>
      <c r="E243" s="78" t="s">
        <v>600</v>
      </c>
      <c r="F243" s="79" t="s">
        <v>597</v>
      </c>
      <c r="G243" s="101"/>
      <c r="H243" s="130" t="s">
        <v>647</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88"/>
      <c r="B244" s="288"/>
      <c r="C244" s="200" t="s">
        <v>571</v>
      </c>
      <c r="D244" s="201" t="s">
        <v>65</v>
      </c>
      <c r="E244" s="202" t="s">
        <v>537</v>
      </c>
      <c r="F244" s="203"/>
      <c r="G244" s="101"/>
      <c r="H244" s="130" t="s">
        <v>647</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88"/>
      <c r="B245" s="288"/>
      <c r="C245" s="206" t="s">
        <v>581</v>
      </c>
      <c r="D245" s="207" t="s">
        <v>66</v>
      </c>
      <c r="E245" s="208" t="s">
        <v>538</v>
      </c>
      <c r="F245" s="203"/>
      <c r="G245" s="101"/>
      <c r="H245" s="130" t="s">
        <v>647</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91" thickBot="1" x14ac:dyDescent="0.25">
      <c r="A246" s="289"/>
      <c r="B246" s="289"/>
      <c r="C246" s="57" t="s">
        <v>478</v>
      </c>
      <c r="D246" s="57" t="s">
        <v>390</v>
      </c>
      <c r="E246" s="78" t="s">
        <v>458</v>
      </c>
      <c r="F246" s="79"/>
      <c r="G246" s="101"/>
      <c r="H246" s="130" t="s">
        <v>648</v>
      </c>
      <c r="I246" s="3" t="s">
        <v>794</v>
      </c>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251"/>
    </row>
    <row r="247" spans="1:19" s="93" customFormat="1" ht="37" thickTop="1" x14ac:dyDescent="0.2">
      <c r="A247" s="290" t="s">
        <v>25</v>
      </c>
      <c r="B247" s="290" t="s">
        <v>54</v>
      </c>
      <c r="C247" s="62" t="s">
        <v>282</v>
      </c>
      <c r="D247" s="62" t="s">
        <v>65</v>
      </c>
      <c r="E247" s="67" t="s">
        <v>329</v>
      </c>
      <c r="F247" s="81" t="s">
        <v>171</v>
      </c>
      <c r="G247" s="96"/>
      <c r="H247" s="129" t="s">
        <v>647</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86"/>
      <c r="B248" s="286"/>
      <c r="C248" s="62" t="s">
        <v>283</v>
      </c>
      <c r="D248" s="62" t="s">
        <v>65</v>
      </c>
      <c r="E248" s="67" t="s">
        <v>374</v>
      </c>
      <c r="F248" s="81" t="s">
        <v>172</v>
      </c>
      <c r="G248" s="96"/>
      <c r="H248" s="130" t="s">
        <v>647</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36" x14ac:dyDescent="0.2">
      <c r="A249" s="286"/>
      <c r="B249" s="286"/>
      <c r="C249" s="62" t="s">
        <v>292</v>
      </c>
      <c r="D249" s="62" t="s">
        <v>66</v>
      </c>
      <c r="E249" s="87" t="s">
        <v>379</v>
      </c>
      <c r="F249" s="88" t="s">
        <v>533</v>
      </c>
      <c r="G249" s="96"/>
      <c r="H249" s="132" t="s">
        <v>648</v>
      </c>
      <c r="I249" s="9" t="s">
        <v>737</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86"/>
      <c r="B250" s="286"/>
      <c r="C250" s="194" t="s">
        <v>572</v>
      </c>
      <c r="D250" s="195" t="s">
        <v>65</v>
      </c>
      <c r="E250" s="196" t="s">
        <v>537</v>
      </c>
      <c r="F250" s="88"/>
      <c r="G250" s="96"/>
      <c r="H250" s="132" t="s">
        <v>647</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86"/>
      <c r="B251" s="286"/>
      <c r="C251" s="197" t="s">
        <v>573</v>
      </c>
      <c r="D251" s="198" t="s">
        <v>66</v>
      </c>
      <c r="E251" s="199" t="s">
        <v>538</v>
      </c>
      <c r="F251" s="88"/>
      <c r="G251" s="96"/>
      <c r="H251" s="132" t="s">
        <v>647</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86"/>
      <c r="B252" s="286"/>
      <c r="C252" s="62" t="s">
        <v>479</v>
      </c>
      <c r="D252" s="62" t="s">
        <v>390</v>
      </c>
      <c r="E252" s="87" t="s">
        <v>458</v>
      </c>
      <c r="F252" s="88"/>
      <c r="G252" s="96"/>
      <c r="H252" s="131" t="s">
        <v>647</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TWAE4aralNXu+rBgf6hqL4ionlgv9lEvarcHVuTSmTAZXVoLPPChmdPpzMFDx7jqOGsxrg9JC9p0e7haG8/pwg==" saltValue="gC9TP5hBt2QHZrra3ZQ3tg==" spinCount="100000" sheet="1" objects="1" scenarios="1"/>
  <autoFilter ref="A3:I252" xr:uid="{00000000-0009-0000-0000-000001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185:H220 H95:H119 H5:H39" xr:uid="{00000000-0002-0000-0100-000000000000}">
      <formula1>"Yes,No,Split"</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4"/>
  <sheetViews>
    <sheetView topLeftCell="A38" zoomScale="125" zoomScaleNormal="125" zoomScalePageLayoutView="125" workbookViewId="0">
      <selection activeCell="B41" sqref="B41:I41"/>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3" ht="61" customHeight="1" x14ac:dyDescent="0.2">
      <c r="A1" s="44" t="s">
        <v>384</v>
      </c>
      <c r="B1" s="45" t="str">
        <f>IF(Introduction!B1&lt;&gt;"",Introduction!B1,"")</f>
        <v xml:space="preserve">Electronic products and equipment retail </v>
      </c>
      <c r="C1" s="117"/>
      <c r="D1" s="117"/>
      <c r="E1" s="117"/>
      <c r="F1" s="117"/>
      <c r="G1" s="118"/>
      <c r="H1" s="118"/>
      <c r="I1" s="117"/>
    </row>
    <row r="2" spans="1:13" x14ac:dyDescent="0.2">
      <c r="A2" s="118"/>
      <c r="B2" s="117"/>
      <c r="C2" s="117"/>
      <c r="D2" s="117"/>
      <c r="E2" s="117"/>
      <c r="F2" s="117"/>
      <c r="G2" s="118"/>
      <c r="H2" s="118"/>
      <c r="I2" s="117"/>
    </row>
    <row r="3" spans="1:13" ht="33" customHeight="1" x14ac:dyDescent="0.2">
      <c r="A3" s="282" t="s">
        <v>397</v>
      </c>
      <c r="B3" s="282"/>
      <c r="C3" s="282"/>
      <c r="D3" s="282"/>
      <c r="E3" s="282"/>
      <c r="F3" s="282"/>
      <c r="G3" s="282"/>
      <c r="H3" s="282"/>
      <c r="I3" s="282"/>
    </row>
    <row r="4" spans="1:13" ht="65" customHeight="1" x14ac:dyDescent="0.2">
      <c r="A4" s="119" t="s">
        <v>448</v>
      </c>
      <c r="B4" s="119" t="s">
        <v>398</v>
      </c>
      <c r="C4" s="119" t="s">
        <v>399</v>
      </c>
      <c r="D4" s="119" t="s">
        <v>455</v>
      </c>
      <c r="E4" s="119" t="s">
        <v>449</v>
      </c>
      <c r="F4" s="119" t="s">
        <v>400</v>
      </c>
      <c r="G4" s="119" t="s">
        <v>401</v>
      </c>
      <c r="H4" s="119" t="s">
        <v>515</v>
      </c>
      <c r="I4" s="119" t="s">
        <v>516</v>
      </c>
    </row>
    <row r="5" spans="1:13" s="116" customFormat="1" ht="34" x14ac:dyDescent="0.2">
      <c r="A5" s="31" t="s">
        <v>402</v>
      </c>
      <c r="B5" s="120" t="s">
        <v>650</v>
      </c>
      <c r="C5" s="120" t="s">
        <v>671</v>
      </c>
      <c r="D5" s="120" t="s">
        <v>672</v>
      </c>
      <c r="E5" s="120"/>
      <c r="F5" s="120" t="s">
        <v>673</v>
      </c>
      <c r="G5" s="123">
        <v>43683</v>
      </c>
      <c r="H5" s="123">
        <v>44193</v>
      </c>
      <c r="I5" s="115" t="s">
        <v>717</v>
      </c>
    </row>
    <row r="6" spans="1:13" s="116" customFormat="1" ht="51" x14ac:dyDescent="0.2">
      <c r="A6" s="33" t="s">
        <v>403</v>
      </c>
      <c r="B6" s="120" t="s">
        <v>650</v>
      </c>
      <c r="C6" s="120" t="s">
        <v>675</v>
      </c>
      <c r="D6" s="120" t="s">
        <v>674</v>
      </c>
      <c r="E6" s="120" t="s">
        <v>731</v>
      </c>
      <c r="F6" s="120"/>
      <c r="G6" s="123" t="s">
        <v>732</v>
      </c>
      <c r="H6" s="123">
        <v>44193</v>
      </c>
      <c r="I6" s="11" t="s">
        <v>718</v>
      </c>
    </row>
    <row r="7" spans="1:13" s="116" customFormat="1" ht="34" x14ac:dyDescent="0.2">
      <c r="A7" s="31" t="s">
        <v>404</v>
      </c>
      <c r="B7" s="120" t="s">
        <v>650</v>
      </c>
      <c r="C7" s="120" t="s">
        <v>703</v>
      </c>
      <c r="D7" s="120" t="s">
        <v>676</v>
      </c>
      <c r="E7" s="120"/>
      <c r="F7" s="120" t="s">
        <v>677</v>
      </c>
      <c r="G7" s="123">
        <v>43669</v>
      </c>
      <c r="H7" s="123">
        <v>44193</v>
      </c>
      <c r="I7" s="115" t="s">
        <v>719</v>
      </c>
    </row>
    <row r="8" spans="1:13" s="116" customFormat="1" ht="17" x14ac:dyDescent="0.2">
      <c r="A8" s="33" t="s">
        <v>405</v>
      </c>
      <c r="B8" s="120" t="s">
        <v>650</v>
      </c>
      <c r="C8" s="120" t="s">
        <v>711</v>
      </c>
      <c r="D8" s="120" t="s">
        <v>712</v>
      </c>
      <c r="E8" s="120"/>
      <c r="F8" s="120" t="s">
        <v>713</v>
      </c>
      <c r="G8" s="121" t="s">
        <v>714</v>
      </c>
      <c r="H8" s="123">
        <v>44193</v>
      </c>
      <c r="I8" s="115" t="s">
        <v>710</v>
      </c>
    </row>
    <row r="9" spans="1:13" s="116" customFormat="1" ht="19" x14ac:dyDescent="0.2">
      <c r="A9" s="31" t="s">
        <v>406</v>
      </c>
      <c r="B9" s="120" t="s">
        <v>702</v>
      </c>
      <c r="C9" s="120" t="s">
        <v>682</v>
      </c>
      <c r="D9" s="120" t="s">
        <v>676</v>
      </c>
      <c r="E9" s="120"/>
      <c r="F9" s="120" t="s">
        <v>678</v>
      </c>
      <c r="G9" s="123">
        <v>43557</v>
      </c>
      <c r="H9" s="123">
        <v>44193</v>
      </c>
      <c r="I9" s="246"/>
    </row>
    <row r="10" spans="1:13" s="116" customFormat="1" ht="34" x14ac:dyDescent="0.2">
      <c r="A10" s="33" t="s">
        <v>407</v>
      </c>
      <c r="B10" s="120" t="s">
        <v>702</v>
      </c>
      <c r="C10" s="116" t="s">
        <v>679</v>
      </c>
      <c r="D10" s="116" t="s">
        <v>680</v>
      </c>
      <c r="F10" s="116" t="s">
        <v>681</v>
      </c>
      <c r="G10" s="245">
        <v>44070</v>
      </c>
      <c r="H10" s="245">
        <v>44193</v>
      </c>
      <c r="I10" s="115" t="s">
        <v>720</v>
      </c>
    </row>
    <row r="11" spans="1:13" s="116" customFormat="1" ht="34" x14ac:dyDescent="0.2">
      <c r="A11" s="31" t="s">
        <v>408</v>
      </c>
      <c r="B11" s="233" t="s">
        <v>650</v>
      </c>
      <c r="C11" s="234" t="s">
        <v>651</v>
      </c>
      <c r="D11" s="234" t="s">
        <v>652</v>
      </c>
      <c r="E11" s="234"/>
      <c r="F11" s="234" t="s">
        <v>716</v>
      </c>
      <c r="G11" s="235">
        <v>42713</v>
      </c>
      <c r="H11" s="235">
        <v>44174</v>
      </c>
      <c r="I11" s="236" t="s">
        <v>658</v>
      </c>
      <c r="J11" s="237"/>
      <c r="K11" s="237"/>
    </row>
    <row r="12" spans="1:13" s="116" customFormat="1" ht="17" x14ac:dyDescent="0.2">
      <c r="A12" s="33" t="s">
        <v>409</v>
      </c>
      <c r="B12" s="238" t="s">
        <v>650</v>
      </c>
      <c r="C12" s="239" t="s">
        <v>653</v>
      </c>
      <c r="D12" s="239" t="s">
        <v>654</v>
      </c>
      <c r="E12" s="239"/>
      <c r="F12" s="239" t="s">
        <v>654</v>
      </c>
      <c r="G12" s="240"/>
      <c r="H12" s="242">
        <v>44174</v>
      </c>
      <c r="I12" s="241" t="s">
        <v>659</v>
      </c>
      <c r="J12" s="237"/>
      <c r="K12" s="237"/>
    </row>
    <row r="13" spans="1:13" s="116" customFormat="1" ht="34" x14ac:dyDescent="0.2">
      <c r="A13" s="31" t="s">
        <v>410</v>
      </c>
      <c r="B13" s="238" t="s">
        <v>650</v>
      </c>
      <c r="C13" s="239" t="s">
        <v>655</v>
      </c>
      <c r="D13" s="239" t="s">
        <v>656</v>
      </c>
      <c r="E13" s="239"/>
      <c r="F13" s="239" t="s">
        <v>657</v>
      </c>
      <c r="G13" s="242">
        <v>44187</v>
      </c>
      <c r="H13" s="242">
        <v>44174</v>
      </c>
      <c r="I13" s="241" t="s">
        <v>660</v>
      </c>
      <c r="J13" s="237"/>
      <c r="K13" s="237"/>
    </row>
    <row r="14" spans="1:13" s="116" customFormat="1" ht="51" x14ac:dyDescent="0.2">
      <c r="A14" s="33" t="s">
        <v>411</v>
      </c>
      <c r="B14" s="238" t="s">
        <v>650</v>
      </c>
      <c r="C14" s="116" t="s">
        <v>708</v>
      </c>
      <c r="D14" s="116" t="s">
        <v>674</v>
      </c>
      <c r="E14" s="116" t="s">
        <v>730</v>
      </c>
      <c r="F14" s="116" t="s">
        <v>699</v>
      </c>
      <c r="G14" s="245">
        <v>42751</v>
      </c>
      <c r="H14" s="245">
        <v>44193</v>
      </c>
      <c r="I14" s="116" t="s">
        <v>729</v>
      </c>
      <c r="J14" s="237"/>
      <c r="K14" s="237"/>
      <c r="L14" s="237"/>
      <c r="M14" s="237"/>
    </row>
    <row r="15" spans="1:13" s="116" customFormat="1" ht="51" x14ac:dyDescent="0.2">
      <c r="A15" s="31" t="s">
        <v>412</v>
      </c>
      <c r="B15" s="120" t="s">
        <v>702</v>
      </c>
      <c r="C15" s="116" t="s">
        <v>683</v>
      </c>
      <c r="D15" s="116" t="s">
        <v>684</v>
      </c>
      <c r="F15" s="116" t="s">
        <v>685</v>
      </c>
      <c r="G15" s="116">
        <v>2014</v>
      </c>
      <c r="H15" s="245">
        <v>44193</v>
      </c>
      <c r="I15" s="115" t="s">
        <v>721</v>
      </c>
    </row>
    <row r="16" spans="1:13" s="116" customFormat="1" ht="17" x14ac:dyDescent="0.2">
      <c r="A16" s="33" t="s">
        <v>413</v>
      </c>
      <c r="B16" s="120" t="s">
        <v>650</v>
      </c>
      <c r="C16" s="120" t="s">
        <v>686</v>
      </c>
      <c r="D16" s="120" t="s">
        <v>656</v>
      </c>
      <c r="E16" s="120"/>
      <c r="F16" s="120" t="s">
        <v>687</v>
      </c>
      <c r="G16" s="123">
        <v>42156</v>
      </c>
      <c r="H16" s="123">
        <v>44193</v>
      </c>
      <c r="I16" s="115" t="s">
        <v>722</v>
      </c>
    </row>
    <row r="17" spans="1:9" s="116" customFormat="1" ht="34" x14ac:dyDescent="0.2">
      <c r="A17" s="31" t="s">
        <v>414</v>
      </c>
      <c r="B17" s="120" t="s">
        <v>650</v>
      </c>
      <c r="C17" s="120" t="s">
        <v>709</v>
      </c>
      <c r="D17" s="120" t="s">
        <v>728</v>
      </c>
      <c r="E17" s="120"/>
      <c r="F17" s="120" t="s">
        <v>688</v>
      </c>
      <c r="G17" s="123">
        <v>43676</v>
      </c>
      <c r="H17" s="123">
        <v>44194</v>
      </c>
      <c r="I17" s="115" t="s">
        <v>723</v>
      </c>
    </row>
    <row r="18" spans="1:9" s="116" customFormat="1" ht="34" x14ac:dyDescent="0.2">
      <c r="A18" s="33" t="s">
        <v>415</v>
      </c>
      <c r="B18" s="120" t="s">
        <v>702</v>
      </c>
      <c r="C18" s="120" t="s">
        <v>689</v>
      </c>
      <c r="D18" s="120" t="s">
        <v>701</v>
      </c>
      <c r="E18" s="120"/>
      <c r="F18" s="120" t="s">
        <v>701</v>
      </c>
      <c r="G18" s="123">
        <v>44067</v>
      </c>
      <c r="H18" s="123">
        <v>44194</v>
      </c>
      <c r="I18" s="115" t="s">
        <v>700</v>
      </c>
    </row>
    <row r="19" spans="1:9" s="116" customFormat="1" ht="51" x14ac:dyDescent="0.2">
      <c r="A19" s="31" t="s">
        <v>416</v>
      </c>
      <c r="B19" s="120" t="s">
        <v>650</v>
      </c>
      <c r="C19" s="120" t="s">
        <v>690</v>
      </c>
      <c r="D19" s="120" t="s">
        <v>674</v>
      </c>
      <c r="E19" s="120" t="s">
        <v>733</v>
      </c>
      <c r="F19" s="120"/>
      <c r="G19" s="123" t="s">
        <v>734</v>
      </c>
      <c r="H19" s="123">
        <v>44193</v>
      </c>
      <c r="I19" s="115" t="s">
        <v>724</v>
      </c>
    </row>
    <row r="20" spans="1:9" s="116" customFormat="1" ht="34" x14ac:dyDescent="0.2">
      <c r="A20" s="33" t="s">
        <v>417</v>
      </c>
      <c r="B20" s="120" t="s">
        <v>702</v>
      </c>
      <c r="C20" s="120" t="s">
        <v>668</v>
      </c>
      <c r="D20" s="120" t="s">
        <v>670</v>
      </c>
      <c r="E20" s="120"/>
      <c r="F20" s="120" t="s">
        <v>670</v>
      </c>
      <c r="G20" s="121">
        <v>2020</v>
      </c>
      <c r="H20" s="123">
        <v>44194</v>
      </c>
      <c r="I20" s="122" t="s">
        <v>669</v>
      </c>
    </row>
    <row r="21" spans="1:9" s="116" customFormat="1" ht="34" x14ac:dyDescent="0.2">
      <c r="A21" s="31" t="s">
        <v>418</v>
      </c>
      <c r="B21" s="120" t="s">
        <v>650</v>
      </c>
      <c r="C21" s="120" t="s">
        <v>704</v>
      </c>
      <c r="D21" s="120" t="s">
        <v>705</v>
      </c>
      <c r="E21" s="120"/>
      <c r="F21" s="120" t="s">
        <v>706</v>
      </c>
      <c r="G21" s="123">
        <v>44012</v>
      </c>
      <c r="H21" s="123">
        <v>44194</v>
      </c>
      <c r="I21" s="11" t="s">
        <v>707</v>
      </c>
    </row>
    <row r="22" spans="1:9" s="116" customFormat="1" ht="34" x14ac:dyDescent="0.2">
      <c r="A22" s="33" t="s">
        <v>419</v>
      </c>
      <c r="B22" s="120" t="s">
        <v>702</v>
      </c>
      <c r="C22" s="120" t="s">
        <v>691</v>
      </c>
      <c r="D22" s="120" t="s">
        <v>692</v>
      </c>
      <c r="E22" s="120"/>
      <c r="F22" s="120" t="s">
        <v>693</v>
      </c>
      <c r="G22" s="123">
        <v>44173</v>
      </c>
      <c r="H22" s="123">
        <v>44193</v>
      </c>
      <c r="I22" s="120" t="s">
        <v>725</v>
      </c>
    </row>
    <row r="23" spans="1:9" s="116" customFormat="1" ht="34" x14ac:dyDescent="0.2">
      <c r="A23" s="31" t="s">
        <v>420</v>
      </c>
      <c r="B23" s="120" t="s">
        <v>702</v>
      </c>
      <c r="C23" s="120" t="s">
        <v>694</v>
      </c>
      <c r="D23" s="120" t="s">
        <v>692</v>
      </c>
      <c r="E23" s="120"/>
      <c r="F23" s="120" t="s">
        <v>695</v>
      </c>
      <c r="G23" s="123">
        <v>43882</v>
      </c>
      <c r="H23" s="123">
        <v>44194</v>
      </c>
      <c r="I23" s="122" t="s">
        <v>726</v>
      </c>
    </row>
    <row r="24" spans="1:9" s="116" customFormat="1" ht="34" x14ac:dyDescent="0.2">
      <c r="A24" s="33" t="s">
        <v>421</v>
      </c>
      <c r="B24" s="120" t="s">
        <v>650</v>
      </c>
      <c r="C24" s="234" t="s">
        <v>664</v>
      </c>
      <c r="D24" s="234" t="s">
        <v>665</v>
      </c>
      <c r="E24" s="234"/>
      <c r="F24" s="234" t="s">
        <v>666</v>
      </c>
      <c r="G24" s="235">
        <v>43801</v>
      </c>
      <c r="H24" s="235">
        <v>44180</v>
      </c>
      <c r="I24" s="244" t="s">
        <v>667</v>
      </c>
    </row>
    <row r="25" spans="1:9" s="116" customFormat="1" ht="34" x14ac:dyDescent="0.2">
      <c r="A25" s="31" t="s">
        <v>422</v>
      </c>
      <c r="B25" s="120" t="s">
        <v>650</v>
      </c>
      <c r="C25" s="120" t="s">
        <v>697</v>
      </c>
      <c r="D25" s="120" t="s">
        <v>698</v>
      </c>
      <c r="E25" s="120"/>
      <c r="F25" s="120" t="s">
        <v>696</v>
      </c>
      <c r="G25" s="123">
        <v>43526</v>
      </c>
      <c r="H25" s="123">
        <v>44193</v>
      </c>
      <c r="I25" s="122" t="s">
        <v>727</v>
      </c>
    </row>
    <row r="26" spans="1:9" s="116" customFormat="1" ht="34" x14ac:dyDescent="0.2">
      <c r="A26" s="33" t="s">
        <v>423</v>
      </c>
      <c r="B26" s="120" t="s">
        <v>650</v>
      </c>
      <c r="C26" s="233" t="s">
        <v>715</v>
      </c>
      <c r="D26" s="234" t="s">
        <v>661</v>
      </c>
      <c r="E26" s="234"/>
      <c r="F26" s="234" t="s">
        <v>662</v>
      </c>
      <c r="G26" s="235">
        <v>44039</v>
      </c>
      <c r="H26" s="235">
        <v>44184</v>
      </c>
      <c r="I26" s="243" t="s">
        <v>663</v>
      </c>
    </row>
    <row r="27" spans="1:9" s="116" customFormat="1" ht="34" x14ac:dyDescent="0.2">
      <c r="A27" s="31" t="s">
        <v>424</v>
      </c>
      <c r="B27" s="120" t="s">
        <v>650</v>
      </c>
      <c r="C27" s="120" t="s">
        <v>738</v>
      </c>
      <c r="D27" s="120" t="s">
        <v>739</v>
      </c>
      <c r="E27" s="120"/>
      <c r="F27" s="120"/>
      <c r="G27" s="121"/>
      <c r="H27" s="123">
        <v>44194</v>
      </c>
      <c r="I27" s="122" t="s">
        <v>740</v>
      </c>
    </row>
    <row r="28" spans="1:9" s="116" customFormat="1" ht="34" x14ac:dyDescent="0.2">
      <c r="A28" s="33" t="s">
        <v>425</v>
      </c>
      <c r="B28" s="120" t="s">
        <v>650</v>
      </c>
      <c r="C28" s="120" t="s">
        <v>742</v>
      </c>
      <c r="D28" s="120" t="s">
        <v>728</v>
      </c>
      <c r="E28" s="120"/>
      <c r="F28" s="120" t="s">
        <v>688</v>
      </c>
      <c r="G28" s="123">
        <v>44110</v>
      </c>
      <c r="H28" s="123">
        <v>44224</v>
      </c>
      <c r="I28" s="122" t="s">
        <v>743</v>
      </c>
    </row>
    <row r="29" spans="1:9" s="116" customFormat="1" ht="34" x14ac:dyDescent="0.2">
      <c r="A29" s="31" t="s">
        <v>426</v>
      </c>
      <c r="B29" s="116" t="s">
        <v>650</v>
      </c>
      <c r="C29" s="116" t="s">
        <v>747</v>
      </c>
      <c r="D29" s="116" t="s">
        <v>728</v>
      </c>
      <c r="F29" s="116" t="s">
        <v>745</v>
      </c>
      <c r="G29" s="245">
        <v>44088</v>
      </c>
      <c r="H29" s="116" t="s">
        <v>746</v>
      </c>
      <c r="I29" s="256" t="s">
        <v>744</v>
      </c>
    </row>
    <row r="30" spans="1:9" s="116" customFormat="1" ht="34" x14ac:dyDescent="0.2">
      <c r="A30" s="33" t="s">
        <v>427</v>
      </c>
      <c r="C30" s="257" t="s">
        <v>748</v>
      </c>
      <c r="D30" s="257"/>
      <c r="E30" s="257"/>
      <c r="F30" s="257" t="s">
        <v>749</v>
      </c>
      <c r="G30" s="258">
        <v>2018</v>
      </c>
      <c r="H30" s="259">
        <v>44174</v>
      </c>
      <c r="I30" s="260" t="s">
        <v>750</v>
      </c>
    </row>
    <row r="31" spans="1:9" s="116" customFormat="1" ht="34" x14ac:dyDescent="0.2">
      <c r="A31" s="31" t="s">
        <v>428</v>
      </c>
      <c r="C31" s="257" t="s">
        <v>751</v>
      </c>
      <c r="D31" s="257" t="s">
        <v>752</v>
      </c>
      <c r="E31" s="257"/>
      <c r="F31" s="257" t="s">
        <v>753</v>
      </c>
      <c r="G31" s="258"/>
      <c r="H31" s="259">
        <v>44173</v>
      </c>
      <c r="I31" s="260" t="s">
        <v>754</v>
      </c>
    </row>
    <row r="32" spans="1:9" s="116" customFormat="1" ht="17" x14ac:dyDescent="0.2">
      <c r="A32" s="33" t="s">
        <v>429</v>
      </c>
      <c r="C32" s="257" t="s">
        <v>755</v>
      </c>
      <c r="D32" s="257" t="s">
        <v>756</v>
      </c>
      <c r="E32" s="257"/>
      <c r="F32" s="257" t="s">
        <v>757</v>
      </c>
      <c r="G32" s="259">
        <v>40889</v>
      </c>
      <c r="H32" s="259">
        <v>44174</v>
      </c>
      <c r="I32" s="260" t="s">
        <v>758</v>
      </c>
    </row>
    <row r="33" spans="1:9" s="116" customFormat="1" ht="51" x14ac:dyDescent="0.2">
      <c r="A33" s="31" t="s">
        <v>430</v>
      </c>
      <c r="B33" s="257" t="s">
        <v>759</v>
      </c>
      <c r="C33" s="257" t="s">
        <v>760</v>
      </c>
      <c r="D33" s="257" t="s">
        <v>761</v>
      </c>
      <c r="E33" s="257" t="s">
        <v>762</v>
      </c>
      <c r="F33" s="257" t="s">
        <v>763</v>
      </c>
      <c r="G33" s="261">
        <v>43313</v>
      </c>
      <c r="H33" s="259">
        <v>44174</v>
      </c>
      <c r="I33" s="260" t="s">
        <v>764</v>
      </c>
    </row>
    <row r="34" spans="1:9" s="116" customFormat="1" ht="34" x14ac:dyDescent="0.2">
      <c r="A34" s="33" t="s">
        <v>431</v>
      </c>
      <c r="B34" s="120" t="s">
        <v>650</v>
      </c>
      <c r="C34" s="120" t="s">
        <v>767</v>
      </c>
      <c r="D34" s="120" t="s">
        <v>768</v>
      </c>
      <c r="E34" s="120"/>
      <c r="F34" s="120" t="s">
        <v>769</v>
      </c>
      <c r="G34" s="123">
        <v>43310</v>
      </c>
      <c r="H34" s="121" t="s">
        <v>770</v>
      </c>
      <c r="I34" s="263" t="s">
        <v>771</v>
      </c>
    </row>
    <row r="35" spans="1:9" ht="34" x14ac:dyDescent="0.2">
      <c r="A35" s="17" t="s">
        <v>432</v>
      </c>
      <c r="B35" s="120"/>
      <c r="C35" s="233" t="s">
        <v>775</v>
      </c>
      <c r="D35" s="234" t="s">
        <v>776</v>
      </c>
      <c r="E35" s="234"/>
      <c r="F35" s="234" t="s">
        <v>777</v>
      </c>
      <c r="G35" s="235">
        <v>41862</v>
      </c>
      <c r="H35" s="235">
        <v>44174</v>
      </c>
      <c r="I35" s="236" t="s">
        <v>778</v>
      </c>
    </row>
    <row r="36" spans="1:9" ht="17" x14ac:dyDescent="0.2">
      <c r="A36" s="20" t="s">
        <v>433</v>
      </c>
      <c r="B36" s="233" t="s">
        <v>702</v>
      </c>
      <c r="C36" s="233" t="s">
        <v>779</v>
      </c>
      <c r="D36" s="234"/>
      <c r="E36" s="234"/>
      <c r="F36" s="237"/>
      <c r="G36" s="264"/>
      <c r="H36" s="235">
        <v>44174</v>
      </c>
      <c r="I36" s="236" t="s">
        <v>780</v>
      </c>
    </row>
    <row r="37" spans="1:9" ht="34" x14ac:dyDescent="0.2">
      <c r="A37" s="17" t="s">
        <v>434</v>
      </c>
      <c r="B37" s="233" t="s">
        <v>702</v>
      </c>
      <c r="C37" s="234" t="s">
        <v>781</v>
      </c>
      <c r="D37" s="234" t="s">
        <v>782</v>
      </c>
      <c r="E37" s="234"/>
      <c r="F37" s="234"/>
      <c r="G37" s="235"/>
      <c r="H37" s="235"/>
      <c r="I37" s="236" t="s">
        <v>783</v>
      </c>
    </row>
    <row r="38" spans="1:9" ht="34" x14ac:dyDescent="0.2">
      <c r="A38" s="20" t="s">
        <v>435</v>
      </c>
      <c r="B38" s="257" t="s">
        <v>650</v>
      </c>
      <c r="C38" s="257" t="s">
        <v>784</v>
      </c>
      <c r="D38" s="257" t="s">
        <v>782</v>
      </c>
      <c r="E38" s="257"/>
      <c r="F38" s="257"/>
      <c r="G38" s="259">
        <v>42713</v>
      </c>
      <c r="H38" s="259">
        <v>44174</v>
      </c>
      <c r="I38" s="260" t="s">
        <v>785</v>
      </c>
    </row>
    <row r="39" spans="1:9" ht="19" x14ac:dyDescent="0.2">
      <c r="A39" s="17" t="s">
        <v>436</v>
      </c>
      <c r="B39" s="120" t="s">
        <v>790</v>
      </c>
      <c r="C39" s="122" t="s">
        <v>791</v>
      </c>
      <c r="D39" s="122"/>
      <c r="E39" s="122" t="s">
        <v>792</v>
      </c>
      <c r="F39" s="122" t="s">
        <v>793</v>
      </c>
      <c r="G39" s="124">
        <v>2020</v>
      </c>
      <c r="H39" s="124" t="s">
        <v>770</v>
      </c>
      <c r="I39" s="265" t="s">
        <v>789</v>
      </c>
    </row>
    <row r="40" spans="1:9" ht="19" x14ac:dyDescent="0.25">
      <c r="A40" s="20" t="s">
        <v>437</v>
      </c>
      <c r="B40" s="120" t="s">
        <v>759</v>
      </c>
      <c r="C40" s="122" t="s">
        <v>795</v>
      </c>
      <c r="D40" s="122"/>
      <c r="E40" s="267" t="s">
        <v>798</v>
      </c>
      <c r="F40" s="266" t="s">
        <v>796</v>
      </c>
      <c r="G40" s="124"/>
      <c r="H40" s="124"/>
      <c r="I40" s="256" t="s">
        <v>797</v>
      </c>
    </row>
    <row r="41" spans="1:9" ht="17" x14ac:dyDescent="0.2">
      <c r="A41" s="17" t="s">
        <v>438</v>
      </c>
      <c r="B41" s="233" t="s">
        <v>650</v>
      </c>
      <c r="C41" s="234" t="s">
        <v>813</v>
      </c>
      <c r="D41" s="234"/>
      <c r="E41" s="234"/>
      <c r="F41" s="234" t="s">
        <v>814</v>
      </c>
      <c r="G41" s="269">
        <v>2015</v>
      </c>
      <c r="H41" s="235">
        <v>44192</v>
      </c>
      <c r="I41" s="236" t="s">
        <v>815</v>
      </c>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10 B15:B28 B34:B35 B38:B40 B42:B44" xr:uid="{00000000-0002-0000-0200-000000000000}">
      <formula1>"Book,Journal article,Website,Document from website,Other"</formula1>
    </dataValidation>
  </dataValidations>
  <hyperlinks>
    <hyperlink ref="I29" r:id="rId1" xr:uid="{00000000-0004-0000-0200-000000000000}"/>
    <hyperlink ref="I40" r:id="rId2" location="citeas" xr:uid="{00000000-0004-0000-0200-000001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workbookViewId="0">
      <pane xSplit="1" ySplit="4" topLeftCell="B11" activePane="bottomRight" state="frozenSplit"/>
      <selection activeCell="I2" sqref="I1:O1048576"/>
      <selection pane="topRight" activeCell="I2" sqref="I1:O1048576"/>
      <selection pane="bottomLeft" activeCell="I2" sqref="I1:O1048576"/>
      <selection pane="bottomRight" activeCell="J10" sqref="J10"/>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 xml:space="preserve">Electronic products and equipment retail </v>
      </c>
    </row>
    <row r="3" spans="1:10" s="147" customFormat="1" ht="31" customHeight="1" x14ac:dyDescent="0.2">
      <c r="A3" s="301" t="s">
        <v>87</v>
      </c>
      <c r="B3" s="302"/>
      <c r="C3" s="302"/>
      <c r="D3" s="302"/>
      <c r="E3" s="302"/>
      <c r="F3" s="302"/>
      <c r="G3" s="302"/>
      <c r="H3" s="302"/>
      <c r="I3" s="302"/>
      <c r="J3" s="302"/>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0</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4" t="s">
        <v>60</v>
      </c>
      <c r="C6" s="231">
        <f>SUMIF('Goal Risk Assessment'!$J$5:$J$252,$A6,'Goal Risk Assessment'!K$5:K$252)</f>
        <v>0</v>
      </c>
      <c r="D6" s="231">
        <f>SUMIF('Goal Risk Assessment'!$J$5:$J$252,$A6,'Goal Risk Assessment'!L$5:L$252)</f>
        <v>1</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2">
        <f>SUMIF('Goal Risk Assessment'!$J$5:$J$252,$A8,'Goal Risk Assessment'!K$5:K$252)</f>
        <v>2</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 customHeight="1" x14ac:dyDescent="0.2">
      <c r="A9" s="62" t="s">
        <v>5</v>
      </c>
      <c r="B9" s="152" t="s">
        <v>76</v>
      </c>
      <c r="C9" s="153">
        <f>SUMIF('Goal Risk Assessment'!$J$5:$J$252,$A9,'Goal Risk Assessment'!K$5:K$252)</f>
        <v>0</v>
      </c>
      <c r="D9" s="153">
        <f>SUMIF('Goal Risk Assessment'!$J$5:$J$252,$A9,'Goal Risk Assessment'!L$5:L$252)</f>
        <v>1</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2" t="s">
        <v>77</v>
      </c>
      <c r="C11" s="153">
        <f>SUMIF('Goal Risk Assessment'!$J$5:$J$252,$A11,'Goal Risk Assessment'!K$5:K$252)</f>
        <v>0</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Moderate</v>
      </c>
    </row>
    <row r="12" spans="1:10" ht="22" customHeight="1" x14ac:dyDescent="0.2">
      <c r="A12" s="57" t="s">
        <v>9</v>
      </c>
      <c r="B12" s="154"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2</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2</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2">
        <f>SUMIF('Goal Risk Assessment'!$J$5:$J$252,$A16,'Goal Risk Assessment'!K$5:K$252)</f>
        <v>2</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2">
        <f>SUMIF('Goal Risk Assessment'!$J$5:$J$252,$A18,'Goal Risk Assessment'!K$5:K$252)</f>
        <v>2</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Moderate</v>
      </c>
    </row>
    <row r="20" spans="1:10" ht="22" customHeight="1" x14ac:dyDescent="0.2">
      <c r="A20" s="57" t="s">
        <v>17</v>
      </c>
      <c r="B20" s="154" t="s">
        <v>81</v>
      </c>
      <c r="C20" s="232">
        <f>SUMIF('Goal Risk Assessment'!$J$5:$J$252,$A20,'Goal Risk Assessment'!K$5:K$252)</f>
        <v>0</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Moderate</v>
      </c>
    </row>
    <row r="21" spans="1:10" ht="22" customHeight="1" x14ac:dyDescent="0.2">
      <c r="A21" s="62" t="s">
        <v>18</v>
      </c>
      <c r="B21" s="152" t="s">
        <v>82</v>
      </c>
      <c r="C21" s="153">
        <f>SUMIF('Goal Risk Assessment'!$J$5:$J$252,$A21,'Goal Risk Assessment'!K$5:K$252)</f>
        <v>0</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Moderate</v>
      </c>
    </row>
    <row r="22" spans="1:10" ht="22" customHeight="1" x14ac:dyDescent="0.2">
      <c r="A22" s="57" t="s">
        <v>19</v>
      </c>
      <c r="B22" s="154" t="s">
        <v>83</v>
      </c>
      <c r="C22" s="232">
        <f>SUMIF('Goal Risk Assessment'!$J$5:$J$252,$A22,'Goal Risk Assessment'!K$5:K$252)</f>
        <v>1</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High</v>
      </c>
    </row>
    <row r="23" spans="1:10" ht="22" customHeight="1" x14ac:dyDescent="0.2">
      <c r="A23" s="62" t="s">
        <v>20</v>
      </c>
      <c r="B23" s="152" t="s">
        <v>51</v>
      </c>
      <c r="C23" s="153">
        <f>SUMIF('Goal Risk Assessment'!$J$5:$J$252,$A23,'Goal Risk Assessment'!K$5:K$252)</f>
        <v>2</v>
      </c>
      <c r="D23" s="153">
        <f>SUMIF('Goal Risk Assessment'!$J$5:$J$252,$A23,'Goal Risk Assessment'!L$5:L$252)</f>
        <v>0</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High</v>
      </c>
    </row>
    <row r="24" spans="1:10" ht="22" customHeight="1" x14ac:dyDescent="0.2">
      <c r="A24" s="57" t="s">
        <v>21</v>
      </c>
      <c r="B24" s="154" t="s">
        <v>52</v>
      </c>
      <c r="C24" s="232">
        <f>SUMIF('Goal Risk Assessment'!$J$5:$J$252,$A24,'Goal Risk Assessment'!K$5:K$252)</f>
        <v>1</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pKVQ8DwNomx4G3oT44636KpDiG1afIoRn1X0kvuQkKV1nuraVz4VAjxQEERzIz+ZDRcdHUXaC6mm4n/+t+6gvA==" saltValue="x8eznn92bnkzzFUM4eNUog=="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2021-02-26T18:12:09Z</dcterms:modified>
</cp:coreProperties>
</file>