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5DB7670E-4A1E-9D4F-BB2A-8E80554E6254}" xr6:coauthVersionLast="46" xr6:coauthVersionMax="46" xr10:uidLastSave="{00000000-0000-0000-0000-000000000000}"/>
  <bookViews>
    <workbookView xWindow="0" yWindow="500" windowWidth="28200" windowHeight="1652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F25" i="6" s="1"/>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F27" i="6" s="1"/>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6" i="6" l="1"/>
  <c r="I6" i="6"/>
  <c r="I27" i="6"/>
  <c r="I23" i="6"/>
  <c r="P175" i="9"/>
  <c r="O175" i="9"/>
  <c r="F21" i="6"/>
  <c r="I21" i="6"/>
  <c r="G21" i="6"/>
  <c r="H21" i="6"/>
  <c r="F22" i="6"/>
  <c r="H22" i="6"/>
  <c r="I22" i="6"/>
  <c r="G22" i="6"/>
  <c r="G23" i="6"/>
  <c r="H23" i="6"/>
  <c r="F23" i="6"/>
  <c r="F8" i="6"/>
  <c r="G8" i="6"/>
  <c r="G25" i="6"/>
  <c r="I25" i="6"/>
  <c r="H25" i="6"/>
  <c r="G27" i="6"/>
  <c r="H27" i="6"/>
  <c r="R175" i="9"/>
  <c r="Q175" i="9"/>
  <c r="G15" i="6"/>
  <c r="H15" i="6"/>
  <c r="F15" i="6"/>
  <c r="I15" i="6"/>
  <c r="I14" i="6"/>
  <c r="F14" i="6"/>
  <c r="G14" i="6"/>
  <c r="H14" i="6"/>
  <c r="I11" i="6"/>
  <c r="F11" i="6"/>
  <c r="G11" i="6"/>
  <c r="H11" i="6"/>
  <c r="H8" i="6"/>
  <c r="I8" i="6"/>
  <c r="G6" i="6"/>
  <c r="F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23" i="6" l="1"/>
  <c r="C22" i="6"/>
  <c r="C11" i="6"/>
  <c r="M184" i="9"/>
  <c r="P184" i="9"/>
  <c r="O184" i="9"/>
  <c r="R184" i="9"/>
  <c r="Q184" i="9"/>
  <c r="O164" i="9"/>
  <c r="R164" i="9"/>
  <c r="Q164" i="9"/>
  <c r="P164" i="9"/>
  <c r="N163" i="9"/>
  <c r="R163" i="9"/>
  <c r="I19" i="6" s="1"/>
  <c r="Q163" i="9"/>
  <c r="P163" i="9"/>
  <c r="O163" i="9"/>
  <c r="F19" i="6" s="1"/>
  <c r="R183" i="9"/>
  <c r="Q183" i="9"/>
  <c r="P183" i="9"/>
  <c r="O183" i="9"/>
  <c r="N227" i="9"/>
  <c r="Q227" i="9"/>
  <c r="P227" i="9"/>
  <c r="O227" i="9"/>
  <c r="R227" i="9"/>
  <c r="M182" i="9"/>
  <c r="R182" i="9"/>
  <c r="Q182" i="9"/>
  <c r="P182" i="9"/>
  <c r="O182" i="9"/>
  <c r="R181" i="9"/>
  <c r="Q181" i="9"/>
  <c r="P181" i="9"/>
  <c r="O181" i="9"/>
  <c r="M180" i="9"/>
  <c r="R180" i="9"/>
  <c r="Q180" i="9"/>
  <c r="P180" i="9"/>
  <c r="O180" i="9"/>
  <c r="R179" i="9"/>
  <c r="Q179" i="9"/>
  <c r="P179" i="9"/>
  <c r="O179" i="9"/>
  <c r="M178" i="9"/>
  <c r="R178" i="9"/>
  <c r="Q178" i="9"/>
  <c r="P178" i="9"/>
  <c r="O178" i="9"/>
  <c r="E21" i="6"/>
  <c r="D21" i="6"/>
  <c r="R177" i="9"/>
  <c r="Q177" i="9"/>
  <c r="P177" i="9"/>
  <c r="O177" i="9"/>
  <c r="M176" i="9"/>
  <c r="R176" i="9"/>
  <c r="Q176" i="9"/>
  <c r="P176" i="9"/>
  <c r="O176" i="9"/>
  <c r="D22" i="6"/>
  <c r="E22" i="6"/>
  <c r="E23" i="6"/>
  <c r="D23" i="6"/>
  <c r="N132" i="9"/>
  <c r="O132" i="9"/>
  <c r="F17" i="6" s="1"/>
  <c r="R132" i="9"/>
  <c r="I17" i="6" s="1"/>
  <c r="Q132" i="9"/>
  <c r="H17" i="6" s="1"/>
  <c r="P132" i="9"/>
  <c r="G17" i="6" s="1"/>
  <c r="N121" i="9"/>
  <c r="O121" i="9"/>
  <c r="R121" i="9"/>
  <c r="Q121" i="9"/>
  <c r="P121" i="9"/>
  <c r="N145" i="9"/>
  <c r="O145" i="9"/>
  <c r="R145" i="9"/>
  <c r="Q145" i="9"/>
  <c r="P145" i="9"/>
  <c r="M141" i="9"/>
  <c r="R141" i="9"/>
  <c r="Q141" i="9"/>
  <c r="P141" i="9"/>
  <c r="O141" i="9"/>
  <c r="O127" i="9"/>
  <c r="R127" i="9"/>
  <c r="Q127" i="9"/>
  <c r="P127" i="9"/>
  <c r="L242" i="9"/>
  <c r="R242" i="9"/>
  <c r="Q242" i="9"/>
  <c r="P242" i="9"/>
  <c r="O242" i="9"/>
  <c r="C25" i="6"/>
  <c r="J25" i="6" s="1"/>
  <c r="D27" i="6"/>
  <c r="J27" i="6" s="1"/>
  <c r="N224" i="9"/>
  <c r="R224" i="9"/>
  <c r="Q224" i="9"/>
  <c r="P224" i="9"/>
  <c r="O224" i="9"/>
  <c r="N223" i="9"/>
  <c r="R223" i="9"/>
  <c r="Q223" i="9"/>
  <c r="P223" i="9"/>
  <c r="O223" i="9"/>
  <c r="O174" i="9"/>
  <c r="Q174" i="9"/>
  <c r="R174" i="9"/>
  <c r="P174" i="9"/>
  <c r="M173" i="9"/>
  <c r="P173" i="9"/>
  <c r="O173" i="9"/>
  <c r="Q173" i="9"/>
  <c r="R173" i="9"/>
  <c r="R172" i="9"/>
  <c r="P172" i="9"/>
  <c r="O172" i="9"/>
  <c r="Q172" i="9"/>
  <c r="N171" i="9"/>
  <c r="Q171" i="9"/>
  <c r="R171" i="9"/>
  <c r="P171" i="9"/>
  <c r="O171" i="9"/>
  <c r="N169" i="9"/>
  <c r="R169" i="9"/>
  <c r="Q169" i="9"/>
  <c r="P169" i="9"/>
  <c r="O169" i="9"/>
  <c r="R170" i="9"/>
  <c r="Q170" i="9"/>
  <c r="P170" i="9"/>
  <c r="O170" i="9"/>
  <c r="N151" i="9"/>
  <c r="R151" i="9"/>
  <c r="Q151" i="9"/>
  <c r="P151" i="9"/>
  <c r="O151" i="9"/>
  <c r="N147" i="9"/>
  <c r="R147" i="9"/>
  <c r="Q147" i="9"/>
  <c r="P147" i="9"/>
  <c r="O147" i="9"/>
  <c r="P125" i="9"/>
  <c r="O125" i="9"/>
  <c r="R125" i="9"/>
  <c r="Q125" i="9"/>
  <c r="N126" i="9"/>
  <c r="R126" i="9"/>
  <c r="Q126" i="9"/>
  <c r="P126" i="9"/>
  <c r="O126" i="9"/>
  <c r="N124" i="9"/>
  <c r="P124" i="9"/>
  <c r="O124" i="9"/>
  <c r="R124" i="9"/>
  <c r="Q124" i="9"/>
  <c r="E15" i="6"/>
  <c r="D15" i="6"/>
  <c r="N122" i="9"/>
  <c r="R122" i="9"/>
  <c r="Q122" i="9"/>
  <c r="P122" i="9"/>
  <c r="O122" i="9"/>
  <c r="M146" i="9"/>
  <c r="R146" i="9"/>
  <c r="P146" i="9"/>
  <c r="Q146" i="9"/>
  <c r="O146" i="9"/>
  <c r="C15" i="6"/>
  <c r="N120" i="9"/>
  <c r="P120" i="9"/>
  <c r="O120" i="9"/>
  <c r="R120" i="9"/>
  <c r="Q120" i="9"/>
  <c r="M144" i="9"/>
  <c r="R144" i="9"/>
  <c r="P144" i="9"/>
  <c r="Q144" i="9"/>
  <c r="O144" i="9"/>
  <c r="M143" i="9"/>
  <c r="P143" i="9"/>
  <c r="O143" i="9"/>
  <c r="R143" i="9"/>
  <c r="Q143" i="9"/>
  <c r="N142" i="9"/>
  <c r="R142" i="9"/>
  <c r="Q142" i="9"/>
  <c r="O142" i="9"/>
  <c r="P142" i="9"/>
  <c r="N140" i="9"/>
  <c r="R140" i="9"/>
  <c r="Q140" i="9"/>
  <c r="P140" i="9"/>
  <c r="O140" i="9"/>
  <c r="M139" i="9"/>
  <c r="R139" i="9"/>
  <c r="Q139" i="9"/>
  <c r="O139" i="9"/>
  <c r="P139" i="9"/>
  <c r="N138" i="9"/>
  <c r="R138" i="9"/>
  <c r="Q138" i="9"/>
  <c r="P138" i="9"/>
  <c r="O138" i="9"/>
  <c r="E14" i="6"/>
  <c r="D14" i="6"/>
  <c r="C14" i="6"/>
  <c r="M137" i="9"/>
  <c r="R137" i="9"/>
  <c r="Q137" i="9"/>
  <c r="O137" i="9"/>
  <c r="P137" i="9"/>
  <c r="N136" i="9"/>
  <c r="P136" i="9"/>
  <c r="O136" i="9"/>
  <c r="R136" i="9"/>
  <c r="Q136" i="9"/>
  <c r="N88" i="9"/>
  <c r="R88" i="9"/>
  <c r="P88" i="9"/>
  <c r="O88" i="9"/>
  <c r="Q88" i="9"/>
  <c r="L239" i="9"/>
  <c r="R239" i="9"/>
  <c r="O239" i="9"/>
  <c r="F26" i="6" s="1"/>
  <c r="Q239" i="9"/>
  <c r="P239" i="9"/>
  <c r="D11" i="6"/>
  <c r="E11" i="6"/>
  <c r="O94" i="9"/>
  <c r="Q94" i="9"/>
  <c r="P94" i="9"/>
  <c r="R94" i="9"/>
  <c r="N93" i="9"/>
  <c r="R93" i="9"/>
  <c r="Q93" i="9"/>
  <c r="P93" i="9"/>
  <c r="O93" i="9"/>
  <c r="K90" i="9"/>
  <c r="P90" i="9"/>
  <c r="N90" i="9"/>
  <c r="L90" i="9"/>
  <c r="O90" i="9"/>
  <c r="R90" i="9"/>
  <c r="Q90" i="9"/>
  <c r="M90" i="9"/>
  <c r="N77" i="9"/>
  <c r="R77" i="9"/>
  <c r="Q77" i="9"/>
  <c r="P77" i="9"/>
  <c r="O77" i="9"/>
  <c r="N86" i="9"/>
  <c r="P86" i="9"/>
  <c r="O86" i="9"/>
  <c r="R86" i="9"/>
  <c r="Q86" i="9"/>
  <c r="C8" i="6"/>
  <c r="E8" i="6"/>
  <c r="D8" i="6"/>
  <c r="N76" i="9"/>
  <c r="R76" i="9"/>
  <c r="Q76" i="9"/>
  <c r="P76" i="9"/>
  <c r="O76" i="9"/>
  <c r="N75" i="9"/>
  <c r="R75" i="9"/>
  <c r="Q75" i="9"/>
  <c r="O75" i="9"/>
  <c r="P75" i="9"/>
  <c r="D7" i="6"/>
  <c r="N74" i="9"/>
  <c r="R74" i="9"/>
  <c r="Q74" i="9"/>
  <c r="P74" i="9"/>
  <c r="O74" i="9"/>
  <c r="E7" i="6"/>
  <c r="N73" i="9"/>
  <c r="R73" i="9"/>
  <c r="Q73" i="9"/>
  <c r="P73" i="9"/>
  <c r="O73" i="9"/>
  <c r="C7" i="6"/>
  <c r="D6" i="6"/>
  <c r="C6" i="6"/>
  <c r="E6" i="6"/>
  <c r="N57" i="9"/>
  <c r="R57" i="9"/>
  <c r="Q57" i="9"/>
  <c r="P57" i="9"/>
  <c r="O57" i="9"/>
  <c r="N56" i="9"/>
  <c r="R56" i="9"/>
  <c r="Q56" i="9"/>
  <c r="P56" i="9"/>
  <c r="O56" i="9"/>
  <c r="M40" i="9"/>
  <c r="O40" i="9"/>
  <c r="P40" i="9"/>
  <c r="R40" i="9"/>
  <c r="Q40" i="9"/>
  <c r="N55" i="9"/>
  <c r="P55" i="9"/>
  <c r="O55" i="9"/>
  <c r="R55" i="9"/>
  <c r="Q55" i="9"/>
  <c r="E5" i="6"/>
  <c r="N53" i="9"/>
  <c r="R53" i="9"/>
  <c r="Q53" i="9"/>
  <c r="P53" i="9"/>
  <c r="O53" i="9"/>
  <c r="D5" i="6"/>
  <c r="L54" i="9"/>
  <c r="R54" i="9"/>
  <c r="O54" i="9"/>
  <c r="P54" i="9"/>
  <c r="Q54" i="9"/>
  <c r="C5" i="6"/>
  <c r="L44" i="9"/>
  <c r="P44" i="9"/>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K148" i="9" l="1"/>
  <c r="J17" i="6"/>
  <c r="E19" i="6"/>
  <c r="D9" i="6"/>
  <c r="H26" i="6"/>
  <c r="H10" i="6"/>
  <c r="C26" i="6"/>
  <c r="G26" i="6"/>
  <c r="E26" i="6"/>
  <c r="F12" i="6"/>
  <c r="J21" i="6"/>
  <c r="J6" i="6"/>
  <c r="J22" i="6"/>
  <c r="F24" i="6"/>
  <c r="D26" i="6"/>
  <c r="F13" i="6"/>
  <c r="I24" i="6"/>
  <c r="H19" i="6"/>
  <c r="D19" i="6"/>
  <c r="G19" i="6"/>
  <c r="G20" i="6"/>
  <c r="E24" i="6"/>
  <c r="J23" i="6"/>
  <c r="G24" i="6"/>
  <c r="I26" i="6"/>
  <c r="H24" i="6"/>
  <c r="C24" i="6"/>
  <c r="D24" i="6"/>
  <c r="C20" i="6"/>
  <c r="H20" i="6"/>
  <c r="D20" i="6"/>
  <c r="E20" i="6"/>
  <c r="F20" i="6"/>
  <c r="I20" i="6"/>
  <c r="J15" i="6"/>
  <c r="R149" i="9"/>
  <c r="Q149" i="9"/>
  <c r="P149" i="9"/>
  <c r="O149" i="9"/>
  <c r="R150" i="9"/>
  <c r="Q150" i="9"/>
  <c r="P150" i="9"/>
  <c r="O150" i="9"/>
  <c r="H16" i="6"/>
  <c r="K150" i="9"/>
  <c r="L150" i="9"/>
  <c r="M148" i="9"/>
  <c r="R148" i="9"/>
  <c r="Q148" i="9"/>
  <c r="P148" i="9"/>
  <c r="G18" i="6" s="1"/>
  <c r="O148" i="9"/>
  <c r="F18" i="6" s="1"/>
  <c r="C16" i="6"/>
  <c r="F16" i="6"/>
  <c r="G16" i="6"/>
  <c r="E16" i="6"/>
  <c r="I16" i="6"/>
  <c r="D16" i="6"/>
  <c r="J14" i="6"/>
  <c r="J11" i="6"/>
  <c r="C13" i="6"/>
  <c r="G13" i="6"/>
  <c r="D13" i="6"/>
  <c r="E13" i="6"/>
  <c r="I13" i="6"/>
  <c r="H13" i="6"/>
  <c r="J8" i="6"/>
  <c r="G12" i="6"/>
  <c r="C12" i="6"/>
  <c r="E12" i="6"/>
  <c r="I12" i="6"/>
  <c r="D12" i="6"/>
  <c r="H12" i="6"/>
  <c r="J7" i="6"/>
  <c r="D10" i="6"/>
  <c r="C9" i="6"/>
  <c r="G9" i="6"/>
  <c r="F9" i="6"/>
  <c r="J5" i="6"/>
  <c r="F10" i="6"/>
  <c r="G10" i="6"/>
  <c r="C10" i="6"/>
  <c r="E10" i="6"/>
  <c r="I10" i="6"/>
  <c r="L148" i="9"/>
  <c r="M150" i="9"/>
  <c r="M149" i="9"/>
  <c r="N149" i="9"/>
  <c r="K149" i="9"/>
  <c r="L149" i="9"/>
  <c r="C18" i="6" l="1"/>
  <c r="J19" i="6"/>
  <c r="J26" i="6"/>
  <c r="H18" i="6"/>
  <c r="J24" i="6"/>
  <c r="J20" i="6"/>
  <c r="I18" i="6"/>
  <c r="E18" i="6"/>
  <c r="D18" i="6"/>
  <c r="J16" i="6"/>
  <c r="J13" i="6"/>
  <c r="J12" i="6"/>
  <c r="J9" i="6"/>
  <c r="J10" i="6"/>
  <c r="J18" i="6" l="1"/>
  <c r="F23" i="7"/>
  <c r="F22" i="7"/>
  <c r="B1" i="6" l="1"/>
  <c r="B1" i="8"/>
  <c r="R6" i="7"/>
</calcChain>
</file>

<file path=xl/sharedStrings.xml><?xml version="1.0" encoding="utf-8"?>
<sst xmlns="http://schemas.openxmlformats.org/spreadsheetml/2006/main" count="1822" uniqueCount="820">
  <si>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</si>
  <si>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</si>
  <si>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</si>
  <si>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</si>
  <si>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</si>
  <si>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</si>
  <si>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</si>
  <si>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</si>
  <si>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</si>
  <si>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</si>
  <si>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</si>
  <si>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</si>
  <si>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</si>
  <si>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</si>
  <si>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</si>
  <si>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</si>
  <si>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</si>
  <si>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</si>
  <si>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</si>
  <si>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</si>
  <si>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</si>
  <si>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</si>
  <si>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</si>
  <si>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</si>
  <si>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</si>
  <si>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</si>
  <si>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</si>
  <si>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</si>
  <si>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</si>
  <si>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</si>
  <si>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</si>
  <si>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</si>
  <si>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</si>
  <si>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</si>
  <si>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</si>
  <si>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</si>
  <si>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</si>
  <si>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</si>
  <si>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</si>
  <si>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</si>
  <si>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</si>
  <si>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</si>
  <si>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</si>
  <si>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</si>
  <si>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</si>
  <si>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</si>
  <si>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</si>
  <si>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</si>
  <si>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</si>
  <si>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</si>
  <si>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</si>
  <si>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</si>
  <si>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</si>
  <si>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</si>
  <si>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</si>
  <si>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</si>
  <si>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</si>
  <si>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</si>
  <si>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</si>
  <si>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</si>
  <si>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</si>
  <si>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</si>
  <si>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</si>
  <si>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</si>
  <si>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</si>
  <si>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</si>
  <si>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</si>
  <si>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</si>
  <si>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</si>
  <si>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</si>
  <si>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</si>
  <si>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</si>
  <si>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</si>
  <si>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</si>
  <si>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</si>
  <si>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</si>
  <si>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</si>
  <si>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</si>
  <si>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</si>
  <si>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</si>
  <si>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</si>
  <si>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</si>
  <si>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</si>
  <si>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</si>
  <si>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</si>
  <si>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</si>
  <si>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</si>
  <si>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</si>
  <si>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</si>
  <si>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</si>
  <si>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</si>
  <si>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</si>
  <si>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</si>
  <si>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</si>
  <si>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</si>
  <si>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</si>
  <si>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</si>
  <si>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</si>
  <si>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</si>
  <si>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</si>
  <si>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</si>
  <si>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</si>
  <si>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</si>
  <si>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</si>
  <si>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</si>
  <si>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</si>
  <si>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</si>
  <si>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</si>
  <si>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</si>
  <si>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</si>
  <si>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</si>
  <si>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</si>
  <si>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</si>
  <si>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</si>
  <si>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</si>
  <si>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</si>
  <si>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</si>
  <si>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</si>
  <si>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</si>
  <si>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</si>
  <si>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</si>
  <si>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</si>
  <si>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</si>
  <si>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</si>
  <si>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</si>
  <si>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</si>
  <si>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</si>
  <si>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</si>
  <si>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</si>
  <si>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</si>
  <si>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</si>
  <si>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</si>
  <si>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</si>
  <si>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</si>
  <si>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</si>
  <si>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</si>
  <si>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</si>
  <si>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</si>
  <si>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</si>
  <si>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</si>
  <si>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</si>
  <si>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</si>
  <si>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</si>
  <si>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</si>
  <si>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</si>
  <si>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</si>
  <si>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</si>
  <si>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</si>
  <si>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</si>
  <si>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</si>
  <si>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</si>
  <si>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</si>
  <si>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</si>
  <si>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</si>
  <si>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</si>
  <si>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</si>
  <si>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</si>
  <si>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</si>
  <si>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</si>
  <si>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</si>
  <si>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</si>
  <si>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</si>
  <si>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</si>
  <si>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</si>
  <si>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</si>
  <si>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</si>
  <si>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</si>
  <si>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</si>
  <si>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</si>
  <si>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</si>
  <si>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</si>
  <si>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</si>
  <si>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</si>
  <si>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</si>
  <si>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</si>
  <si>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</si>
  <si>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</si>
  <si>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</si>
  <si>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</si>
  <si>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</si>
  <si>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</si>
  <si>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</si>
  <si>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</si>
  <si>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</si>
  <si>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</si>
  <si>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</si>
  <si>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</si>
  <si>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</si>
  <si>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</si>
  <si>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</si>
  <si>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</si>
  <si>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</si>
  <si>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</si>
  <si>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</si>
  <si>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</si>
  <si>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</si>
  <si>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</si>
  <si>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</si>
  <si>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</si>
  <si>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</si>
  <si>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</si>
  <si>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</si>
  <si>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</si>
  <si>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</si>
  <si>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</si>
  <si>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</si>
  <si>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</si>
  <si>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</si>
  <si>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</si>
  <si>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</si>
  <si>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</si>
  <si>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</si>
  <si>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</si>
  <si>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</si>
  <si>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</si>
  <si>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</si>
  <si>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</si>
  <si>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</si>
  <si>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</si>
  <si>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</si>
  <si>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</si>
  <si>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</si>
  <si>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</si>
  <si>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</si>
  <si>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</si>
  <si>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</si>
  <si>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</si>
  <si>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</si>
  <si>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</si>
  <si>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</si>
  <si>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</si>
  <si>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</si>
  <si>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</si>
  <si>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</si>
  <si>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</si>
  <si>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</si>
  <si>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</si>
  <si>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</si>
  <si>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</si>
  <si>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</si>
  <si>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</si>
  <si>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</si>
  <si>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</si>
  <si>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</si>
  <si>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</si>
  <si>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</si>
  <si>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</si>
  <si>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</si>
  <si>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</si>
  <si>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</si>
  <si>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</si>
  <si>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</si>
  <si>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</si>
  <si>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</si>
  <si>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</si>
  <si>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</si>
  <si>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</si>
  <si>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</si>
  <si>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</si>
  <si>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</si>
  <si>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</si>
  <si>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</si>
  <si>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</si>
  <si>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</si>
  <si>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</si>
  <si>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</si>
  <si>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</si>
  <si>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</si>
  <si>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</si>
  <si>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</si>
  <si>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</si>
  <si>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</si>
  <si>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</si>
  <si>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</si>
  <si>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</si>
  <si>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</si>
  <si>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</si>
  <si>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</si>
  <si>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</si>
  <si>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</si>
  <si>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</si>
  <si>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</si>
  <si>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</si>
  <si>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</si>
  <si>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</si>
  <si>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</si>
  <si>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</si>
  <si>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</si>
  <si>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</si>
  <si>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</si>
  <si>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</si>
  <si>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</si>
  <si>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</si>
  <si>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</si>
  <si>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</si>
  <si>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</si>
  <si>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</si>
  <si>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</si>
  <si>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</si>
  <si>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</si>
  <si>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</si>
  <si>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</si>
  <si>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</si>
  <si>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</si>
  <si>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</si>
  <si>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</si>
  <si>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</si>
  <si>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</si>
  <si>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</si>
  <si>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</si>
  <si>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</si>
  <si>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</si>
  <si>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</si>
  <si>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</si>
  <si>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</si>
  <si>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</si>
  <si>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</si>
  <si>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</si>
  <si>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</si>
  <si>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</si>
  <si>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</si>
  <si>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</si>
  <si>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</si>
  <si>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</si>
  <si>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</si>
  <si>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</si>
  <si>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</si>
  <si>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</si>
  <si>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</si>
  <si>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</si>
  <si>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</si>
  <si>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</si>
  <si>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</si>
  <si>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</si>
  <si>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</si>
  <si>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</si>
  <si>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</si>
  <si>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</si>
  <si>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</si>
  <si>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</si>
  <si>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</si>
  <si>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</si>
  <si>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</si>
  <si>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</si>
  <si>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</si>
  <si>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</si>
  <si>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</si>
  <si>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</si>
  <si>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</si>
  <si>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</si>
  <si>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</si>
  <si>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</si>
  <si>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</si>
  <si>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</si>
  <si>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</si>
  <si>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</si>
  <si>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</si>
  <si>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</si>
  <si>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</si>
  <si>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</si>
  <si>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</si>
  <si>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</si>
  <si>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</si>
  <si>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</si>
  <si>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</si>
  <si>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</si>
  <si>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</si>
  <si>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</si>
  <si>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</si>
  <si>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</si>
  <si>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</si>
  <si>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</si>
  <si>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</si>
  <si>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</si>
  <si>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</si>
  <si>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</si>
  <si>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</si>
  <si>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</si>
  <si>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</si>
  <si>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</si>
  <si>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</si>
  <si>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</si>
  <si>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</si>
  <si>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</si>
  <si>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</si>
  <si>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</si>
  <si>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</si>
  <si>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</si>
  <si>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</si>
  <si>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</si>
  <si>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</si>
  <si>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</si>
  <si>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</si>
  <si>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</si>
  <si>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</si>
  <si>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</si>
  <si>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</si>
  <si>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</si>
  <si>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</si>
  <si>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</si>
  <si>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</si>
  <si>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</si>
  <si>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</si>
  <si>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</si>
  <si>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</si>
  <si>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</si>
  <si>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</si>
  <si>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</si>
  <si>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</si>
  <si>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</si>
  <si>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</si>
  <si>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</si>
  <si>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</si>
  <si>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</si>
  <si>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</si>
  <si>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</si>
  <si>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</si>
  <si>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</si>
  <si>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</si>
  <si>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</si>
  <si>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</si>
  <si>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</si>
  <si>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</si>
  <si>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</si>
  <si>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</si>
  <si>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</si>
  <si>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</si>
  <si>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</si>
  <si>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</si>
  <si>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</si>
  <si>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</si>
  <si>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</si>
  <si>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</si>
  <si>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</si>
  <si>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</si>
  <si>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</si>
  <si>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</si>
  <si>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</si>
  <si>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</si>
  <si>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</si>
  <si>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</si>
  <si>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</si>
  <si>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</si>
  <si>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</si>
  <si>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</si>
  <si>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</si>
  <si>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</si>
  <si>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</si>
  <si>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</si>
  <si>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</si>
  <si>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</si>
  <si>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</si>
  <si>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</si>
  <si>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</si>
  <si>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</si>
  <si>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</si>
  <si>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</si>
  <si>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</si>
  <si>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</si>
  <si>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</si>
  <si>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</si>
  <si>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</si>
  <si>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</si>
  <si>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</si>
  <si>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</si>
  <si>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</si>
  <si>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</si>
  <si>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</si>
  <si>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</si>
  <si>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</si>
  <si>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</si>
  <si>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</si>
  <si>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</si>
  <si>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</si>
  <si>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</si>
  <si>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</si>
  <si>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</si>
  <si>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</si>
  <si>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</si>
  <si>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</si>
  <si>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</si>
  <si>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</si>
  <si>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</si>
  <si>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</si>
  <si>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</si>
  <si>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</si>
  <si>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</si>
  <si>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</si>
  <si>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</si>
  <si>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</si>
  <si>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</si>
  <si>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</si>
  <si>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</si>
  <si>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</si>
  <si>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</si>
  <si>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</si>
  <si>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</si>
  <si>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</si>
  <si>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</si>
  <si>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</si>
  <si>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</si>
  <si>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</si>
  <si>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</si>
  <si>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</si>
  <si>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</si>
  <si>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</si>
  <si>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</si>
  <si>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</si>
  <si>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</si>
  <si>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</si>
  <si>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</si>
  <si>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</si>
  <si>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</si>
  <si>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</si>
  <si>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</si>
  <si>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</si>
  <si>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</si>
  <si>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</si>
  <si>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</si>
  <si>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</si>
  <si>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</si>
  <si>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</si>
  <si>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</si>
  <si>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</si>
  <si>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</si>
  <si>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</si>
  <si>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</si>
  <si>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</si>
  <si>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</si>
  <si>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</si>
  <si>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</si>
  <si>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</si>
  <si>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</si>
  <si>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</si>
  <si>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</si>
  <si>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</si>
  <si>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</si>
  <si>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</si>
  <si>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</si>
  <si>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</si>
  <si>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</si>
  <si>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</si>
  <si>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</si>
  <si>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</si>
  <si>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</si>
  <si>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</si>
  <si>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</si>
  <si>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</si>
  <si>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</si>
  <si>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</si>
  <si>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</si>
  <si>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</si>
  <si>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</si>
  <si>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</si>
  <si>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</si>
  <si>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</si>
  <si>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</si>
  <si>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</si>
  <si>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</si>
  <si>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</si>
  <si>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</si>
  <si>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</si>
  <si>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</si>
  <si>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</si>
  <si>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</si>
  <si>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</si>
  <si>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</si>
  <si>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</si>
  <si>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</si>
  <si>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</si>
  <si>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</si>
  <si>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</si>
  <si>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</si>
  <si>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</si>
  <si>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</si>
  <si>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</si>
  <si>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</si>
  <si>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</si>
  <si>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</si>
  <si>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</si>
  <si>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</si>
  <si>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</si>
  <si>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</si>
  <si>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</si>
  <si>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</si>
  <si>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</si>
  <si>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</si>
  <si>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</si>
  <si>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</si>
  <si>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</si>
  <si>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</si>
  <si>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</si>
  <si>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</si>
  <si>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</si>
  <si>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</si>
  <si>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</si>
  <si>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</si>
  <si>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</si>
  <si>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</si>
  <si>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</si>
  <si>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</si>
  <si>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</si>
  <si>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</si>
  <si>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</si>
  <si>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</si>
  <si>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</si>
  <si>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</si>
  <si>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</si>
  <si>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</si>
  <si>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</si>
  <si>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</si>
  <si>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</si>
  <si>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</si>
  <si>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</si>
  <si>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</si>
  <si>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</si>
  <si>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</si>
  <si>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</si>
  <si>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</si>
  <si>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</si>
  <si>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</si>
  <si>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</si>
  <si>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</si>
  <si>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</si>
  <si>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</si>
  <si>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</si>
  <si>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</si>
  <si>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</si>
  <si>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</si>
  <si>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</si>
  <si>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</si>
  <si>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</si>
  <si>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</si>
  <si>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Hairdressing and other beauty treatment</t>
  </si>
  <si>
    <t>Other personal service activities n.e.c.</t>
  </si>
  <si>
    <t>9602</t>
  </si>
  <si>
    <t>9609</t>
  </si>
  <si>
    <t>All except</t>
  </si>
  <si>
    <t>All</t>
  </si>
  <si>
    <t>N/A</t>
  </si>
  <si>
    <t>Activities of fitness centres</t>
  </si>
  <si>
    <t>Sports, amusement and recreation activities</t>
  </si>
  <si>
    <t>Activities of Turkish baths, sauna and steam baths; Pet boarding; Genealogical organizations; Shoe shiners, porters, valet car parkers etc.; Astrological and spiritualists' activities; Consession operation of coin-operated machines</t>
  </si>
  <si>
    <t>Sports, amusement and recreation activities; Animal rearing; Scientific R&amp;D services; Transport infrastructure and logistics; (Shoe shiners; Astrological and spiritualists' activities;  Concession operation of coin-operated machines, are excluded from the taxonomy)</t>
  </si>
  <si>
    <t>Healthcare services</t>
  </si>
  <si>
    <t>Aesthetic surgery</t>
  </si>
  <si>
    <t>No</t>
  </si>
  <si>
    <t>Yes</t>
  </si>
  <si>
    <t>Website</t>
  </si>
  <si>
    <t>https://www.nhbf.co.uk/news-and-blogs/blog/energy-efficient-in-salon/</t>
  </si>
  <si>
    <t>Energy Efficient in Saloon</t>
  </si>
  <si>
    <t>https://www.nhbf.co.uk</t>
  </si>
  <si>
    <t>Dr Denise Baden</t>
  </si>
  <si>
    <t>https://smallbusiness.chron.com/beauty-salon-industry-analysis-70660.html</t>
  </si>
  <si>
    <t>Beauty Salon Industry Analysis</t>
  </si>
  <si>
    <t>https://smallbusiness.chron.com</t>
  </si>
  <si>
    <t>https://www.hotwater.com/lit/sizing/AOSSG88250.pdf</t>
  </si>
  <si>
    <t>A O Smith</t>
  </si>
  <si>
    <t>Document from website</t>
  </si>
  <si>
    <t>BEAUTY SHOPS AND BARBER SHOPS</t>
  </si>
  <si>
    <t>https://www.hotwater.com</t>
  </si>
  <si>
    <t>https://smallbusiness.chron.com/sell-retail-products-salons-15600.html</t>
  </si>
  <si>
    <t>Tanya Robertson</t>
  </si>
  <si>
    <t>How to sell retail products to salon</t>
  </si>
  <si>
    <t>https://www.forbes.com/sites/samantharadocchia/2018/10/23/hair-product-diversion-is-dirty-business-heres-what-it-will-take-to-clean-up-the-supply-chain/?sh=36bca7495ff6</t>
  </si>
  <si>
    <t>Samantha Radochhia</t>
  </si>
  <si>
    <t>Hair Product Diversion Is Dirty Business. Here's What It Will Take To Clean Up The Supply Chain</t>
  </si>
  <si>
    <t>https://www.forbes.com</t>
  </si>
  <si>
    <t>https://www.marjoriemilner.edu.au/hairdressing-sustainability/</t>
  </si>
  <si>
    <t>Majorie Miner College</t>
  </si>
  <si>
    <t>Hair Dressing Sustainability</t>
  </si>
  <si>
    <t>https://www.marjoriemilner.edu.au/</t>
  </si>
  <si>
    <t>Journal article</t>
  </si>
  <si>
    <t>https://www.ncbi.nlm.nih.gov/pmc/articles/PMC4260452/</t>
  </si>
  <si>
    <t>Occupational Chemical Exposures Among Cosmetologists</t>
  </si>
  <si>
    <t>Victoria M Park, Martha Powers, Jianghong Liu</t>
  </si>
  <si>
    <t>https://www.ncbi.nlm.nih.gov</t>
  </si>
  <si>
    <t>Occupational health risks of barbers and coiffeurs in Izmir</t>
  </si>
  <si>
    <t>https://www.ncbi.nlm.nih.gov/pmc/articles/PMC2847334/</t>
  </si>
  <si>
    <t>Sukran Kose, Melda Turken, Ayhan Gozaydin</t>
  </si>
  <si>
    <t>https://www.hji.co.uk/freelance/self-employment-in-the-hairdressing-sector-increases-dramatically/</t>
  </si>
  <si>
    <t>The Pros and Cons of Self-Employment in the Hairdressing Sector</t>
  </si>
  <si>
    <t>Akesha</t>
  </si>
  <si>
    <t>https://www.hji.co.u</t>
  </si>
  <si>
    <t>The business model for hair &amp; beauty services does not rely on the
ownership or management of financial assets
except to support day-to-day operations.</t>
  </si>
  <si>
    <t>The business may lobby directly, or pay third parties to do so on their behalf. When business and societal incentives misalign, lobbying practices can risk undermining the democratic
process. This risk is present but not heightened for this Business Activity.</t>
  </si>
  <si>
    <t>https://www.ncbi.nlm.nih.gov/pmc/articles/PMC6161385/</t>
  </si>
  <si>
    <t>Indor Concentration of VOCs in beauty salons.</t>
  </si>
  <si>
    <t>Noushin Rastkan, Mostafa Hadei, Abbas Shasavani</t>
  </si>
  <si>
    <t>https://globaljournals.org/GJMR_Volume18/6-Cosmetics-and-its-Health-Risks.pdf</t>
  </si>
  <si>
    <t>Cosmetics and its Health Risks</t>
  </si>
  <si>
    <t>Jonathas Xavier Pereira &amp; Thaís Canuto Pereira</t>
  </si>
  <si>
    <t>https://globaljournals.org/</t>
  </si>
  <si>
    <t>https://renew.org.au/renew-magazine/reuse-recycling/sustainable-salons/</t>
  </si>
  <si>
    <t>Kellie Flanagan</t>
  </si>
  <si>
    <t>https://renew.org.au</t>
  </si>
  <si>
    <t>Sustainable Salons</t>
  </si>
  <si>
    <t>Raymond Teyhomba</t>
  </si>
  <si>
    <t>https://www.researchgate.net/publication/321361072_Evaluation_of_pollution_potential_of_wastewaters_from_some_hair_dressing_salons_in_Makurdi_metropolis</t>
  </si>
  <si>
    <t>https://www.researchgate.ne</t>
  </si>
  <si>
    <t>Is Gender Pay an issue in professional hairdressing?</t>
  </si>
  <si>
    <t>https://www.forbes.com/sites/beamcmonagle/2019/03/05/is-gender-parity-an-issue-in-professional-hairdressing/?sh=1adb71e644df</t>
  </si>
  <si>
    <t>Bea Mcmonagle</t>
  </si>
  <si>
    <t>https://www.greensalon.eu/the-hair-and-beauty-sector.html</t>
  </si>
  <si>
    <t>The Hair &amp; Beauty Sector</t>
  </si>
  <si>
    <t>https://www.greensalon.eu</t>
  </si>
  <si>
    <t>Green Salon</t>
  </si>
  <si>
    <t>Available
Evaluation of pollution potential of wastewaters from some hair dressing salons in Makurdi metropolis</t>
  </si>
  <si>
    <t>https://osha.europa.eu/en/publications/literature_reviews/occupational-health-and-safety-in-the-hairdressing-sector</t>
  </si>
  <si>
    <t>Occupational Health and Safety in the Hair Dressing Sector</t>
  </si>
  <si>
    <t>https://osha.europa.eu</t>
  </si>
  <si>
    <t>European Agency for Safety and Health at Work</t>
  </si>
  <si>
    <r>
      <t xml:space="preserve">Hair products, aerosols and solvents are some reactive substance that the Business deals with. But I doubt if that’s significant. </t>
    </r>
    <r>
      <rPr>
        <sz val="13"/>
        <color theme="4"/>
        <rFont val="Calibri"/>
        <family val="2"/>
      </rPr>
      <t>Agreed</t>
    </r>
  </si>
  <si>
    <r>
      <t xml:space="preserve">Most employees including new employees on probation don't work more than 48 hours a week. This includes overtime. </t>
    </r>
    <r>
      <rPr>
        <sz val="13"/>
        <color theme="4"/>
        <rFont val="Calibri"/>
        <family val="2"/>
      </rPr>
      <t xml:space="preserve">Do you mean 40 hours a week? If so agreed. </t>
    </r>
  </si>
  <si>
    <t>Beauty, wellness and other personal services</t>
  </si>
  <si>
    <t>This Business Activity does not have any characteristics that would make it more susceptible to breaching the ‘spirit or the letter’ of tax regulation.</t>
  </si>
  <si>
    <t>The business model for Beauty, wellness and personal services does not depend on the ownership or management of natural resources.</t>
  </si>
  <si>
    <t xml:space="preserve">
</t>
  </si>
  <si>
    <t xml:space="preserve">
</t>
  </si>
  <si>
    <t>Beauty, wellness and other personal services do not provide goods or services which would force the consumer to emit greenhouse gases.</t>
  </si>
  <si>
    <t>What Goes into an Energy-Efficient Spa or Hot Tub?</t>
  </si>
  <si>
    <t>digitalarchives.wa.gov</t>
  </si>
  <si>
    <t>Bill Kingrey</t>
  </si>
  <si>
    <t>https://www.google.com/url?sa=t&amp;rct=j&amp;q=&amp;esrc=s&amp;source=web&amp;cd=&amp;ved=2ahUKEwjzxpG2o-HuAhVX8XMBHcM2Bs4QFjABegQIBxAC&amp;url=http%3A%2F%2Fdigitalarchives.wa.gov%2FWA.Media%2Fdo%2F808E6CFFF86F46AB561FA1CC56447FF5.pdf&amp;usg=AOvVaw0-6fY1poYqYR3pvqk94_gR</t>
  </si>
  <si>
    <t>A Study on the Hot Water Consumptionin a Hot Spa Facility</t>
  </si>
  <si>
    <t>https://www.google.com/url?sa=t&amp;rct=j&amp;q=&amp;esrc=s&amp;source=web&amp;cd=&amp;cad=rja&amp;uact=8&amp;ved=2ahUKEwixg5HOr-HuAhUjH7cAHYwIDwIQFjABegQIBxAC&amp;url=http%3A%2F%2Fwww.irbnet.de%2Fdaten%2Ficonda%2FCIB4606.pdf&amp;usg=AOvVaw3Cu9c2vO3rpDqahNYmvrmw</t>
  </si>
  <si>
    <t>www.irbnet.de</t>
  </si>
  <si>
    <t xml:space="preserve">Naoki Yamamoto, Saburo Murakawa, Hiroshi Takata </t>
  </si>
  <si>
    <t>Although ethics-related issues will inevitably arise (e.g. anti-competitive practices), this beauty,wellness and other personal services Business Activity does not have any high intensity ethical hotspots tied to its specific business activities.</t>
  </si>
  <si>
    <t>https://www.womensvoices.org/avoid-toxic-chemicals/salon-products/toxic-chemicals-in-salon-products-workers/</t>
  </si>
  <si>
    <t>Toxic Chemicals in Salon Products</t>
  </si>
  <si>
    <t>https://www.womensvoices.org</t>
  </si>
  <si>
    <t>Womens Voice for The Earth (WVE)</t>
  </si>
  <si>
    <t>https://www.salonsdirect.com/beauty/salon-extras/retail-ranges</t>
  </si>
  <si>
    <t>Salon Retail Range</t>
  </si>
  <si>
    <t>https://www.salonsdirect.com</t>
  </si>
  <si>
    <t>Salons Direct</t>
  </si>
  <si>
    <t>https://www.calderaspas.com/hot-tub-tips/what-can-i-do-my-hot-tub-water-when-its-time-change-it</t>
  </si>
  <si>
    <t>What Can I Do With My Hot Tub Water When It’s Time To Change It?</t>
  </si>
  <si>
    <t>CalderaSPAs</t>
  </si>
  <si>
    <t>https://www.calderaspas.com</t>
  </si>
  <si>
    <t>The Business Activity applies to hair, beauty and spa treatments only. Other personal service such as astrological and dating services are service oriented and hence does not fulfill this charactersitic. Hairdressers use a wide range of products, including shampoos, hair dyes, hair sprays, straighteners, and bleaches. Among nail technicians, nail polish is the product most often used and the main potential source of chemical exposure for them. Common nail polish ingredients include toluene, plasticizers (i.e., dibutyl phthalate), and formaldehyde.  Chemicals with their allergenic and irritant effects frequently cause health problems such as respiratory tract reactions, asthma, dermatitis, rhinitis, and ocular diseases in barbers.[8] Hairdressing has been reported to be associated with a variety of health issues, including dermatitis, cancer, and respiratory problems.[7] Toluene inhalation during pregnancy has led to neonatal effects, including intrauterine growth retardation, premature delivery, congenital malformations, and postnatal developmental retardation.[7]</t>
  </si>
  <si>
    <t>https://www.pavitrajyotish.com/disclaimers-rules/</t>
  </si>
  <si>
    <t>https://www.pavitrajyotish.com</t>
  </si>
  <si>
    <t>PravitraJyotish- Disclaimers and Rules</t>
  </si>
  <si>
    <t>Pavitra Jyotish</t>
  </si>
  <si>
    <t>https://securityboulevard.com/2020/06/data-breach-bundle-of-dating-apps-leaking-sensitive-information-discovered/</t>
  </si>
  <si>
    <t>Alina Bizga</t>
  </si>
  <si>
    <t>https://securityboulevard.com</t>
  </si>
  <si>
    <t>Data Breach</t>
  </si>
  <si>
    <t xml:space="preserve">. </t>
  </si>
  <si>
    <t>Wellness &amp; Beauty An EcoSystem</t>
  </si>
  <si>
    <t>EY &amp; FICCI</t>
  </si>
  <si>
    <t>http://ficci.in/publication.asp?spid=23105</t>
  </si>
  <si>
    <t>http://ficci.in</t>
  </si>
  <si>
    <t xml:space="preserve">Electricity is required as inputs to light, heat and cool offices and power electrical equipment such as treatment devices. </t>
  </si>
  <si>
    <t xml:space="preserve">A typical business may use significant amounts of water during the provision of its services.  A washbasin in a hair salon alone is estimated to utilize nearly 150 gallons of water every day.[2] Water consumption varies across the services offered, and overall the risk of impact is present, but not heightened. </t>
  </si>
  <si>
    <t>A typical business sells physical products as part of its services. Most salons purchase their retail products from sales agents who represent particular companies.  Common salon retail products include strip eyelashes, self tan, face masks, shampoos, conditioners, styling products, massage oils, and nail care items, among others.[4][20]</t>
  </si>
  <si>
    <t xml:space="preserve">This Business Activity is not characterized by processes or inputs resulting in significant operational greenhouse gas emissions. </t>
  </si>
  <si>
    <t xml:space="preserve">
This Business Activity often delivers an in-person services and therefore are usually established in built-up areas proportionally reflecting the distribution of population between urban and rural. They are generally setup in central business districts to provide accessibility to their customers. </t>
  </si>
  <si>
    <t xml:space="preserve">A typical business offers services which do not have significant risk of negatively impacting surrounding communities. </t>
  </si>
  <si>
    <t>The Business Activity applies to hair, beauty and spa treatments only. Hairdressers use a wide range of products, including shampoos, hair dyes, hair sprays, straighteners, and bleaches. Among nail technicians, nail polish is the product most often used and the main potential source of chemical exposure for them. Common nail polish ingredients include toluene, plasticizers (i.e., dibutyl phthalate), and formaldehyde.  Chemicals with their allergenic and irritant effects frequently cause health problems such as respiratory tract reactions, asthma, dermatitis, rhinitis, and ocular diseases in barbers.[8] Hairdressing has been reported to be associated with a variety of health issues, including dermatitis, cancer, and respiratory problems.[7] Toluene inhalation during pregnancy has led to neonatal effects, including intrauterine growth retardation, premature delivery, congenital malformations, and postnatal developmental retardation.[7]</t>
  </si>
  <si>
    <t>Employees providing services within this business activity may face ergonomic risks from long hours of standing or bending. However, there is no particular reason for physical and mental health to be of heightened risk.</t>
  </si>
  <si>
    <t xml:space="preserve">This business activity is characterized by a large proportion of women employees and a young workforce. In the EU about 80 % of recruits are aged under 26 and 56 % are under 19. Many of them work part-time and stay in the sector for only short periods. [15] </t>
  </si>
  <si>
    <t>https://lernercenter.syr.edu/2020/04/08/the-gig-is-up-supporting-non-standard-workers-now-and-after-coronavirus/</t>
  </si>
  <si>
    <t>The Gig is Up: Supporting Non-Standard Workers Now and After Coronavirus</t>
  </si>
  <si>
    <t>Tyra Jean</t>
  </si>
  <si>
    <t>https://lernercenter.syr.edu</t>
  </si>
  <si>
    <t>How Software solutions have enhanced dating industry</t>
  </si>
  <si>
    <t>Atal Bansal</t>
  </si>
  <si>
    <t>Human Hair “Waste” and Its Utilization: Gaps and Possibilities</t>
  </si>
  <si>
    <t>David Bolzonella</t>
  </si>
  <si>
    <t>https://www.hindawi.com</t>
  </si>
  <si>
    <t>https://www.forbes.com/sites/forbestechcouncil/2020/04/08/when-love-met-technology-how-software-solutions-have-enhanced-the-matching-and-dating-industry/?sh=41333b4247f6</t>
  </si>
  <si>
    <t>www.forbes.com</t>
  </si>
  <si>
    <t>https://www.hindawi.com/journals/jwm/2014/498018/</t>
  </si>
  <si>
    <t>https://www.salontoday.com/603709/how-to-manage-hazardous-waste-in-your-salon?__cf_chl_captcha_tk__=096a6664548be16fd6962627338ee0fce3046e2d-1613570232-0-Adl4oAuP39PmAFSaM_odXGyLDTlw1S0bpckwEY2Qt4Xb4r4QmGfcgYl3D3VXf-SpDryqHegJlG-RynPvlLCLHMFgRViy78RnVImc2nrOFpskXFKCduKQ0sXP5edG32QONgAIxBb17FGuMxLZNJJ8Rb__EoWyZndxSpdcEdQQWpP5WqOA9UBb4JF0iqQxaymkRF0MUcEi6umbdfXoIFW-m-vK_SY8oUU0Ck9jhaNIkWDThTWH_ZLGmYxo86yqQxIxwBlSrVe2tpdBRbrTzZQVQs2uTTj79TC02-hoetAPAhX1b4DRnIsFA9MLwCTsre-ao6XroI0ZJ5xq0zNk_w3pruXRWXWqVbRz5LAW5jK4Sexo4aDS3aJVoYydZuhS1qyYPzEwLC6pggX-cBVL4egy1VM2-0a4Nah6NNF499FTcRyf2SKzTCNJwVefnhw14XXctVSKIFxLxxO3kyQZYWvYyVEI411UsTgHz_4_PdstO5eN432cAbGRDasZ78EX85h78vFmGKPCScF0G1dg5AsihfdSbpFZGQUFL45JZaewk2R8C-kC3uCQrJzdl69xlBKKzibHSV-QsbzB29XyqcONibY</t>
  </si>
  <si>
    <t>Wade Sheel</t>
  </si>
  <si>
    <t>https://www.salontoday.com/</t>
  </si>
  <si>
    <t>How to Manage Hazardous Waste in your Salon</t>
  </si>
  <si>
    <t>https://theecologist.org/2019/dec/20/environmental-cost-salon-ownership</t>
  </si>
  <si>
    <t>Benjamin Novak Hudgins</t>
  </si>
  <si>
    <t>https://theecologist.org</t>
  </si>
  <si>
    <t>Ecologist Informed By Nature</t>
  </si>
  <si>
    <t>https://www.today.com/style/what-happens-when-makeup-expires-t127057</t>
  </si>
  <si>
    <t>Aly Walansky</t>
  </si>
  <si>
    <t>https://www.today.com</t>
  </si>
  <si>
    <t>Do skin care products expire?</t>
  </si>
  <si>
    <t>The Shelf Life of Your Skincare Products</t>
  </si>
  <si>
    <t>https://www.byrdie.com/the-shelf-life-of-your-skin-care-ingredients-3013167</t>
  </si>
  <si>
    <t>Dr Rogan Barach</t>
  </si>
  <si>
    <t>https://www.byrdie.com</t>
  </si>
  <si>
    <t>Hairdressing salons and beauty clinics generate wastewater through the use dyes and other chemicals used in treatment procedures. Salon wastewater may contain heavy metals such as nickel, chromium, arsenic, and mercury.[13]  Each time a stylist washes their client’s hair, more than 45 gallons of water are contaminated.</t>
  </si>
  <si>
    <t>https://professionalbeauty.co.uk/site/newsdetails/average-beauty-industry-wages-revealed</t>
  </si>
  <si>
    <t>Average beauty industry wages revealed</t>
  </si>
  <si>
    <t>https://professionalbeauty.co.uk/</t>
  </si>
  <si>
    <t>The skills required vary across this business activity. In the UK, the National Beauty Federation found that most people working in beauty, hairdressing or barbering are earning wages close to the National Minimum Wage or National Living Wage, with only experienced staff earning more. It is reasonable to assume that this trend is present across different locations. [32]</t>
  </si>
  <si>
    <t>This business activity lends itself to freelance work. For example, according to a survey conducted by the National Hair &amp; Beauty Federation, over 57% of the UK hairdressing industry is freelance. [25]</t>
  </si>
  <si>
    <t>The goal characteristic applies to hair, beauty and wellness services only. A typical business is likely to use products that end up on people’s skin or hair. Some of these products may contain harmful substances. For example, beauty products like colorful cosmetics, face and bodycare, hair cosmetics and herbal cosmetics may contain relatively high amounts of heavy metals.[11]</t>
  </si>
  <si>
    <t xml:space="preserve">Businesses which do not apply products to people’s skin or hair, have a moderate risk associated with inadequate communication of its services. </t>
  </si>
  <si>
    <t>The characteristic applies only to beauty and wellness services. Beauty products like colorful cosmetics, face and bodycare, hair cosmetics and herbal cosmetics may contain relatively high amounts of heavy metals.[11] Phthalate compounds may be found in a diverse number of cosmetics (nailpolish,  lotions, haircare products, perfumes).Exposure to these components can trigger developmental  disorders and breast   cancer.[11]</t>
  </si>
  <si>
    <t>Businesses which do not apply products to people’s skin or hair, have a moderate risk associated with inadequate customer engagement.</t>
  </si>
  <si>
    <t xml:space="preserve">There is no indication to suggest businesses, which do not apply products to people’s skin or hair, risk causing harm through the provision of their services. </t>
  </si>
  <si>
    <t xml:space="preserve">A typical business sells physical products as part of its services. Common salon retail products include strip eyelashes, self tan, face masks, shampoos, conditioners, styling products, massage oils, and nail care items, among others.[4][20] All of these come in containers which require repurposing following use. </t>
  </si>
  <si>
    <t xml:space="preserve">A subset of businesses offer services without the sale of physical goods. </t>
  </si>
  <si>
    <r>
      <t xml:space="preserve">This business activity includes hair and beauty treatments and other personal services. The hairdressing and beauty trade is dominated by small establishments. Hair salons have, on average, fewer than three workers, and are, for the vast majority, run by self-employed hairdressers who often work on their own (without dependent employees). [16] 
Common for this business activity is the close interaction between employees and customers, the application of products on customer skin, hair, and nails.
This activity also includes personal services such as astrological services, which do not use or sell physical products. </t>
    </r>
    <r>
      <rPr>
        <sz val="12"/>
        <color theme="8" tint="-0.249977111117893"/>
        <rFont val="Calibri (Body)"/>
      </rPr>
      <t>This business activity excludes the sale of retail products through the service provider such as strip eyelashes, self tan, face masks, shampoos, conditioners, styling products, massage oils, and nail care items, among others.</t>
    </r>
  </si>
  <si>
    <t>Retail product sales</t>
  </si>
  <si>
    <t>Changed to YES.</t>
  </si>
  <si>
    <t>Changed from SPLIT to NO because excluded activity.</t>
  </si>
  <si>
    <t>This business activity focuses on providing beauty, wellness and personal services. Although some physical goods may be sold as part of the service, it is not the main business activity.</t>
  </si>
  <si>
    <t>Changed to NO, excluded business activity.</t>
  </si>
  <si>
    <t>Changed to YES</t>
  </si>
  <si>
    <t xml:space="preserve">Changed to YES - before was H/L to account for indoor non-GHG </t>
  </si>
  <si>
    <t>Some of the companies in this business acitivity, like hairdressing salons and beauty clinics, may manage potentially harmful substances such has formaldehyde, phthalates and other chemicals used for treatment of hair, nails and face. Although many of these chemicals can be hazardous to the environment, the volumes are marginal and have been shown to be more of a focus for indoor air quality. [19] Chemicals are found in hair dyes, straighteners bleaches, shampoos, peroxides, brow and lash tints hair styling agents, disinfectants, and cleaning products.[6]
Other companies which do not use physical goods as inputs into their service, like genealogical or spiritual/astrological services are unlikely to cause significant non-GHG emissions.</t>
  </si>
  <si>
    <t>Changed to NO</t>
  </si>
  <si>
    <r>
      <rPr>
        <sz val="13"/>
        <color theme="8"/>
        <rFont val="Calibri"/>
        <family val="2"/>
      </rPr>
      <t xml:space="preserve">Businesses which provide beauty and wellness services in which products are consumed or applied may generate certain by-products. </t>
    </r>
    <r>
      <rPr>
        <sz val="13"/>
        <color theme="1"/>
        <rFont val="Calibri"/>
        <family val="2"/>
      </rPr>
      <t>Hair salons generate operational waste such as plastic containers, foil and hairs. An estimate suggested that the beauty industry in the United States alone generated more than 150 million pounds of waste in 2019. [27] [29]</t>
    </r>
  </si>
  <si>
    <t>Changed from YES to SPLIT because of difference in types of businesses in this activity.</t>
  </si>
  <si>
    <r>
      <rPr>
        <sz val="13"/>
        <color theme="8"/>
        <rFont val="Calibri"/>
        <family val="2"/>
      </rPr>
      <t xml:space="preserve">Businesses which provide beauty and wellness services in which products are consumed or applied may generate azardous waste. </t>
    </r>
    <r>
      <rPr>
        <sz val="13"/>
        <color theme="1"/>
        <rFont val="Calibri"/>
        <family val="2"/>
      </rPr>
      <t>The hazardous waste in salon or spa can include, but are not limited to: acetone or nail polish removers, aerosols, including hair spray and quick nail drys acrylic nail liquids and powders, adhesives, including cyanoacrylate nail glue, hair coloring, dye and bleach.[28]</t>
    </r>
  </si>
  <si>
    <t>Businesses that provide personal services which do not include product inputs, such as astrological and spiritual services delivers a service and does not depend on the consumption of a physical good.</t>
  </si>
  <si>
    <t>Changed to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</si>
</sst>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0"/>
      <color theme="1"/>
      <name val="Arial"/>
      <family val="2"/>
    </font>
    <font>
      <sz val="13"/>
      <color theme="4"/>
      <name val="Calibri"/>
      <family val="2"/>
    </font>
    <font>
      <sz val="12"/>
      <color theme="8" tint="-0.249977111117893"/>
      <name val="Calibri (Body)"/>
    </font>
    <font>
      <sz val="12"/>
      <color theme="8" tint="-0.249977111117893"/>
      <name val="Calibri"/>
      <family val="2"/>
      <scheme val="minor"/>
    </font>
    <font>
      <sz val="13"/>
      <color theme="8" tint="-0.249977111117893"/>
      <name val="Calibri"/>
      <family val="2"/>
    </font>
    <font>
      <sz val="12"/>
      <color theme="8" tint="-0.249977111117893"/>
      <name val="Calibri"/>
      <family val="2"/>
    </font>
    <font>
      <sz val="13"/>
      <color theme="8"/>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30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49" fontId="0" fillId="10" borderId="5" xfId="0" applyNumberFormat="1" applyFill="1" applyBorder="1" applyAlignment="1" applyProtection="1">
      <alignment horizontal="center" vertical="center" wrapText="1"/>
    </xf>
    <xf numFmtId="49" fontId="0" fillId="4" borderId="5" xfId="0" applyNumberFormat="1" applyFill="1" applyBorder="1" applyAlignment="1" applyProtection="1">
      <alignment horizontal="left" vertical="center"/>
    </xf>
    <xf numFmtId="0" fontId="0" fillId="4" borderId="7" xfId="0" applyFill="1" applyBorder="1" applyAlignment="1" applyProtection="1">
      <alignment horizontal="left" vertical="center"/>
    </xf>
    <xf numFmtId="49" fontId="0" fillId="10" borderId="5" xfId="0" applyNumberFormat="1" applyFill="1" applyBorder="1" applyAlignment="1" applyProtection="1">
      <alignment horizontal="left"/>
    </xf>
    <xf numFmtId="0" fontId="0" fillId="10" borderId="7" xfId="0" applyFill="1" applyBorder="1" applyAlignment="1" applyProtection="1">
      <alignment horizontal="left"/>
    </xf>
    <xf numFmtId="0" fontId="0" fillId="15" borderId="5" xfId="0" applyFill="1" applyBorder="1" applyAlignment="1" applyProtection="1">
      <alignment vertical="center"/>
      <protection locked="0"/>
    </xf>
    <xf numFmtId="0" fontId="0" fillId="15" borderId="5" xfId="0" applyFill="1" applyBorder="1" applyAlignment="1" applyProtection="1">
      <alignment vertical="center" wrapText="1"/>
      <protection locked="0"/>
    </xf>
    <xf numFmtId="0" fontId="42" fillId="0" borderId="0" xfId="0" applyFont="1"/>
    <xf numFmtId="0" fontId="43" fillId="15" borderId="17"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protection locked="0"/>
    </xf>
    <xf numFmtId="0" fontId="45" fillId="10" borderId="5" xfId="0" applyFont="1" applyFill="1" applyBorder="1" applyAlignment="1" applyProtection="1">
      <alignment vertical="center" wrapText="1"/>
      <protection locked="0"/>
    </xf>
    <xf numFmtId="0" fontId="46" fillId="15" borderId="14" xfId="0" applyFont="1" applyFill="1" applyBorder="1" applyAlignment="1" applyProtection="1">
      <alignment horizontal="left" vertical="center" wrapText="1"/>
      <protection locked="0"/>
    </xf>
    <xf numFmtId="0" fontId="27" fillId="20" borderId="1" xfId="0" applyFont="1" applyFill="1" applyBorder="1" applyAlignment="1" applyProtection="1">
      <alignment horizontal="left" vertical="center" wrapText="1"/>
      <protection locked="0"/>
    </xf>
    <xf numFmtId="0" fontId="1" fillId="20" borderId="5" xfId="0" applyFont="1" applyFill="1" applyBorder="1" applyAlignment="1" applyProtection="1">
      <alignment horizontal="center" vertical="center" wrapText="1"/>
    </xf>
    <xf numFmtId="0" fontId="46" fillId="20" borderId="22" xfId="0" applyFont="1" applyFill="1" applyBorder="1" applyAlignment="1" applyProtection="1">
      <alignment horizontal="left" vertical="center" wrapText="1"/>
      <protection locked="0"/>
    </xf>
    <xf numFmtId="0" fontId="27" fillId="20" borderId="11" xfId="0" applyFont="1" applyFill="1" applyBorder="1" applyAlignment="1" applyProtection="1">
      <alignment horizontal="left" vertical="center" wrapText="1"/>
      <protection locked="0"/>
    </xf>
    <xf numFmtId="0" fontId="1" fillId="20" borderId="11" xfId="0" applyFont="1" applyFill="1" applyBorder="1" applyAlignment="1" applyProtection="1">
      <alignment horizontal="center" vertical="center" wrapText="1"/>
    </xf>
    <xf numFmtId="0" fontId="1" fillId="20" borderId="4" xfId="0" applyFont="1" applyFill="1" applyBorder="1" applyAlignment="1" applyProtection="1">
      <alignment horizontal="center" vertical="center" wrapText="1"/>
    </xf>
    <xf numFmtId="0" fontId="46" fillId="20" borderId="12" xfId="0" applyFont="1" applyFill="1" applyBorder="1" applyAlignment="1" applyProtection="1">
      <alignment horizontal="left" vertical="center" wrapText="1"/>
      <protection locked="0"/>
    </xf>
    <xf numFmtId="0" fontId="27" fillId="20" borderId="5" xfId="0" applyFont="1" applyFill="1" applyBorder="1" applyAlignment="1" applyProtection="1">
      <alignment horizontal="left" vertical="center" wrapText="1"/>
      <protection locked="0"/>
    </xf>
    <xf numFmtId="0" fontId="46" fillId="20" borderId="14" xfId="0" applyFont="1" applyFill="1" applyBorder="1" applyAlignment="1" applyProtection="1">
      <alignment horizontal="left" vertical="center" wrapText="1"/>
      <protection locked="0"/>
    </xf>
    <xf numFmtId="0" fontId="36" fillId="20" borderId="5" xfId="0" applyFont="1" applyFill="1" applyBorder="1" applyAlignment="1" applyProtection="1">
      <alignment horizontal="center" vertical="center" wrapText="1"/>
    </xf>
    <xf numFmtId="0" fontId="43" fillId="20" borderId="22" xfId="0" applyFont="1" applyFill="1" applyBorder="1" applyAlignment="1" applyProtection="1">
      <alignment horizontal="left" vertical="center" wrapText="1"/>
      <protection locked="0"/>
    </xf>
    <xf numFmtId="0" fontId="46" fillId="20" borderId="16" xfId="0" applyFont="1" applyFill="1" applyBorder="1" applyAlignment="1" applyProtection="1">
      <alignment horizontal="left" vertical="center" wrapText="1"/>
      <protection locked="0"/>
    </xf>
    <xf numFmtId="0" fontId="44" fillId="20" borderId="16" xfId="0" applyFont="1" applyFill="1" applyBorder="1" applyAlignment="1" applyProtection="1">
      <alignment horizontal="center" vertical="center" wrapText="1"/>
    </xf>
    <xf numFmtId="0" fontId="47" fillId="20" borderId="16" xfId="0" applyFont="1" applyFill="1" applyBorder="1" applyAlignment="1" applyProtection="1">
      <alignment horizontal="center" vertical="center" wrapText="1"/>
    </xf>
    <xf numFmtId="0" fontId="46" fillId="20" borderId="17" xfId="0" applyFont="1" applyFill="1" applyBorder="1" applyAlignment="1" applyProtection="1">
      <alignment horizontal="left" vertical="center" wrapText="1"/>
      <protection locked="0"/>
    </xf>
    <xf numFmtId="0" fontId="48" fillId="20" borderId="12" xfId="0" applyFont="1" applyFill="1" applyBorder="1" applyAlignment="1" applyProtection="1">
      <alignment horizontal="left" vertical="center" wrapText="1"/>
      <protection locked="0"/>
    </xf>
    <xf numFmtId="0" fontId="48" fillId="20" borderId="5" xfId="0" applyFont="1" applyFill="1" applyBorder="1" applyAlignment="1" applyProtection="1">
      <alignment horizontal="left" vertical="center" wrapText="1"/>
      <protection locked="0"/>
    </xf>
    <xf numFmtId="0" fontId="48" fillId="20"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20" workbookViewId="0">
      <selection activeCell="B43" sqref="B43"/>
    </sheetView>
  </sheetViews>
  <sheetFormatPr baseColWidth="10" defaultColWidth="10.6640625" defaultRowHeight="16" x14ac:dyDescent="0.2"/>
  <cols>
    <col min="1" max="1" width="29.1640625" style="12" customWidth="1"/>
    <col min="2" max="2" width="100.5" style="12" customWidth="1"/>
    <col min="3" max="3" width="10.6640625" style="12"/>
    <col min="4" max="4" width="17" style="12" customWidth="1"/>
    <col min="5" max="5" width="88.6640625" style="12" customWidth="1"/>
    <col min="6" max="6" width="21.6640625" style="12" customWidth="1"/>
    <col min="7" max="7" width="29" style="12" customWidth="1"/>
    <col min="8" max="8" width="93.6640625" style="12" customWidth="1"/>
    <col min="9" max="9" width="77.6640625" style="12" customWidth="1"/>
    <col min="10" max="16384" width="10.6640625" style="12"/>
  </cols>
  <sheetData>
    <row r="1" spans="1:18" ht="31.25" customHeight="1" x14ac:dyDescent="0.2">
      <c r="A1" s="176" t="s">
        <v>384</v>
      </c>
      <c r="B1" s="43" t="s">
        <v>714</v>
      </c>
    </row>
    <row r="4" spans="1:18" ht="31.25" customHeight="1" x14ac:dyDescent="0.2">
      <c r="A4" s="274" t="s">
        <v>447</v>
      </c>
      <c r="B4" s="274"/>
      <c r="D4" s="274" t="s">
        <v>385</v>
      </c>
      <c r="E4" s="275"/>
      <c r="F4" s="13"/>
      <c r="G4" s="13"/>
      <c r="H4" s="14"/>
    </row>
    <row r="5" spans="1:18" ht="31.25" customHeight="1" x14ac:dyDescent="0.2">
      <c r="A5" s="278" t="s">
        <v>452</v>
      </c>
      <c r="B5" s="279"/>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78" t="s">
        <v>454</v>
      </c>
      <c r="B9" s="279"/>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25"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25"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85" t="s">
        <v>446</v>
      </c>
      <c r="B20" s="286"/>
      <c r="D20" s="276" t="s">
        <v>445</v>
      </c>
      <c r="E20" s="277"/>
      <c r="F20" s="277"/>
      <c r="G20" s="277"/>
      <c r="H20" s="277"/>
      <c r="I20" s="277"/>
    </row>
    <row r="21" spans="1:9" ht="19" x14ac:dyDescent="0.2">
      <c r="A21" s="282" t="s">
        <v>805</v>
      </c>
      <c r="B21" s="283"/>
      <c r="D21" s="15" t="s">
        <v>488</v>
      </c>
      <c r="E21" s="15" t="s">
        <v>489</v>
      </c>
      <c r="F21" s="42" t="s">
        <v>453</v>
      </c>
      <c r="G21" s="15" t="s">
        <v>491</v>
      </c>
      <c r="H21" s="15" t="s">
        <v>490</v>
      </c>
      <c r="I21" s="15" t="s">
        <v>492</v>
      </c>
    </row>
    <row r="22" spans="1:9" x14ac:dyDescent="0.2">
      <c r="A22" s="284"/>
      <c r="B22" s="284"/>
      <c r="D22" s="243" t="s">
        <v>635</v>
      </c>
      <c r="E22" s="244" t="s">
        <v>633</v>
      </c>
      <c r="F22" s="41" t="str">
        <f>HYPERLINK(CONCATENATE("https://siccode.com/search-isic/",$D22),"Description")</f>
        <v>Description</v>
      </c>
      <c r="G22" s="183" t="s">
        <v>638</v>
      </c>
      <c r="H22" s="17" t="s">
        <v>639</v>
      </c>
      <c r="I22" s="184" t="s">
        <v>639</v>
      </c>
    </row>
    <row r="23" spans="1:9" ht="68" x14ac:dyDescent="0.2">
      <c r="A23" s="284"/>
      <c r="B23" s="284"/>
      <c r="D23" s="241" t="s">
        <v>636</v>
      </c>
      <c r="E23" s="242" t="s">
        <v>634</v>
      </c>
      <c r="F23" s="38" t="str">
        <f>HYPERLINK(CONCATENATE("https://siccode.com/search-isic/",$D23),"Description")</f>
        <v>Description</v>
      </c>
      <c r="G23" s="185" t="s">
        <v>637</v>
      </c>
      <c r="H23" s="31" t="s">
        <v>642</v>
      </c>
      <c r="I23" s="240" t="s">
        <v>643</v>
      </c>
    </row>
    <row r="24" spans="1:9" x14ac:dyDescent="0.2">
      <c r="A24" s="284"/>
      <c r="B24" s="284"/>
      <c r="D24" s="39"/>
      <c r="E24" s="40"/>
      <c r="F24" s="41"/>
      <c r="G24" s="183"/>
      <c r="H24" s="17"/>
      <c r="I24" s="184"/>
    </row>
    <row r="25" spans="1:9" x14ac:dyDescent="0.2">
      <c r="A25" s="284"/>
      <c r="B25" s="284"/>
      <c r="D25" s="235"/>
      <c r="E25" s="236"/>
      <c r="F25" s="38"/>
      <c r="G25" s="237"/>
      <c r="H25" s="238"/>
      <c r="I25" s="239"/>
    </row>
    <row r="26" spans="1:9" x14ac:dyDescent="0.2">
      <c r="A26" s="284"/>
      <c r="B26" s="284"/>
      <c r="D26" s="39"/>
      <c r="E26" s="40"/>
      <c r="F26" s="41"/>
      <c r="G26" s="183"/>
      <c r="H26" s="17"/>
      <c r="I26" s="184"/>
    </row>
    <row r="27" spans="1:9" ht="16.25" customHeight="1" x14ac:dyDescent="0.2">
      <c r="A27" s="284"/>
      <c r="B27" s="284"/>
      <c r="D27" s="36"/>
      <c r="E27" s="37"/>
      <c r="F27" s="38"/>
      <c r="G27" s="185"/>
      <c r="H27" s="20"/>
      <c r="I27" s="186"/>
    </row>
    <row r="28" spans="1:9" ht="16.25" customHeight="1" x14ac:dyDescent="0.2">
      <c r="A28" s="284"/>
      <c r="B28" s="284"/>
      <c r="D28" s="39"/>
      <c r="E28" s="40"/>
      <c r="F28" s="41"/>
      <c r="G28" s="183"/>
      <c r="H28" s="17"/>
      <c r="I28" s="184"/>
    </row>
    <row r="29" spans="1:9" x14ac:dyDescent="0.2">
      <c r="A29" s="284"/>
      <c r="B29" s="284"/>
      <c r="D29" s="36"/>
      <c r="E29" s="37"/>
      <c r="F29" s="38"/>
      <c r="G29" s="185"/>
      <c r="H29" s="20"/>
      <c r="I29" s="186"/>
    </row>
    <row r="30" spans="1:9" x14ac:dyDescent="0.2">
      <c r="A30" s="284"/>
      <c r="B30" s="284"/>
      <c r="D30" s="39"/>
      <c r="E30" s="40"/>
      <c r="F30" s="41"/>
      <c r="G30" s="183"/>
      <c r="H30" s="17"/>
      <c r="I30" s="184"/>
    </row>
    <row r="31" spans="1:9" x14ac:dyDescent="0.2">
      <c r="A31" s="284"/>
      <c r="B31" s="284"/>
      <c r="D31" s="36"/>
      <c r="E31" s="37"/>
      <c r="F31" s="38"/>
      <c r="G31" s="185"/>
      <c r="H31" s="20"/>
      <c r="I31" s="186"/>
    </row>
    <row r="32" spans="1:9" x14ac:dyDescent="0.2">
      <c r="A32" s="284"/>
      <c r="B32" s="284"/>
      <c r="D32" s="39"/>
      <c r="E32" s="40"/>
      <c r="F32" s="41"/>
      <c r="G32" s="183"/>
      <c r="H32" s="17"/>
      <c r="I32" s="184"/>
    </row>
    <row r="33" spans="1:9" x14ac:dyDescent="0.2">
      <c r="A33" s="284"/>
      <c r="B33" s="284"/>
      <c r="D33" s="36"/>
      <c r="E33" s="37"/>
      <c r="F33" s="38"/>
      <c r="G33" s="185"/>
      <c r="H33" s="20"/>
      <c r="I33" s="186"/>
    </row>
    <row r="34" spans="1:9" x14ac:dyDescent="0.2">
      <c r="A34" s="284"/>
      <c r="B34" s="284"/>
      <c r="D34" s="39"/>
      <c r="E34" s="40"/>
      <c r="F34" s="41"/>
      <c r="G34" s="183"/>
      <c r="H34" s="17"/>
      <c r="I34" s="184"/>
    </row>
    <row r="35" spans="1:9" x14ac:dyDescent="0.2">
      <c r="A35" s="284"/>
      <c r="B35" s="284"/>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80" t="s">
        <v>483</v>
      </c>
      <c r="B37" s="281"/>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640</v>
      </c>
      <c r="B39" s="172" t="s">
        <v>641</v>
      </c>
      <c r="D39" s="36"/>
      <c r="E39" s="37"/>
      <c r="F39" s="38"/>
      <c r="G39" s="185"/>
      <c r="H39" s="20"/>
      <c r="I39" s="186"/>
    </row>
    <row r="40" spans="1:9" ht="17" x14ac:dyDescent="0.2">
      <c r="A40" s="173" t="s">
        <v>645</v>
      </c>
      <c r="B40" s="173" t="s">
        <v>644</v>
      </c>
      <c r="D40" s="39"/>
      <c r="E40" s="40"/>
      <c r="F40" s="41"/>
      <c r="G40" s="183"/>
      <c r="H40" s="17"/>
      <c r="I40" s="184"/>
    </row>
    <row r="41" spans="1:9" ht="17" x14ac:dyDescent="0.2">
      <c r="A41" s="254" t="s">
        <v>806</v>
      </c>
      <c r="B41" s="254" t="s">
        <v>633</v>
      </c>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I23 H25:I43">
    <cfRule type="expression" dxfId="15" priority="14">
      <formula>$G22="All except"</formula>
    </cfRule>
  </conditionalFormatting>
  <conditionalFormatting sqref="E25:F43 E22:F23">
    <cfRule type="expression" dxfId="14" priority="13">
      <formula>$G22="Only"</formula>
    </cfRule>
  </conditionalFormatting>
  <conditionalFormatting sqref="D25:D43 D22:D23 I25:I43 I22:I23">
    <cfRule type="expression" dxfId="13" priority="12">
      <formula>$G22="Only"</formula>
    </cfRule>
  </conditionalFormatting>
  <conditionalFormatting sqref="H44">
    <cfRule type="expression" dxfId="12" priority="8">
      <formula>$G44="All except"</formula>
    </cfRule>
  </conditionalFormatting>
  <conditionalFormatting sqref="E44:F44">
    <cfRule type="expression" dxfId="11" priority="7">
      <formula>$G44="Only"</formula>
    </cfRule>
  </conditionalFormatting>
  <conditionalFormatting sqref="D44">
    <cfRule type="expression" dxfId="10" priority="6">
      <formula>$G44="Only"</formula>
    </cfRule>
  </conditionalFormatting>
  <conditionalFormatting sqref="I44">
    <cfRule type="expression" dxfId="9" priority="5">
      <formula>$G44="Only"</formula>
    </cfRule>
  </conditionalFormatting>
  <conditionalFormatting sqref="I44">
    <cfRule type="expression" dxfId="8" priority="4">
      <formula>$G44="All except"</formula>
    </cfRule>
  </conditionalFormatting>
  <conditionalFormatting sqref="H24:I24">
    <cfRule type="expression" dxfId="7" priority="3">
      <formula>$G24="All except"</formula>
    </cfRule>
  </conditionalFormatting>
  <conditionalFormatting sqref="E24:F24">
    <cfRule type="expression" dxfId="6" priority="2">
      <formula>$G24="Only"</formula>
    </cfRule>
  </conditionalFormatting>
  <conditionalFormatting sqref="D24 I24">
    <cfRule type="expression" dxfId="5" priority="1">
      <formula>$G24="Only"</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80" zoomScaleNormal="80" workbookViewId="0">
      <pane xSplit="2" ySplit="4" topLeftCell="C196" activePane="bottomRight" state="frozenSplit"/>
      <selection activeCell="I1" sqref="I1:O1048576"/>
      <selection pane="topRight" activeCell="I1" sqref="I1:O1048576"/>
      <selection pane="bottomLeft" activeCell="I1" sqref="I1:O1048576"/>
      <selection pane="bottomRight" activeCell="I207" sqref="I207"/>
    </sheetView>
  </sheetViews>
  <sheetFormatPr baseColWidth="10" defaultColWidth="10.6640625" defaultRowHeight="17" x14ac:dyDescent="0.2"/>
  <cols>
    <col min="1" max="1" width="10.6640625" style="12"/>
    <col min="2" max="2" width="18.1640625" style="12" customWidth="1"/>
    <col min="3" max="3" width="16.6640625" style="46" customWidth="1"/>
    <col min="4" max="4" width="12.1640625" style="46" customWidth="1"/>
    <col min="5" max="6" width="60.6640625" style="156" customWidth="1"/>
    <col min="7" max="7" width="2" style="91" customWidth="1"/>
    <col min="8" max="8" width="17.5" style="90" customWidth="1"/>
    <col min="9" max="9" width="61.5" style="178" customWidth="1"/>
    <col min="10" max="10" width="7.6640625" style="179" hidden="1" customWidth="1"/>
    <col min="11" max="17" width="4.1640625" style="180" hidden="1" customWidth="1"/>
    <col min="18" max="18" width="5.6640625" style="180" hidden="1" customWidth="1"/>
    <col min="19" max="19" width="70.1640625" style="180" customWidth="1"/>
    <col min="20" max="20" width="41.6640625" style="11" customWidth="1"/>
    <col min="21" max="16384" width="10.6640625" style="11"/>
  </cols>
  <sheetData>
    <row r="1" spans="1:19" ht="53" customHeight="1" x14ac:dyDescent="0.2">
      <c r="A1" s="44" t="s">
        <v>632</v>
      </c>
      <c r="B1" s="45" t="str">
        <f>IF(Introduction!B1&lt;&gt;"",Introduction!B1,"")</f>
        <v>Beauty, wellness and other personal services</v>
      </c>
      <c r="E1" s="47"/>
      <c r="F1" s="48"/>
    </row>
    <row r="2" spans="1:19" ht="18" thickBot="1" x14ac:dyDescent="0.25">
      <c r="E2" s="47"/>
      <c r="F2" s="47"/>
    </row>
    <row r="3" spans="1:19" s="93" customFormat="1" ht="27" thickTop="1" x14ac:dyDescent="0.2">
      <c r="A3" s="302" t="s">
        <v>442</v>
      </c>
      <c r="B3" s="302"/>
      <c r="C3" s="302"/>
      <c r="D3" s="302"/>
      <c r="E3" s="302"/>
      <c r="F3" s="302"/>
      <c r="G3" s="144"/>
      <c r="H3" s="303" t="s">
        <v>443</v>
      </c>
      <c r="I3" s="304"/>
      <c r="J3" s="304"/>
      <c r="K3" s="304"/>
      <c r="L3" s="304"/>
      <c r="M3" s="304"/>
      <c r="N3" s="304"/>
      <c r="O3" s="304"/>
      <c r="P3" s="304"/>
      <c r="Q3" s="304"/>
      <c r="R3" s="304"/>
      <c r="S3" s="305"/>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88" t="s">
        <v>0</v>
      </c>
      <c r="B5" s="288" t="s">
        <v>40</v>
      </c>
      <c r="C5" s="49" t="s">
        <v>178</v>
      </c>
      <c r="D5" s="49" t="s">
        <v>65</v>
      </c>
      <c r="E5" s="50" t="s">
        <v>177</v>
      </c>
      <c r="F5" s="51" t="s">
        <v>90</v>
      </c>
      <c r="G5" s="96"/>
      <c r="H5" s="134" t="s">
        <v>646</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88"/>
      <c r="B6" s="288"/>
      <c r="C6" s="52" t="s">
        <v>179</v>
      </c>
      <c r="D6" s="52" t="s">
        <v>65</v>
      </c>
      <c r="E6" s="53" t="s">
        <v>184</v>
      </c>
      <c r="F6" s="54" t="s">
        <v>91</v>
      </c>
      <c r="G6" s="96"/>
      <c r="H6" s="131" t="s">
        <v>646</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88"/>
      <c r="B7" s="288"/>
      <c r="C7" s="52" t="s">
        <v>180</v>
      </c>
      <c r="D7" s="52" t="s">
        <v>65</v>
      </c>
      <c r="E7" s="53" t="s">
        <v>185</v>
      </c>
      <c r="F7" s="54" t="s">
        <v>517</v>
      </c>
      <c r="G7" s="96"/>
      <c r="H7" s="131" t="s">
        <v>646</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88"/>
      <c r="B8" s="288"/>
      <c r="C8" s="52" t="s">
        <v>181</v>
      </c>
      <c r="D8" s="52" t="s">
        <v>65</v>
      </c>
      <c r="E8" s="53" t="s">
        <v>186</v>
      </c>
      <c r="F8" s="54" t="s">
        <v>92</v>
      </c>
      <c r="G8" s="96"/>
      <c r="H8" s="131" t="s">
        <v>646</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88"/>
      <c r="B9" s="288"/>
      <c r="C9" s="52" t="s">
        <v>182</v>
      </c>
      <c r="D9" s="52" t="s">
        <v>65</v>
      </c>
      <c r="E9" s="55" t="s">
        <v>612</v>
      </c>
      <c r="F9" s="56" t="s">
        <v>518</v>
      </c>
      <c r="G9" s="96"/>
      <c r="H9" s="131" t="s">
        <v>646</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88"/>
      <c r="B10" s="288"/>
      <c r="C10" s="52" t="s">
        <v>183</v>
      </c>
      <c r="D10" s="52" t="s">
        <v>65</v>
      </c>
      <c r="E10" s="55" t="s">
        <v>187</v>
      </c>
      <c r="F10" s="56" t="s">
        <v>93</v>
      </c>
      <c r="G10" s="96"/>
      <c r="H10" s="133" t="s">
        <v>646</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88"/>
      <c r="B11" s="288"/>
      <c r="C11" s="52" t="s">
        <v>535</v>
      </c>
      <c r="D11" s="52" t="s">
        <v>65</v>
      </c>
      <c r="E11" s="55" t="s">
        <v>537</v>
      </c>
      <c r="F11" s="56"/>
      <c r="G11" s="96"/>
      <c r="H11" s="133" t="s">
        <v>646</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88"/>
      <c r="B12" s="288"/>
      <c r="C12" s="52" t="s">
        <v>536</v>
      </c>
      <c r="D12" s="52" t="s">
        <v>66</v>
      </c>
      <c r="E12" s="55" t="s">
        <v>538</v>
      </c>
      <c r="F12" s="56"/>
      <c r="G12" s="96"/>
      <c r="H12" s="133" t="s">
        <v>646</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37" thickBot="1" x14ac:dyDescent="0.25">
      <c r="A13" s="288"/>
      <c r="B13" s="288"/>
      <c r="C13" s="52" t="s">
        <v>456</v>
      </c>
      <c r="D13" s="52" t="s">
        <v>390</v>
      </c>
      <c r="E13" s="55" t="s">
        <v>458</v>
      </c>
      <c r="F13" s="56"/>
      <c r="G13" s="96"/>
      <c r="H13" s="132" t="s">
        <v>647</v>
      </c>
      <c r="I13" s="7" t="s">
        <v>755</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248"/>
    </row>
    <row r="14" spans="1:19" s="93" customFormat="1" ht="37" thickTop="1" x14ac:dyDescent="0.2">
      <c r="A14" s="290" t="s">
        <v>1</v>
      </c>
      <c r="B14" s="290" t="s">
        <v>60</v>
      </c>
      <c r="C14" s="57" t="s">
        <v>188</v>
      </c>
      <c r="D14" s="57" t="s">
        <v>65</v>
      </c>
      <c r="E14" s="58" t="s">
        <v>190</v>
      </c>
      <c r="F14" s="59" t="s">
        <v>593</v>
      </c>
      <c r="G14" s="96"/>
      <c r="H14" s="130" t="s">
        <v>646</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249"/>
    </row>
    <row r="15" spans="1:19" s="93" customFormat="1" ht="54" x14ac:dyDescent="0.2">
      <c r="A15" s="291"/>
      <c r="B15" s="291"/>
      <c r="C15" s="57" t="s">
        <v>189</v>
      </c>
      <c r="D15" s="57" t="s">
        <v>65</v>
      </c>
      <c r="E15" s="58" t="s">
        <v>191</v>
      </c>
      <c r="F15" s="59" t="s">
        <v>94</v>
      </c>
      <c r="G15" s="96"/>
      <c r="H15" s="131" t="s">
        <v>646</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250"/>
    </row>
    <row r="16" spans="1:19" s="93" customFormat="1" ht="108" x14ac:dyDescent="0.2">
      <c r="A16" s="291"/>
      <c r="B16" s="291"/>
      <c r="C16" s="57" t="s">
        <v>193</v>
      </c>
      <c r="D16" s="57" t="s">
        <v>65</v>
      </c>
      <c r="E16" s="58" t="s">
        <v>192</v>
      </c>
      <c r="F16" s="59" t="s">
        <v>522</v>
      </c>
      <c r="G16" s="96"/>
      <c r="H16" s="131" t="s">
        <v>647</v>
      </c>
      <c r="I16" s="3" t="s">
        <v>792</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250"/>
    </row>
    <row r="17" spans="1:20" s="93" customFormat="1" ht="72" x14ac:dyDescent="0.2">
      <c r="A17" s="291"/>
      <c r="B17" s="291"/>
      <c r="C17" s="57" t="s">
        <v>194</v>
      </c>
      <c r="D17" s="57" t="s">
        <v>66</v>
      </c>
      <c r="E17" s="60" t="s">
        <v>482</v>
      </c>
      <c r="F17" s="61" t="s">
        <v>519</v>
      </c>
      <c r="G17" s="96"/>
      <c r="H17" s="131" t="s">
        <v>646</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250"/>
    </row>
    <row r="18" spans="1:20" s="93" customFormat="1" ht="36" x14ac:dyDescent="0.2">
      <c r="A18" s="291"/>
      <c r="B18" s="291"/>
      <c r="C18" s="187" t="s">
        <v>539</v>
      </c>
      <c r="D18" s="187" t="s">
        <v>65</v>
      </c>
      <c r="E18" s="58" t="s">
        <v>537</v>
      </c>
      <c r="F18" s="59"/>
      <c r="G18" s="96"/>
      <c r="H18" s="133" t="s">
        <v>646</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91"/>
      <c r="B19" s="291"/>
      <c r="C19" s="187" t="s">
        <v>540</v>
      </c>
      <c r="D19" s="187" t="s">
        <v>66</v>
      </c>
      <c r="E19" s="58" t="s">
        <v>538</v>
      </c>
      <c r="F19" s="59"/>
      <c r="G19" s="96"/>
      <c r="H19" s="131" t="s">
        <v>646</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91" thickBot="1" x14ac:dyDescent="0.25">
      <c r="A20" s="292"/>
      <c r="B20" s="292"/>
      <c r="C20" s="57" t="s">
        <v>459</v>
      </c>
      <c r="D20" s="57" t="s">
        <v>390</v>
      </c>
      <c r="E20" s="60" t="s">
        <v>458</v>
      </c>
      <c r="F20" s="61"/>
      <c r="G20" s="96"/>
      <c r="H20" s="135" t="s">
        <v>647</v>
      </c>
      <c r="I20" s="136" t="s">
        <v>756</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87" t="s">
        <v>2</v>
      </c>
      <c r="B21" s="287" t="s">
        <v>39</v>
      </c>
      <c r="C21" s="62" t="s">
        <v>195</v>
      </c>
      <c r="D21" s="62" t="s">
        <v>65</v>
      </c>
      <c r="E21" s="55" t="s">
        <v>293</v>
      </c>
      <c r="F21" s="56" t="s">
        <v>95</v>
      </c>
      <c r="G21" s="97"/>
      <c r="H21" s="130" t="s">
        <v>646</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88"/>
      <c r="B22" s="288"/>
      <c r="C22" s="62" t="s">
        <v>196</v>
      </c>
      <c r="D22" s="62" t="s">
        <v>65</v>
      </c>
      <c r="E22" s="55" t="s">
        <v>294</v>
      </c>
      <c r="F22" s="56" t="s">
        <v>96</v>
      </c>
      <c r="G22" s="96"/>
      <c r="H22" s="131" t="s">
        <v>646</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88"/>
      <c r="B23" s="288"/>
      <c r="C23" s="62" t="s">
        <v>197</v>
      </c>
      <c r="D23" s="62" t="s">
        <v>65</v>
      </c>
      <c r="E23" s="55" t="s">
        <v>295</v>
      </c>
      <c r="F23" s="56" t="s">
        <v>97</v>
      </c>
      <c r="G23" s="96"/>
      <c r="H23" s="131" t="s">
        <v>646</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88"/>
      <c r="B24" s="288"/>
      <c r="C24" s="62" t="s">
        <v>198</v>
      </c>
      <c r="D24" s="62" t="s">
        <v>65</v>
      </c>
      <c r="E24" s="55" t="s">
        <v>296</v>
      </c>
      <c r="F24" s="56" t="s">
        <v>98</v>
      </c>
      <c r="G24" s="96"/>
      <c r="H24" s="131" t="s">
        <v>646</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88"/>
      <c r="B25" s="288"/>
      <c r="C25" s="62" t="s">
        <v>199</v>
      </c>
      <c r="D25" s="62" t="s">
        <v>65</v>
      </c>
      <c r="E25" s="55" t="s">
        <v>297</v>
      </c>
      <c r="F25" s="56" t="s">
        <v>99</v>
      </c>
      <c r="G25" s="96"/>
      <c r="H25" s="131" t="s">
        <v>646</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54" x14ac:dyDescent="0.2">
      <c r="A26" s="288"/>
      <c r="B26" s="288"/>
      <c r="C26" s="62" t="s">
        <v>200</v>
      </c>
      <c r="D26" s="62" t="s">
        <v>67</v>
      </c>
      <c r="E26" s="53" t="s">
        <v>298</v>
      </c>
      <c r="F26" s="56"/>
      <c r="G26" s="96"/>
      <c r="H26" s="133" t="s">
        <v>647</v>
      </c>
      <c r="I26" s="9" t="s">
        <v>716</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88"/>
      <c r="B27" s="288"/>
      <c r="C27" s="52" t="s">
        <v>541</v>
      </c>
      <c r="D27" s="52" t="s">
        <v>65</v>
      </c>
      <c r="E27" s="55" t="s">
        <v>537</v>
      </c>
      <c r="F27" s="56"/>
      <c r="G27" s="96"/>
      <c r="H27" s="133" t="s">
        <v>646</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88"/>
      <c r="B28" s="288"/>
      <c r="C28" s="52" t="s">
        <v>542</v>
      </c>
      <c r="D28" s="52" t="s">
        <v>66</v>
      </c>
      <c r="E28" s="55" t="s">
        <v>538</v>
      </c>
      <c r="F28" s="56"/>
      <c r="G28" s="96"/>
      <c r="H28" s="133" t="s">
        <v>646</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88"/>
      <c r="B29" s="288"/>
      <c r="C29" s="62" t="s">
        <v>457</v>
      </c>
      <c r="D29" s="62" t="s">
        <v>390</v>
      </c>
      <c r="E29" s="53" t="s">
        <v>458</v>
      </c>
      <c r="F29" s="54"/>
      <c r="G29" s="98"/>
      <c r="H29" s="133" t="s">
        <v>646</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90" t="s">
        <v>3</v>
      </c>
      <c r="B30" s="290" t="s">
        <v>4</v>
      </c>
      <c r="C30" s="57" t="s">
        <v>201</v>
      </c>
      <c r="D30" s="57" t="s">
        <v>65</v>
      </c>
      <c r="E30" s="58" t="s">
        <v>299</v>
      </c>
      <c r="F30" s="59" t="s">
        <v>100</v>
      </c>
      <c r="G30" s="96"/>
      <c r="H30" s="130" t="s">
        <v>646</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91"/>
      <c r="B31" s="291"/>
      <c r="C31" s="57" t="s">
        <v>202</v>
      </c>
      <c r="D31" s="57" t="s">
        <v>65</v>
      </c>
      <c r="E31" s="58" t="s">
        <v>614</v>
      </c>
      <c r="F31" s="59" t="s">
        <v>613</v>
      </c>
      <c r="G31" s="96"/>
      <c r="H31" s="131" t="s">
        <v>646</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108" x14ac:dyDescent="0.2">
      <c r="A32" s="291"/>
      <c r="B32" s="291"/>
      <c r="C32" s="57" t="s">
        <v>203</v>
      </c>
      <c r="D32" s="57" t="s">
        <v>65</v>
      </c>
      <c r="E32" s="58" t="s">
        <v>588</v>
      </c>
      <c r="F32" s="59" t="s">
        <v>615</v>
      </c>
      <c r="G32" s="96"/>
      <c r="H32" s="131" t="s">
        <v>646</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91"/>
      <c r="B33" s="291"/>
      <c r="C33" s="57" t="s">
        <v>204</v>
      </c>
      <c r="D33" s="57" t="s">
        <v>65</v>
      </c>
      <c r="E33" s="58" t="s">
        <v>300</v>
      </c>
      <c r="F33" s="59" t="s">
        <v>101</v>
      </c>
      <c r="G33" s="96"/>
      <c r="H33" s="131" t="s">
        <v>646</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108" x14ac:dyDescent="0.2">
      <c r="A34" s="291"/>
      <c r="B34" s="291"/>
      <c r="C34" s="216" t="s">
        <v>205</v>
      </c>
      <c r="D34" s="216" t="s">
        <v>65</v>
      </c>
      <c r="E34" s="217" t="s">
        <v>301</v>
      </c>
      <c r="F34" s="218" t="s">
        <v>102</v>
      </c>
      <c r="H34" s="131" t="s">
        <v>646</v>
      </c>
      <c r="I34" s="3" t="s">
        <v>757</v>
      </c>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255" t="s">
        <v>808</v>
      </c>
    </row>
    <row r="35" spans="1:19" s="93" customFormat="1" ht="54" x14ac:dyDescent="0.2">
      <c r="A35" s="291"/>
      <c r="B35" s="291"/>
      <c r="C35" s="57" t="s">
        <v>206</v>
      </c>
      <c r="D35" s="57" t="s">
        <v>65</v>
      </c>
      <c r="E35" s="63" t="s">
        <v>616</v>
      </c>
      <c r="F35" s="64" t="s">
        <v>103</v>
      </c>
      <c r="G35" s="96"/>
      <c r="H35" s="131" t="s">
        <v>646</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250"/>
    </row>
    <row r="36" spans="1:19" s="93" customFormat="1" ht="36" x14ac:dyDescent="0.2">
      <c r="A36" s="291"/>
      <c r="B36" s="291"/>
      <c r="C36" s="57" t="s">
        <v>207</v>
      </c>
      <c r="D36" s="57" t="s">
        <v>66</v>
      </c>
      <c r="E36" s="60" t="s">
        <v>302</v>
      </c>
      <c r="F36" s="61" t="s">
        <v>104</v>
      </c>
      <c r="G36" s="96"/>
      <c r="H36" s="133" t="s">
        <v>647</v>
      </c>
      <c r="I36" s="256" t="s">
        <v>804</v>
      </c>
      <c r="J36" s="257" t="s">
        <v>3</v>
      </c>
      <c r="K36" s="257">
        <f t="shared" si="3"/>
        <v>0</v>
      </c>
      <c r="L36" s="257">
        <f t="shared" si="0"/>
        <v>1</v>
      </c>
      <c r="M36" s="257">
        <f t="shared" si="1"/>
        <v>0</v>
      </c>
      <c r="N36" s="257">
        <f t="shared" si="2"/>
        <v>0</v>
      </c>
      <c r="O36" s="257">
        <f t="shared" si="4"/>
        <v>0</v>
      </c>
      <c r="P36" s="257">
        <f t="shared" si="5"/>
        <v>0</v>
      </c>
      <c r="Q36" s="257">
        <f t="shared" si="6"/>
        <v>0</v>
      </c>
      <c r="R36" s="257">
        <f t="shared" si="7"/>
        <v>0</v>
      </c>
      <c r="S36" s="258" t="s">
        <v>807</v>
      </c>
    </row>
    <row r="37" spans="1:19" s="93" customFormat="1" ht="36" x14ac:dyDescent="0.2">
      <c r="A37" s="291"/>
      <c r="B37" s="291"/>
      <c r="C37" s="187" t="s">
        <v>543</v>
      </c>
      <c r="D37" s="187" t="s">
        <v>65</v>
      </c>
      <c r="E37" s="58" t="s">
        <v>537</v>
      </c>
      <c r="F37" s="61"/>
      <c r="G37" s="96"/>
      <c r="H37" s="133" t="s">
        <v>646</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91"/>
      <c r="B38" s="291"/>
      <c r="C38" s="187" t="s">
        <v>544</v>
      </c>
      <c r="D38" s="187" t="s">
        <v>66</v>
      </c>
      <c r="E38" s="58" t="s">
        <v>538</v>
      </c>
      <c r="F38" s="61"/>
      <c r="G38" s="96"/>
      <c r="H38" s="133" t="s">
        <v>646</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91"/>
      <c r="B39" s="291"/>
      <c r="C39" s="57" t="s">
        <v>460</v>
      </c>
      <c r="D39" s="57" t="s">
        <v>390</v>
      </c>
      <c r="E39" s="60" t="s">
        <v>458</v>
      </c>
      <c r="F39" s="61"/>
      <c r="G39" s="96"/>
      <c r="H39" s="132" t="s">
        <v>646</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87" t="s">
        <v>5</v>
      </c>
      <c r="B40" s="287"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88"/>
      <c r="B41" s="288"/>
      <c r="C41" s="62" t="s">
        <v>208</v>
      </c>
      <c r="D41" s="62" t="s">
        <v>65</v>
      </c>
      <c r="E41" s="67" t="s">
        <v>303</v>
      </c>
      <c r="F41" s="296" t="s">
        <v>105</v>
      </c>
      <c r="G41" s="96"/>
      <c r="H41" s="131" t="s">
        <v>646</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250"/>
    </row>
    <row r="42" spans="1:19" s="93" customFormat="1" ht="49.25" customHeight="1" x14ac:dyDescent="0.2">
      <c r="A42" s="288"/>
      <c r="B42" s="288"/>
      <c r="C42" s="62" t="s">
        <v>209</v>
      </c>
      <c r="D42" s="62" t="s">
        <v>65</v>
      </c>
      <c r="E42" s="67" t="s">
        <v>304</v>
      </c>
      <c r="F42" s="297"/>
      <c r="G42" s="96"/>
      <c r="H42" s="131" t="s">
        <v>646</v>
      </c>
      <c r="I42" s="263"/>
      <c r="J42" s="265" t="s">
        <v>5</v>
      </c>
      <c r="K42" s="257">
        <f t="shared" si="3"/>
        <v>0</v>
      </c>
      <c r="L42" s="257">
        <f t="shared" si="0"/>
        <v>0</v>
      </c>
      <c r="M42" s="257">
        <f t="shared" si="1"/>
        <v>0</v>
      </c>
      <c r="N42" s="257">
        <f t="shared" si="2"/>
        <v>0</v>
      </c>
      <c r="O42" s="257">
        <f t="shared" si="4"/>
        <v>0</v>
      </c>
      <c r="P42" s="257">
        <f t="shared" si="5"/>
        <v>0</v>
      </c>
      <c r="Q42" s="257">
        <f t="shared" si="6"/>
        <v>0</v>
      </c>
      <c r="R42" s="257">
        <f t="shared" si="7"/>
        <v>0</v>
      </c>
      <c r="S42" s="264" t="s">
        <v>814</v>
      </c>
    </row>
    <row r="43" spans="1:19" s="93" customFormat="1" ht="57" customHeight="1" x14ac:dyDescent="0.2">
      <c r="A43" s="288"/>
      <c r="B43" s="288"/>
      <c r="C43" s="62" t="s">
        <v>210</v>
      </c>
      <c r="D43" s="62" t="s">
        <v>65</v>
      </c>
      <c r="E43" s="67" t="s">
        <v>305</v>
      </c>
      <c r="F43" s="298"/>
      <c r="G43" s="96"/>
      <c r="H43" s="131" t="s">
        <v>646</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88"/>
      <c r="B44" s="288"/>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88"/>
      <c r="B45" s="288"/>
      <c r="C45" s="69" t="s">
        <v>211</v>
      </c>
      <c r="D45" s="69" t="s">
        <v>65</v>
      </c>
      <c r="E45" s="53" t="s">
        <v>592</v>
      </c>
      <c r="F45" s="54" t="s">
        <v>107</v>
      </c>
      <c r="G45" s="96"/>
      <c r="H45" s="131" t="s">
        <v>646</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88"/>
      <c r="B46" s="288"/>
      <c r="C46" s="62" t="s">
        <v>212</v>
      </c>
      <c r="D46" s="62" t="s">
        <v>65</v>
      </c>
      <c r="E46" s="55" t="s">
        <v>602</v>
      </c>
      <c r="F46" s="56" t="s">
        <v>108</v>
      </c>
      <c r="G46" s="96"/>
      <c r="H46" s="131" t="s">
        <v>646</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88"/>
      <c r="B47" s="288"/>
      <c r="C47" s="62" t="s">
        <v>213</v>
      </c>
      <c r="D47" s="62" t="s">
        <v>66</v>
      </c>
      <c r="E47" s="53" t="s">
        <v>306</v>
      </c>
      <c r="F47" s="54" t="s">
        <v>109</v>
      </c>
      <c r="G47" s="96"/>
      <c r="H47" s="131" t="s">
        <v>646</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88"/>
      <c r="B48" s="288"/>
      <c r="C48" s="52" t="s">
        <v>214</v>
      </c>
      <c r="D48" s="52" t="s">
        <v>66</v>
      </c>
      <c r="E48" s="53" t="s">
        <v>307</v>
      </c>
      <c r="F48" s="54" t="s">
        <v>110</v>
      </c>
      <c r="G48" s="96"/>
      <c r="H48" s="131" t="s">
        <v>646</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88"/>
      <c r="B49" s="288"/>
      <c r="C49" s="52" t="s">
        <v>215</v>
      </c>
      <c r="D49" s="52" t="s">
        <v>66</v>
      </c>
      <c r="E49" s="53" t="s">
        <v>308</v>
      </c>
      <c r="F49" s="54" t="s">
        <v>102</v>
      </c>
      <c r="G49" s="96"/>
      <c r="H49" s="133" t="s">
        <v>646</v>
      </c>
      <c r="I49" s="256"/>
      <c r="J49" s="265" t="s">
        <v>5</v>
      </c>
      <c r="K49" s="257">
        <f t="shared" si="3"/>
        <v>0</v>
      </c>
      <c r="L49" s="257">
        <f t="shared" si="0"/>
        <v>0</v>
      </c>
      <c r="M49" s="257">
        <f t="shared" si="1"/>
        <v>0</v>
      </c>
      <c r="N49" s="257">
        <f t="shared" si="2"/>
        <v>0</v>
      </c>
      <c r="O49" s="257">
        <f t="shared" si="4"/>
        <v>0</v>
      </c>
      <c r="P49" s="257">
        <f t="shared" si="5"/>
        <v>0</v>
      </c>
      <c r="Q49" s="257">
        <f t="shared" si="6"/>
        <v>0</v>
      </c>
      <c r="R49" s="257">
        <f t="shared" si="7"/>
        <v>0</v>
      </c>
      <c r="S49" s="266" t="s">
        <v>814</v>
      </c>
    </row>
    <row r="50" spans="1:19" s="93" customFormat="1" ht="36" x14ac:dyDescent="0.2">
      <c r="A50" s="288"/>
      <c r="B50" s="288"/>
      <c r="C50" s="52" t="s">
        <v>545</v>
      </c>
      <c r="D50" s="52" t="s">
        <v>65</v>
      </c>
      <c r="E50" s="55" t="s">
        <v>537</v>
      </c>
      <c r="F50" s="54"/>
      <c r="G50" s="96"/>
      <c r="H50" s="133" t="s">
        <v>646</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88"/>
      <c r="B51" s="288"/>
      <c r="C51" s="52" t="s">
        <v>546</v>
      </c>
      <c r="D51" s="52" t="s">
        <v>66</v>
      </c>
      <c r="E51" s="55" t="s">
        <v>538</v>
      </c>
      <c r="F51" s="54"/>
      <c r="G51" s="96"/>
      <c r="H51" s="133" t="s">
        <v>646</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35" thickBot="1" x14ac:dyDescent="0.25">
      <c r="A52" s="288"/>
      <c r="B52" s="288"/>
      <c r="C52" s="52" t="s">
        <v>461</v>
      </c>
      <c r="D52" s="52" t="s">
        <v>390</v>
      </c>
      <c r="E52" s="53" t="s">
        <v>458</v>
      </c>
      <c r="F52" s="54"/>
      <c r="G52" s="96"/>
      <c r="H52" s="132" t="s">
        <v>647</v>
      </c>
      <c r="I52" s="267" t="s">
        <v>813</v>
      </c>
      <c r="J52" s="268" t="s">
        <v>5</v>
      </c>
      <c r="K52" s="269">
        <f t="shared" si="3"/>
        <v>0</v>
      </c>
      <c r="L52" s="269">
        <f t="shared" si="0"/>
        <v>0</v>
      </c>
      <c r="M52" s="269">
        <f t="shared" si="1"/>
        <v>0</v>
      </c>
      <c r="N52" s="269">
        <f t="shared" si="2"/>
        <v>0</v>
      </c>
      <c r="O52" s="269">
        <f t="shared" si="4"/>
        <v>0</v>
      </c>
      <c r="P52" s="269">
        <f t="shared" si="5"/>
        <v>0</v>
      </c>
      <c r="Q52" s="269">
        <f t="shared" si="6"/>
        <v>0</v>
      </c>
      <c r="R52" s="269">
        <f t="shared" si="7"/>
        <v>0</v>
      </c>
      <c r="S52" s="270" t="s">
        <v>812</v>
      </c>
    </row>
    <row r="53" spans="1:19" s="107" customFormat="1" ht="37" thickTop="1" x14ac:dyDescent="0.2">
      <c r="A53" s="290" t="s">
        <v>6</v>
      </c>
      <c r="B53" s="290"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91"/>
      <c r="B54" s="291"/>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91"/>
      <c r="B55" s="291"/>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91"/>
      <c r="B56" s="291"/>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91"/>
      <c r="B57" s="291"/>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91"/>
      <c r="B58" s="291"/>
      <c r="C58" s="77" t="s">
        <v>216</v>
      </c>
      <c r="D58" s="77" t="s">
        <v>65</v>
      </c>
      <c r="E58" s="78" t="s">
        <v>310</v>
      </c>
      <c r="F58" s="79" t="s">
        <v>523</v>
      </c>
      <c r="G58" s="96"/>
      <c r="H58" s="131" t="s">
        <v>646</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91"/>
      <c r="B59" s="291"/>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91"/>
      <c r="B60" s="291"/>
      <c r="C60" s="57" t="s">
        <v>217</v>
      </c>
      <c r="D60" s="57" t="s">
        <v>65</v>
      </c>
      <c r="E60" s="78" t="s">
        <v>595</v>
      </c>
      <c r="F60" s="79" t="s">
        <v>112</v>
      </c>
      <c r="G60" s="109"/>
      <c r="H60" s="131" t="s">
        <v>646</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91"/>
      <c r="B61" s="291"/>
      <c r="C61" s="187" t="s">
        <v>547</v>
      </c>
      <c r="D61" s="187" t="s">
        <v>65</v>
      </c>
      <c r="E61" s="58" t="s">
        <v>537</v>
      </c>
      <c r="F61" s="79"/>
      <c r="G61" s="109"/>
      <c r="H61" s="133" t="s">
        <v>646</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91"/>
      <c r="B62" s="291"/>
      <c r="C62" s="187" t="s">
        <v>548</v>
      </c>
      <c r="D62" s="187" t="s">
        <v>66</v>
      </c>
      <c r="E62" s="58" t="s">
        <v>538</v>
      </c>
      <c r="F62" s="79"/>
      <c r="G62" s="109"/>
      <c r="H62" s="133" t="s">
        <v>646</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55" thickBot="1" x14ac:dyDescent="0.25">
      <c r="A63" s="291"/>
      <c r="B63" s="291"/>
      <c r="C63" s="77" t="s">
        <v>462</v>
      </c>
      <c r="D63" s="77" t="s">
        <v>390</v>
      </c>
      <c r="E63" s="78" t="s">
        <v>458</v>
      </c>
      <c r="F63" s="79"/>
      <c r="G63" s="96"/>
      <c r="H63" s="132" t="s">
        <v>647</v>
      </c>
      <c r="I63" s="7" t="s">
        <v>758</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248" t="s">
        <v>717</v>
      </c>
    </row>
    <row r="64" spans="1:19" s="93" customFormat="1" ht="110" thickTop="1" thickBot="1" x14ac:dyDescent="0.25">
      <c r="A64" s="287" t="s">
        <v>8</v>
      </c>
      <c r="B64" s="287" t="s">
        <v>37</v>
      </c>
      <c r="C64" s="62" t="s">
        <v>218</v>
      </c>
      <c r="D64" s="62" t="s">
        <v>65</v>
      </c>
      <c r="E64" s="67" t="s">
        <v>311</v>
      </c>
      <c r="F64" s="81" t="s">
        <v>524</v>
      </c>
      <c r="G64" s="96"/>
      <c r="H64" s="130" t="s">
        <v>647</v>
      </c>
      <c r="I64" s="259" t="s">
        <v>815</v>
      </c>
      <c r="J64" s="260" t="s">
        <v>8</v>
      </c>
      <c r="K64" s="260">
        <f t="shared" si="3"/>
        <v>1</v>
      </c>
      <c r="L64" s="260">
        <f t="shared" si="0"/>
        <v>0</v>
      </c>
      <c r="M64" s="260">
        <f t="shared" si="1"/>
        <v>0</v>
      </c>
      <c r="N64" s="260">
        <f t="shared" si="2"/>
        <v>0</v>
      </c>
      <c r="O64" s="261">
        <f t="shared" si="4"/>
        <v>0</v>
      </c>
      <c r="P64" s="261">
        <f t="shared" si="5"/>
        <v>0</v>
      </c>
      <c r="Q64" s="261">
        <f t="shared" si="6"/>
        <v>0</v>
      </c>
      <c r="R64" s="261">
        <f t="shared" si="7"/>
        <v>0</v>
      </c>
      <c r="S64" s="271" t="s">
        <v>816</v>
      </c>
    </row>
    <row r="65" spans="1:19" s="93" customFormat="1" ht="127" thickTop="1" x14ac:dyDescent="0.2">
      <c r="A65" s="288"/>
      <c r="B65" s="288"/>
      <c r="C65" s="62" t="s">
        <v>219</v>
      </c>
      <c r="D65" s="62" t="s">
        <v>65</v>
      </c>
      <c r="E65" s="67" t="s">
        <v>312</v>
      </c>
      <c r="F65" s="81" t="s">
        <v>113</v>
      </c>
      <c r="G65" s="96"/>
      <c r="H65" s="131" t="s">
        <v>647</v>
      </c>
      <c r="I65" s="263" t="s">
        <v>817</v>
      </c>
      <c r="J65" s="257" t="s">
        <v>8</v>
      </c>
      <c r="K65" s="257">
        <f t="shared" si="3"/>
        <v>1</v>
      </c>
      <c r="L65" s="257">
        <f t="shared" si="0"/>
        <v>0</v>
      </c>
      <c r="M65" s="257">
        <f t="shared" si="1"/>
        <v>0</v>
      </c>
      <c r="N65" s="257">
        <f t="shared" si="2"/>
        <v>0</v>
      </c>
      <c r="O65" s="257">
        <f t="shared" si="4"/>
        <v>0</v>
      </c>
      <c r="P65" s="257">
        <f t="shared" si="5"/>
        <v>0</v>
      </c>
      <c r="Q65" s="257">
        <f t="shared" si="6"/>
        <v>0</v>
      </c>
      <c r="R65" s="257">
        <f t="shared" si="7"/>
        <v>0</v>
      </c>
      <c r="S65" s="271" t="s">
        <v>816</v>
      </c>
    </row>
    <row r="66" spans="1:19" s="93" customFormat="1" ht="20" x14ac:dyDescent="0.2">
      <c r="A66" s="288"/>
      <c r="B66" s="288"/>
      <c r="C66" s="62" t="s">
        <v>220</v>
      </c>
      <c r="D66" s="62" t="s">
        <v>65</v>
      </c>
      <c r="E66" s="67" t="s">
        <v>313</v>
      </c>
      <c r="F66" s="81" t="s">
        <v>114</v>
      </c>
      <c r="G66" s="96"/>
      <c r="H66" s="131" t="s">
        <v>646</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88"/>
      <c r="B67" s="288"/>
      <c r="C67" s="62" t="s">
        <v>221</v>
      </c>
      <c r="D67" s="62" t="s">
        <v>65</v>
      </c>
      <c r="E67" s="67" t="s">
        <v>314</v>
      </c>
      <c r="F67" s="81" t="s">
        <v>115</v>
      </c>
      <c r="G67" s="96"/>
      <c r="H67" s="131" t="s">
        <v>646</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72" x14ac:dyDescent="0.2">
      <c r="A68" s="288"/>
      <c r="B68" s="288"/>
      <c r="C68" s="62" t="s">
        <v>222</v>
      </c>
      <c r="D68" s="62" t="s">
        <v>66</v>
      </c>
      <c r="E68" s="67" t="s">
        <v>315</v>
      </c>
      <c r="F68" s="81" t="s">
        <v>116</v>
      </c>
      <c r="G68" s="96"/>
      <c r="H68" s="131" t="s">
        <v>647</v>
      </c>
      <c r="I68" s="272" t="s">
        <v>818</v>
      </c>
      <c r="J68" s="257" t="s">
        <v>8</v>
      </c>
      <c r="K68" s="257">
        <f t="shared" si="3"/>
        <v>0</v>
      </c>
      <c r="L68" s="257">
        <f t="shared" si="0"/>
        <v>1</v>
      </c>
      <c r="M68" s="257">
        <f t="shared" si="1"/>
        <v>0</v>
      </c>
      <c r="N68" s="257">
        <f t="shared" si="2"/>
        <v>0</v>
      </c>
      <c r="O68" s="257">
        <f t="shared" si="4"/>
        <v>0</v>
      </c>
      <c r="P68" s="257">
        <f t="shared" si="5"/>
        <v>0</v>
      </c>
      <c r="Q68" s="257">
        <f t="shared" si="6"/>
        <v>0</v>
      </c>
      <c r="R68" s="257">
        <f t="shared" si="7"/>
        <v>0</v>
      </c>
      <c r="S68" s="273" t="s">
        <v>819</v>
      </c>
    </row>
    <row r="69" spans="1:19" s="93" customFormat="1" ht="36" x14ac:dyDescent="0.2">
      <c r="A69" s="288"/>
      <c r="B69" s="288"/>
      <c r="C69" s="62" t="s">
        <v>223</v>
      </c>
      <c r="D69" s="62" t="s">
        <v>66</v>
      </c>
      <c r="E69" s="82" t="s">
        <v>316</v>
      </c>
      <c r="F69" s="83" t="s">
        <v>117</v>
      </c>
      <c r="G69" s="96"/>
      <c r="H69" s="133" t="s">
        <v>646</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251"/>
    </row>
    <row r="70" spans="1:19" s="93" customFormat="1" ht="36" x14ac:dyDescent="0.2">
      <c r="A70" s="288"/>
      <c r="B70" s="288"/>
      <c r="C70" s="52" t="s">
        <v>549</v>
      </c>
      <c r="D70" s="52" t="s">
        <v>65</v>
      </c>
      <c r="E70" s="55" t="s">
        <v>537</v>
      </c>
      <c r="F70" s="83"/>
      <c r="G70" s="96"/>
      <c r="H70" s="133" t="s">
        <v>646</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88"/>
      <c r="B71" s="288"/>
      <c r="C71" s="52" t="s">
        <v>550</v>
      </c>
      <c r="D71" s="52" t="s">
        <v>66</v>
      </c>
      <c r="E71" s="55" t="s">
        <v>538</v>
      </c>
      <c r="F71" s="83"/>
      <c r="G71" s="96"/>
      <c r="H71" s="133" t="s">
        <v>646</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88"/>
      <c r="B72" s="288"/>
      <c r="C72" s="62" t="s">
        <v>463</v>
      </c>
      <c r="D72" s="62" t="s">
        <v>390</v>
      </c>
      <c r="E72" s="82" t="s">
        <v>458</v>
      </c>
      <c r="F72" s="83"/>
      <c r="G72" s="96"/>
      <c r="H72" s="132" t="s">
        <v>646</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90" t="s">
        <v>9</v>
      </c>
      <c r="B73" s="290"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91"/>
      <c r="B74" s="291"/>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91"/>
      <c r="B75" s="291"/>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91"/>
      <c r="B76" s="291"/>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91"/>
      <c r="B77" s="291"/>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91"/>
      <c r="B78" s="291"/>
      <c r="C78" s="84" t="s">
        <v>224</v>
      </c>
      <c r="D78" s="84" t="s">
        <v>65</v>
      </c>
      <c r="E78" s="85" t="s">
        <v>317</v>
      </c>
      <c r="F78" s="86" t="s">
        <v>525</v>
      </c>
      <c r="G78" s="110"/>
      <c r="H78" s="131" t="s">
        <v>646</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91"/>
      <c r="B79" s="291"/>
      <c r="C79" s="57" t="s">
        <v>225</v>
      </c>
      <c r="D79" s="57" t="s">
        <v>65</v>
      </c>
      <c r="E79" s="85" t="s">
        <v>318</v>
      </c>
      <c r="F79" s="86" t="s">
        <v>118</v>
      </c>
      <c r="G79" s="96"/>
      <c r="H79" s="131" t="s">
        <v>646</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108" x14ac:dyDescent="0.2">
      <c r="A80" s="291"/>
      <c r="B80" s="291"/>
      <c r="C80" s="57" t="s">
        <v>226</v>
      </c>
      <c r="D80" s="57" t="s">
        <v>66</v>
      </c>
      <c r="E80" s="85" t="s">
        <v>319</v>
      </c>
      <c r="F80" s="86" t="s">
        <v>119</v>
      </c>
      <c r="G80" s="96"/>
      <c r="H80" s="133" t="s">
        <v>647</v>
      </c>
      <c r="I80" s="9" t="s">
        <v>759</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251" t="s">
        <v>718</v>
      </c>
    </row>
    <row r="81" spans="1:19" s="93" customFormat="1" ht="36" x14ac:dyDescent="0.2">
      <c r="A81" s="291"/>
      <c r="B81" s="291"/>
      <c r="C81" s="188" t="s">
        <v>551</v>
      </c>
      <c r="D81" s="189" t="s">
        <v>65</v>
      </c>
      <c r="E81" s="190" t="s">
        <v>537</v>
      </c>
      <c r="F81" s="86"/>
      <c r="G81" s="96"/>
      <c r="H81" s="133" t="s">
        <v>646</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91"/>
      <c r="B82" s="291"/>
      <c r="C82" s="191" t="s">
        <v>552</v>
      </c>
      <c r="D82" s="192" t="s">
        <v>66</v>
      </c>
      <c r="E82" s="193" t="s">
        <v>538</v>
      </c>
      <c r="F82" s="86"/>
      <c r="G82" s="96"/>
      <c r="H82" s="133" t="s">
        <v>646</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91"/>
      <c r="B83" s="291"/>
      <c r="C83" s="57" t="s">
        <v>464</v>
      </c>
      <c r="D83" s="57" t="s">
        <v>390</v>
      </c>
      <c r="E83" s="85" t="s">
        <v>458</v>
      </c>
      <c r="F83" s="86"/>
      <c r="G83" s="96"/>
      <c r="H83" s="132" t="s">
        <v>646</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87" t="s">
        <v>10</v>
      </c>
      <c r="B84" s="299" t="s">
        <v>41</v>
      </c>
      <c r="C84" s="62" t="s">
        <v>227</v>
      </c>
      <c r="D84" s="62" t="s">
        <v>65</v>
      </c>
      <c r="E84" s="67" t="s">
        <v>331</v>
      </c>
      <c r="F84" s="81" t="s">
        <v>120</v>
      </c>
      <c r="G84" s="96"/>
      <c r="H84" s="131" t="s">
        <v>646</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88"/>
      <c r="B85" s="300"/>
      <c r="C85" s="62" t="s">
        <v>228</v>
      </c>
      <c r="D85" s="62" t="s">
        <v>65</v>
      </c>
      <c r="E85" s="67" t="s">
        <v>332</v>
      </c>
      <c r="F85" s="81" t="s">
        <v>121</v>
      </c>
      <c r="G85" s="96"/>
      <c r="H85" s="131" t="s">
        <v>646</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88"/>
      <c r="B86" s="300"/>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88"/>
      <c r="B87" s="300"/>
      <c r="C87" s="62" t="s">
        <v>229</v>
      </c>
      <c r="D87" s="62" t="s">
        <v>65</v>
      </c>
      <c r="E87" s="87" t="s">
        <v>320</v>
      </c>
      <c r="F87" s="88" t="s">
        <v>122</v>
      </c>
      <c r="G87" s="96"/>
      <c r="H87" s="131" t="s">
        <v>646</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88"/>
      <c r="B88" s="300"/>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88"/>
      <c r="B89" s="300"/>
      <c r="C89" s="62" t="s">
        <v>230</v>
      </c>
      <c r="D89" s="62" t="s">
        <v>65</v>
      </c>
      <c r="E89" s="67" t="s">
        <v>333</v>
      </c>
      <c r="F89" s="81" t="s">
        <v>123</v>
      </c>
      <c r="G89" s="96"/>
      <c r="H89" s="131" t="s">
        <v>646</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88"/>
      <c r="B90" s="300"/>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88"/>
      <c r="B91" s="300"/>
      <c r="C91" s="52" t="s">
        <v>603</v>
      </c>
      <c r="D91" s="52" t="s">
        <v>65</v>
      </c>
      <c r="E91" s="87" t="s">
        <v>604</v>
      </c>
      <c r="F91" s="87" t="s">
        <v>605</v>
      </c>
      <c r="G91" s="96"/>
      <c r="H91" s="131" t="s">
        <v>646</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88"/>
      <c r="B92" s="300"/>
      <c r="C92" s="62" t="s">
        <v>231</v>
      </c>
      <c r="D92" s="62" t="s">
        <v>66</v>
      </c>
      <c r="E92" s="87" t="s">
        <v>334</v>
      </c>
      <c r="F92" s="88" t="s">
        <v>124</v>
      </c>
      <c r="G92" s="96"/>
      <c r="H92" s="131" t="s">
        <v>647</v>
      </c>
      <c r="I92" s="3" t="s">
        <v>760</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88"/>
      <c r="B93" s="300"/>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250"/>
    </row>
    <row r="94" spans="1:19" s="93" customFormat="1" ht="36" x14ac:dyDescent="0.2">
      <c r="A94" s="288"/>
      <c r="B94" s="300"/>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88"/>
      <c r="B95" s="300"/>
      <c r="C95" s="195" t="s">
        <v>553</v>
      </c>
      <c r="D95" s="196" t="s">
        <v>65</v>
      </c>
      <c r="E95" s="197" t="s">
        <v>537</v>
      </c>
      <c r="F95" s="194"/>
      <c r="G95" s="101"/>
      <c r="H95" s="131" t="s">
        <v>646</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88"/>
      <c r="B96" s="300"/>
      <c r="C96" s="198" t="s">
        <v>554</v>
      </c>
      <c r="D96" s="199" t="s">
        <v>66</v>
      </c>
      <c r="E96" s="200" t="s">
        <v>538</v>
      </c>
      <c r="F96" s="194"/>
      <c r="G96" s="101"/>
      <c r="H96" s="131" t="s">
        <v>646</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89"/>
      <c r="B97" s="301"/>
      <c r="C97" s="62" t="s">
        <v>465</v>
      </c>
      <c r="D97" s="62" t="s">
        <v>390</v>
      </c>
      <c r="E97" s="87" t="s">
        <v>458</v>
      </c>
      <c r="F97" s="88"/>
      <c r="G97" s="101"/>
      <c r="H97" s="131" t="s">
        <v>647</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90" t="s">
        <v>11</v>
      </c>
      <c r="B98" s="290" t="s">
        <v>42</v>
      </c>
      <c r="C98" s="57" t="s">
        <v>232</v>
      </c>
      <c r="D98" s="57" t="s">
        <v>65</v>
      </c>
      <c r="E98" s="78" t="s">
        <v>335</v>
      </c>
      <c r="F98" s="79" t="s">
        <v>125</v>
      </c>
      <c r="G98" s="111"/>
      <c r="H98" s="130" t="s">
        <v>646</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270" x14ac:dyDescent="0.2">
      <c r="A99" s="291"/>
      <c r="B99" s="291"/>
      <c r="C99" s="57" t="s">
        <v>233</v>
      </c>
      <c r="D99" s="57" t="s">
        <v>65</v>
      </c>
      <c r="E99" s="78" t="s">
        <v>336</v>
      </c>
      <c r="F99" s="79" t="s">
        <v>584</v>
      </c>
      <c r="G99" s="111"/>
      <c r="H99" s="131" t="s">
        <v>647</v>
      </c>
      <c r="I99" s="3" t="s">
        <v>761</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250"/>
    </row>
    <row r="100" spans="1:20" s="93" customFormat="1" ht="36" x14ac:dyDescent="0.2">
      <c r="A100" s="291"/>
      <c r="B100" s="291"/>
      <c r="C100" s="57" t="s">
        <v>234</v>
      </c>
      <c r="D100" s="57" t="s">
        <v>65</v>
      </c>
      <c r="E100" s="78" t="s">
        <v>337</v>
      </c>
      <c r="F100" s="79" t="s">
        <v>127</v>
      </c>
      <c r="G100" s="111"/>
      <c r="H100" s="131" t="s">
        <v>646</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t="s">
        <v>712</v>
      </c>
    </row>
    <row r="101" spans="1:20" s="93" customFormat="1" ht="20" x14ac:dyDescent="0.2">
      <c r="A101" s="291"/>
      <c r="B101" s="291"/>
      <c r="C101" s="57" t="s">
        <v>235</v>
      </c>
      <c r="D101" s="57" t="s">
        <v>65</v>
      </c>
      <c r="E101" s="78" t="s">
        <v>338</v>
      </c>
      <c r="F101" s="79" t="s">
        <v>128</v>
      </c>
      <c r="G101" s="111"/>
      <c r="H101" s="131" t="s">
        <v>646</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91"/>
      <c r="B102" s="291"/>
      <c r="C102" s="57" t="s">
        <v>236</v>
      </c>
      <c r="D102" s="57" t="s">
        <v>65</v>
      </c>
      <c r="E102" s="78" t="s">
        <v>339</v>
      </c>
      <c r="F102" s="79" t="s">
        <v>129</v>
      </c>
      <c r="G102" s="111"/>
      <c r="H102" s="131" t="s">
        <v>646</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54" x14ac:dyDescent="0.2">
      <c r="A103" s="291"/>
      <c r="B103" s="291"/>
      <c r="C103" s="57" t="s">
        <v>237</v>
      </c>
      <c r="D103" s="57" t="s">
        <v>65</v>
      </c>
      <c r="E103" s="78" t="s">
        <v>340</v>
      </c>
      <c r="F103" s="79" t="s">
        <v>130</v>
      </c>
      <c r="G103" s="111"/>
      <c r="H103" s="131" t="s">
        <v>646</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t="s">
        <v>713</v>
      </c>
    </row>
    <row r="104" spans="1:20" s="93" customFormat="1" ht="36" x14ac:dyDescent="0.2">
      <c r="A104" s="291"/>
      <c r="B104" s="291"/>
      <c r="C104" s="57" t="s">
        <v>238</v>
      </c>
      <c r="D104" s="57" t="s">
        <v>65</v>
      </c>
      <c r="E104" s="78" t="s">
        <v>341</v>
      </c>
      <c r="F104" s="79" t="s">
        <v>131</v>
      </c>
      <c r="G104" s="111"/>
      <c r="H104" s="133" t="s">
        <v>646</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91"/>
      <c r="B105" s="291"/>
      <c r="C105" s="227" t="s">
        <v>583</v>
      </c>
      <c r="D105" s="227" t="s">
        <v>65</v>
      </c>
      <c r="E105" s="228" t="s">
        <v>617</v>
      </c>
      <c r="F105" s="79" t="s">
        <v>585</v>
      </c>
      <c r="G105" s="111"/>
      <c r="H105" s="133" t="s">
        <v>646</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91"/>
      <c r="B106" s="291"/>
      <c r="C106" s="188" t="s">
        <v>555</v>
      </c>
      <c r="D106" s="189" t="s">
        <v>65</v>
      </c>
      <c r="E106" s="190" t="s">
        <v>537</v>
      </c>
      <c r="F106" s="79"/>
      <c r="G106" s="111"/>
      <c r="H106" s="133" t="s">
        <v>646</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91"/>
      <c r="B107" s="291"/>
      <c r="C107" s="207" t="s">
        <v>574</v>
      </c>
      <c r="D107" s="208" t="s">
        <v>66</v>
      </c>
      <c r="E107" s="209" t="s">
        <v>538</v>
      </c>
      <c r="F107" s="79"/>
      <c r="G107" s="111"/>
      <c r="H107" s="133" t="s">
        <v>646</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73" thickBot="1" x14ac:dyDescent="0.25">
      <c r="A108" s="291"/>
      <c r="B108" s="291"/>
      <c r="C108" s="57" t="s">
        <v>466</v>
      </c>
      <c r="D108" s="57" t="s">
        <v>390</v>
      </c>
      <c r="E108" s="78" t="s">
        <v>458</v>
      </c>
      <c r="F108" s="79"/>
      <c r="G108" s="111"/>
      <c r="H108" s="132" t="s">
        <v>647</v>
      </c>
      <c r="I108" s="7" t="s">
        <v>762</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87" t="s">
        <v>12</v>
      </c>
      <c r="B109" s="287" t="s">
        <v>43</v>
      </c>
      <c r="C109" s="69" t="s">
        <v>239</v>
      </c>
      <c r="D109" s="69" t="s">
        <v>65</v>
      </c>
      <c r="E109" s="53" t="s">
        <v>321</v>
      </c>
      <c r="F109" s="54" t="s">
        <v>526</v>
      </c>
      <c r="G109" s="111"/>
      <c r="H109" s="130" t="s">
        <v>646</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88"/>
      <c r="B110" s="288"/>
      <c r="C110" s="69" t="s">
        <v>240</v>
      </c>
      <c r="D110" s="69" t="s">
        <v>65</v>
      </c>
      <c r="E110" s="53" t="s">
        <v>322</v>
      </c>
      <c r="F110" s="54" t="s">
        <v>132</v>
      </c>
      <c r="G110" s="96"/>
      <c r="H110" s="131" t="s">
        <v>646</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88"/>
      <c r="B111" s="288"/>
      <c r="C111" s="69" t="s">
        <v>241</v>
      </c>
      <c r="D111" s="69" t="s">
        <v>65</v>
      </c>
      <c r="E111" s="53" t="s">
        <v>323</v>
      </c>
      <c r="F111" s="54" t="s">
        <v>527</v>
      </c>
      <c r="G111" s="96"/>
      <c r="H111" s="131" t="s">
        <v>646</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108" x14ac:dyDescent="0.2">
      <c r="A112" s="288"/>
      <c r="B112" s="288"/>
      <c r="C112" s="69" t="s">
        <v>242</v>
      </c>
      <c r="D112" s="69" t="s">
        <v>65</v>
      </c>
      <c r="E112" s="53" t="s">
        <v>342</v>
      </c>
      <c r="F112" s="54" t="s">
        <v>133</v>
      </c>
      <c r="G112" s="96"/>
      <c r="H112" s="131" t="s">
        <v>647</v>
      </c>
      <c r="I112" s="3" t="s">
        <v>796</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88"/>
      <c r="B113" s="288"/>
      <c r="C113" s="69" t="s">
        <v>243</v>
      </c>
      <c r="D113" s="69" t="s">
        <v>65</v>
      </c>
      <c r="E113" s="53" t="s">
        <v>343</v>
      </c>
      <c r="F113" s="54" t="s">
        <v>134</v>
      </c>
      <c r="G113" s="96"/>
      <c r="H113" s="131" t="s">
        <v>646</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72" x14ac:dyDescent="0.2">
      <c r="A114" s="288"/>
      <c r="B114" s="288"/>
      <c r="C114" s="69" t="s">
        <v>244</v>
      </c>
      <c r="D114" s="69" t="s">
        <v>65</v>
      </c>
      <c r="E114" s="53" t="s">
        <v>324</v>
      </c>
      <c r="F114" s="54" t="s">
        <v>135</v>
      </c>
      <c r="G114" s="96"/>
      <c r="H114" s="131" t="s">
        <v>647</v>
      </c>
      <c r="I114" s="3" t="s">
        <v>797</v>
      </c>
      <c r="J114" s="158" t="s">
        <v>12</v>
      </c>
      <c r="K114" s="158">
        <f t="shared" si="11"/>
        <v>1</v>
      </c>
      <c r="L114" s="158">
        <f t="shared" si="8"/>
        <v>0</v>
      </c>
      <c r="M114" s="158">
        <f t="shared" si="9"/>
        <v>0</v>
      </c>
      <c r="N114" s="158">
        <f t="shared" si="10"/>
        <v>0</v>
      </c>
      <c r="O114" s="158">
        <f t="shared" si="12"/>
        <v>0</v>
      </c>
      <c r="P114" s="158">
        <f t="shared" si="13"/>
        <v>0</v>
      </c>
      <c r="Q114" s="158">
        <f t="shared" si="14"/>
        <v>0</v>
      </c>
      <c r="R114" s="158">
        <f t="shared" si="15"/>
        <v>0</v>
      </c>
      <c r="S114" s="250"/>
    </row>
    <row r="115" spans="1:19" s="93" customFormat="1" ht="36" x14ac:dyDescent="0.2">
      <c r="A115" s="288"/>
      <c r="B115" s="288"/>
      <c r="C115" s="62" t="s">
        <v>245</v>
      </c>
      <c r="D115" s="62" t="s">
        <v>65</v>
      </c>
      <c r="E115" s="67" t="s">
        <v>344</v>
      </c>
      <c r="F115" s="81" t="s">
        <v>136</v>
      </c>
      <c r="G115" s="96"/>
      <c r="H115" s="131" t="s">
        <v>646</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88"/>
      <c r="B116" s="288"/>
      <c r="C116" s="52" t="s">
        <v>246</v>
      </c>
      <c r="D116" s="52" t="s">
        <v>66</v>
      </c>
      <c r="E116" s="87" t="s">
        <v>345</v>
      </c>
      <c r="F116" s="88" t="s">
        <v>137</v>
      </c>
      <c r="G116" s="96"/>
      <c r="H116" s="133" t="s">
        <v>646</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88"/>
      <c r="B117" s="288"/>
      <c r="C117" s="195" t="s">
        <v>556</v>
      </c>
      <c r="D117" s="196" t="s">
        <v>65</v>
      </c>
      <c r="E117" s="197" t="s">
        <v>537</v>
      </c>
      <c r="F117" s="88"/>
      <c r="G117" s="96"/>
      <c r="H117" s="133" t="s">
        <v>646</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88"/>
      <c r="B118" s="288"/>
      <c r="C118" s="198" t="s">
        <v>557</v>
      </c>
      <c r="D118" s="199" t="s">
        <v>66</v>
      </c>
      <c r="E118" s="200" t="s">
        <v>538</v>
      </c>
      <c r="F118" s="88"/>
      <c r="G118" s="96"/>
      <c r="H118" s="133" t="s">
        <v>646</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88"/>
      <c r="B119" s="288"/>
      <c r="C119" s="52" t="s">
        <v>467</v>
      </c>
      <c r="D119" s="52" t="s">
        <v>390</v>
      </c>
      <c r="E119" s="87" t="s">
        <v>458</v>
      </c>
      <c r="F119" s="88"/>
      <c r="G119" s="96"/>
      <c r="H119" s="132" t="s">
        <v>646</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90" t="s">
        <v>13</v>
      </c>
      <c r="B120" s="293"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91"/>
      <c r="B121" s="294"/>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108" x14ac:dyDescent="0.2">
      <c r="A122" s="291"/>
      <c r="B122" s="294"/>
      <c r="C122" s="65" t="s">
        <v>242</v>
      </c>
      <c r="D122" s="65" t="s">
        <v>65</v>
      </c>
      <c r="E122" s="66" t="s">
        <v>342</v>
      </c>
      <c r="F122" s="68" t="s">
        <v>133</v>
      </c>
      <c r="G122" s="101"/>
      <c r="H122" s="104" t="str">
        <f>IF(ISBLANK(H112),"Waiting",H112)</f>
        <v>Yes</v>
      </c>
      <c r="I122" s="3" t="s">
        <v>796</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91"/>
      <c r="B123" s="294"/>
      <c r="C123" s="57" t="s">
        <v>247</v>
      </c>
      <c r="D123" s="57" t="s">
        <v>65</v>
      </c>
      <c r="E123" s="78" t="s">
        <v>618</v>
      </c>
      <c r="F123" s="79" t="s">
        <v>138</v>
      </c>
      <c r="G123" s="96"/>
      <c r="H123" s="131" t="s">
        <v>646</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91"/>
      <c r="B124" s="294"/>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91"/>
      <c r="B125" s="294"/>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72" x14ac:dyDescent="0.2">
      <c r="A126" s="291"/>
      <c r="B126" s="294"/>
      <c r="C126" s="65" t="s">
        <v>244</v>
      </c>
      <c r="D126" s="65" t="s">
        <v>65</v>
      </c>
      <c r="E126" s="66" t="s">
        <v>324</v>
      </c>
      <c r="F126" s="68" t="s">
        <v>135</v>
      </c>
      <c r="G126" s="101"/>
      <c r="H126" s="104" t="str">
        <f>IF(ISBLANK(H114),"Waiting",H114)</f>
        <v>Yes</v>
      </c>
      <c r="I126" s="3" t="s">
        <v>797</v>
      </c>
      <c r="J126" s="158" t="s">
        <v>13</v>
      </c>
      <c r="K126" s="158">
        <f t="shared" si="11"/>
        <v>1</v>
      </c>
      <c r="L126" s="158">
        <f t="shared" si="8"/>
        <v>0</v>
      </c>
      <c r="M126" s="158">
        <f t="shared" si="9"/>
        <v>0</v>
      </c>
      <c r="N126" s="158">
        <f t="shared" si="10"/>
        <v>0</v>
      </c>
      <c r="O126" s="158">
        <f t="shared" si="12"/>
        <v>0</v>
      </c>
      <c r="P126" s="158">
        <f t="shared" si="13"/>
        <v>0</v>
      </c>
      <c r="Q126" s="158">
        <f t="shared" si="14"/>
        <v>0</v>
      </c>
      <c r="R126" s="158">
        <f t="shared" si="15"/>
        <v>0</v>
      </c>
      <c r="S126" s="250"/>
    </row>
    <row r="127" spans="1:19" s="93" customFormat="1" ht="36" x14ac:dyDescent="0.2">
      <c r="A127" s="291"/>
      <c r="B127" s="294"/>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91"/>
      <c r="B128" s="294"/>
      <c r="C128" s="201" t="s">
        <v>558</v>
      </c>
      <c r="D128" s="202" t="s">
        <v>65</v>
      </c>
      <c r="E128" s="203" t="s">
        <v>537</v>
      </c>
      <c r="F128" s="204"/>
      <c r="G128" s="101"/>
      <c r="H128" s="131" t="s">
        <v>646</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91"/>
      <c r="B129" s="294"/>
      <c r="C129" s="207" t="s">
        <v>575</v>
      </c>
      <c r="D129" s="208" t="s">
        <v>66</v>
      </c>
      <c r="E129" s="209" t="s">
        <v>538</v>
      </c>
      <c r="F129" s="204"/>
      <c r="G129" s="101"/>
      <c r="H129" s="133" t="s">
        <v>646</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92"/>
      <c r="B130" s="295"/>
      <c r="C130" s="57" t="s">
        <v>468</v>
      </c>
      <c r="D130" s="57" t="s">
        <v>390</v>
      </c>
      <c r="E130" s="78" t="s">
        <v>458</v>
      </c>
      <c r="F130" s="79"/>
      <c r="G130" s="101"/>
      <c r="H130" s="133" t="s">
        <v>647</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87" t="s">
        <v>14</v>
      </c>
      <c r="B131" s="287" t="s">
        <v>45</v>
      </c>
      <c r="C131" s="62" t="s">
        <v>248</v>
      </c>
      <c r="D131" s="62" t="s">
        <v>65</v>
      </c>
      <c r="E131" s="67" t="s">
        <v>346</v>
      </c>
      <c r="F131" s="81" t="s">
        <v>139</v>
      </c>
      <c r="G131" s="96"/>
      <c r="H131" s="130" t="s">
        <v>646</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249"/>
    </row>
    <row r="132" spans="1:19" s="93" customFormat="1" ht="90" x14ac:dyDescent="0.2">
      <c r="A132" s="288"/>
      <c r="B132" s="288"/>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88"/>
      <c r="B133" s="288"/>
      <c r="C133" s="195" t="s">
        <v>559</v>
      </c>
      <c r="D133" s="196" t="s">
        <v>65</v>
      </c>
      <c r="E133" s="197" t="s">
        <v>537</v>
      </c>
      <c r="F133" s="205"/>
      <c r="G133" s="109"/>
      <c r="H133" s="131" t="s">
        <v>646</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88"/>
      <c r="B134" s="288"/>
      <c r="C134" s="198" t="s">
        <v>576</v>
      </c>
      <c r="D134" s="199" t="s">
        <v>66</v>
      </c>
      <c r="E134" s="200" t="s">
        <v>538</v>
      </c>
      <c r="F134" s="205"/>
      <c r="G134" s="109"/>
      <c r="H134" s="131" t="s">
        <v>646</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91" thickBot="1" x14ac:dyDescent="0.25">
      <c r="A135" s="289"/>
      <c r="B135" s="289"/>
      <c r="C135" s="62" t="s">
        <v>469</v>
      </c>
      <c r="D135" s="62" t="s">
        <v>390</v>
      </c>
      <c r="E135" s="67" t="s">
        <v>458</v>
      </c>
      <c r="F135" s="81"/>
      <c r="G135" s="109"/>
      <c r="H135" s="131" t="s">
        <v>647</v>
      </c>
      <c r="I135" s="140" t="s">
        <v>763</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90" t="s">
        <v>15</v>
      </c>
      <c r="B136" s="290"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306" x14ac:dyDescent="0.2">
      <c r="A137" s="291"/>
      <c r="B137" s="291"/>
      <c r="C137" s="65" t="s">
        <v>233</v>
      </c>
      <c r="D137" s="65" t="s">
        <v>65</v>
      </c>
      <c r="E137" s="66" t="s">
        <v>336</v>
      </c>
      <c r="F137" s="68" t="s">
        <v>126</v>
      </c>
      <c r="G137" s="101"/>
      <c r="H137" s="104" t="str">
        <f t="shared" si="24"/>
        <v>Yes</v>
      </c>
      <c r="I137" s="3" t="s">
        <v>741</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250"/>
    </row>
    <row r="138" spans="1:19" s="103" customFormat="1" ht="36" x14ac:dyDescent="0.2">
      <c r="A138" s="291"/>
      <c r="B138" s="291"/>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91"/>
      <c r="B139" s="291"/>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91"/>
      <c r="B140" s="291"/>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91"/>
      <c r="B141" s="291"/>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91"/>
      <c r="B142" s="291"/>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91"/>
      <c r="B143" s="291"/>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91"/>
      <c r="B144" s="291"/>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91"/>
      <c r="B145" s="291"/>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108" x14ac:dyDescent="0.2">
      <c r="A146" s="291"/>
      <c r="B146" s="291"/>
      <c r="C146" s="65" t="s">
        <v>242</v>
      </c>
      <c r="D146" s="65" t="s">
        <v>65</v>
      </c>
      <c r="E146" s="66" t="s">
        <v>342</v>
      </c>
      <c r="F146" s="68" t="s">
        <v>133</v>
      </c>
      <c r="G146" s="101"/>
      <c r="H146" s="104" t="str">
        <f>IF(ISBLANK(H112),"Waiting",H112)</f>
        <v>Yes</v>
      </c>
      <c r="I146" s="3" t="s">
        <v>796</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91"/>
      <c r="B147" s="291"/>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91"/>
      <c r="B148" s="291"/>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91"/>
      <c r="B149" s="291"/>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72" x14ac:dyDescent="0.2">
      <c r="A150" s="291"/>
      <c r="B150" s="291"/>
      <c r="C150" s="65" t="s">
        <v>244</v>
      </c>
      <c r="D150" s="65" t="s">
        <v>65</v>
      </c>
      <c r="E150" s="66" t="s">
        <v>324</v>
      </c>
      <c r="F150" s="68" t="s">
        <v>140</v>
      </c>
      <c r="G150" s="101"/>
      <c r="H150" s="104" t="str">
        <f>IF(ISBLANK(H126),"Waiting",H126)</f>
        <v>Yes</v>
      </c>
      <c r="I150" s="3" t="s">
        <v>797</v>
      </c>
      <c r="J150" s="158" t="s">
        <v>15</v>
      </c>
      <c r="K150" s="158">
        <f t="shared" si="19"/>
        <v>1</v>
      </c>
      <c r="L150" s="158">
        <f t="shared" si="16"/>
        <v>0</v>
      </c>
      <c r="M150" s="158">
        <f t="shared" si="17"/>
        <v>0</v>
      </c>
      <c r="N150" s="158">
        <f t="shared" si="18"/>
        <v>0</v>
      </c>
      <c r="O150" s="158">
        <f t="shared" si="20"/>
        <v>0</v>
      </c>
      <c r="P150" s="158">
        <f t="shared" si="21"/>
        <v>0</v>
      </c>
      <c r="Q150" s="158">
        <f t="shared" si="22"/>
        <v>0</v>
      </c>
      <c r="R150" s="158">
        <f t="shared" si="23"/>
        <v>0</v>
      </c>
      <c r="S150" s="250"/>
    </row>
    <row r="151" spans="1:19" s="103" customFormat="1" ht="54" x14ac:dyDescent="0.2">
      <c r="A151" s="291"/>
      <c r="B151" s="291"/>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250"/>
    </row>
    <row r="152" spans="1:19" s="103" customFormat="1" ht="54" x14ac:dyDescent="0.2">
      <c r="A152" s="291"/>
      <c r="B152" s="291"/>
      <c r="C152" s="57" t="s">
        <v>249</v>
      </c>
      <c r="D152" s="57" t="s">
        <v>65</v>
      </c>
      <c r="E152" s="78" t="s">
        <v>325</v>
      </c>
      <c r="F152" s="79" t="s">
        <v>521</v>
      </c>
      <c r="G152" s="101"/>
      <c r="H152" s="131" t="s">
        <v>646</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91"/>
      <c r="B153" s="291"/>
      <c r="C153" s="201" t="s">
        <v>560</v>
      </c>
      <c r="D153" s="202" t="s">
        <v>65</v>
      </c>
      <c r="E153" s="203" t="s">
        <v>537</v>
      </c>
      <c r="F153" s="79"/>
      <c r="G153" s="101"/>
      <c r="H153" s="131" t="s">
        <v>646</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91"/>
      <c r="B154" s="291"/>
      <c r="C154" s="207" t="s">
        <v>577</v>
      </c>
      <c r="D154" s="208" t="s">
        <v>66</v>
      </c>
      <c r="E154" s="209" t="s">
        <v>538</v>
      </c>
      <c r="F154" s="79"/>
      <c r="G154" s="101"/>
      <c r="H154" s="135" t="s">
        <v>646</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91"/>
      <c r="B155" s="291"/>
      <c r="C155" s="57" t="s">
        <v>470</v>
      </c>
      <c r="D155" s="57" t="s">
        <v>390</v>
      </c>
      <c r="E155" s="78" t="s">
        <v>458</v>
      </c>
      <c r="F155" s="79"/>
      <c r="G155" s="101"/>
      <c r="H155" s="142" t="s">
        <v>646</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87" t="s">
        <v>16</v>
      </c>
      <c r="B156" s="287" t="s">
        <v>47</v>
      </c>
      <c r="C156" s="62" t="s">
        <v>250</v>
      </c>
      <c r="D156" s="62" t="s">
        <v>65</v>
      </c>
      <c r="E156" s="67" t="s">
        <v>348</v>
      </c>
      <c r="F156" s="81" t="s">
        <v>141</v>
      </c>
      <c r="G156" s="96"/>
      <c r="H156" s="130" t="s">
        <v>646</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249"/>
    </row>
    <row r="157" spans="1:19" s="93" customFormat="1" ht="72" x14ac:dyDescent="0.2">
      <c r="A157" s="288"/>
      <c r="B157" s="288"/>
      <c r="C157" s="62" t="s">
        <v>251</v>
      </c>
      <c r="D157" s="62" t="s">
        <v>65</v>
      </c>
      <c r="E157" s="67" t="s">
        <v>349</v>
      </c>
      <c r="F157" s="81" t="s">
        <v>142</v>
      </c>
      <c r="G157" s="96"/>
      <c r="H157" s="131" t="s">
        <v>646</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88"/>
      <c r="B158" s="288"/>
      <c r="C158" s="62" t="s">
        <v>252</v>
      </c>
      <c r="D158" s="62" t="s">
        <v>65</v>
      </c>
      <c r="E158" s="67" t="s">
        <v>606</v>
      </c>
      <c r="F158" s="81" t="s">
        <v>143</v>
      </c>
      <c r="G158" s="96"/>
      <c r="H158" s="131" t="s">
        <v>646</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88"/>
      <c r="B159" s="288"/>
      <c r="C159" s="62" t="s">
        <v>253</v>
      </c>
      <c r="D159" s="62" t="s">
        <v>65</v>
      </c>
      <c r="E159" s="67" t="s">
        <v>608</v>
      </c>
      <c r="F159" s="81" t="s">
        <v>609</v>
      </c>
      <c r="G159" s="96"/>
      <c r="H159" s="131" t="s">
        <v>646</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88"/>
      <c r="B160" s="288"/>
      <c r="C160" s="62" t="s">
        <v>254</v>
      </c>
      <c r="D160" s="62" t="s">
        <v>65</v>
      </c>
      <c r="E160" s="67" t="s">
        <v>326</v>
      </c>
      <c r="F160" s="81" t="s">
        <v>144</v>
      </c>
      <c r="G160" s="96"/>
      <c r="H160" s="131" t="s">
        <v>646</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250"/>
    </row>
    <row r="161" spans="1:19" s="93" customFormat="1" ht="36" x14ac:dyDescent="0.2">
      <c r="A161" s="288"/>
      <c r="B161" s="288"/>
      <c r="C161" s="62" t="s">
        <v>255</v>
      </c>
      <c r="D161" s="62" t="s">
        <v>65</v>
      </c>
      <c r="E161" s="67" t="s">
        <v>351</v>
      </c>
      <c r="F161" s="81" t="s">
        <v>148</v>
      </c>
      <c r="G161" s="96"/>
      <c r="H161" s="131" t="s">
        <v>646</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108" x14ac:dyDescent="0.2">
      <c r="A162" s="288"/>
      <c r="B162" s="288"/>
      <c r="C162" s="62" t="s">
        <v>607</v>
      </c>
      <c r="D162" s="62" t="s">
        <v>65</v>
      </c>
      <c r="E162" s="67" t="s">
        <v>622</v>
      </c>
      <c r="F162" s="81" t="s">
        <v>610</v>
      </c>
      <c r="G162" s="96"/>
      <c r="H162" s="131" t="s">
        <v>647</v>
      </c>
      <c r="I162" s="3" t="s">
        <v>798</v>
      </c>
      <c r="J162" s="158" t="s">
        <v>16</v>
      </c>
      <c r="K162" s="158">
        <f t="shared" si="19"/>
        <v>1</v>
      </c>
      <c r="L162" s="158">
        <f t="shared" si="16"/>
        <v>0</v>
      </c>
      <c r="M162" s="158">
        <f t="shared" si="17"/>
        <v>0</v>
      </c>
      <c r="N162" s="158">
        <f t="shared" si="18"/>
        <v>0</v>
      </c>
      <c r="O162" s="158">
        <f t="shared" si="20"/>
        <v>0</v>
      </c>
      <c r="P162" s="158">
        <f t="shared" si="21"/>
        <v>0</v>
      </c>
      <c r="Q162" s="158">
        <f t="shared" si="22"/>
        <v>0</v>
      </c>
      <c r="R162" s="158">
        <f t="shared" si="23"/>
        <v>0</v>
      </c>
      <c r="S162" s="250"/>
    </row>
    <row r="163" spans="1:19" s="93" customFormat="1" ht="20" x14ac:dyDescent="0.2">
      <c r="A163" s="288"/>
      <c r="B163" s="288"/>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88"/>
      <c r="B164" s="288"/>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88"/>
      <c r="B165" s="288"/>
      <c r="C165" s="62" t="s">
        <v>258</v>
      </c>
      <c r="D165" s="62" t="s">
        <v>66</v>
      </c>
      <c r="E165" s="87" t="s">
        <v>594</v>
      </c>
      <c r="F165" s="88" t="s">
        <v>146</v>
      </c>
      <c r="G165" s="101"/>
      <c r="H165" s="131" t="s">
        <v>646</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88"/>
      <c r="B166" s="288"/>
      <c r="C166" s="195" t="s">
        <v>561</v>
      </c>
      <c r="D166" s="196" t="s">
        <v>65</v>
      </c>
      <c r="E166" s="197" t="s">
        <v>537</v>
      </c>
      <c r="F166" s="88"/>
      <c r="G166" s="101"/>
      <c r="H166" s="133" t="s">
        <v>646</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88"/>
      <c r="B167" s="288"/>
      <c r="C167" s="198" t="s">
        <v>562</v>
      </c>
      <c r="D167" s="199" t="s">
        <v>66</v>
      </c>
      <c r="E167" s="200" t="s">
        <v>538</v>
      </c>
      <c r="F167" s="88"/>
      <c r="G167" s="101"/>
      <c r="H167" s="133" t="s">
        <v>646</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55" thickBot="1" x14ac:dyDescent="0.25">
      <c r="A168" s="288"/>
      <c r="B168" s="288"/>
      <c r="C168" s="62" t="s">
        <v>471</v>
      </c>
      <c r="D168" s="62" t="s">
        <v>390</v>
      </c>
      <c r="E168" s="87" t="s">
        <v>458</v>
      </c>
      <c r="F168" s="88"/>
      <c r="G168" s="96"/>
      <c r="H168" s="132" t="s">
        <v>647</v>
      </c>
      <c r="I168" s="7" t="s">
        <v>799</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90" t="s">
        <v>17</v>
      </c>
      <c r="B169" s="290"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91"/>
      <c r="B170" s="291"/>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91"/>
      <c r="B171" s="291"/>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91"/>
      <c r="B172" s="291"/>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91"/>
      <c r="B173" s="291"/>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91"/>
      <c r="B174" s="291"/>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109" thickBot="1" x14ac:dyDescent="0.25">
      <c r="A175" s="291"/>
      <c r="B175" s="291"/>
      <c r="C175" s="65" t="s">
        <v>607</v>
      </c>
      <c r="D175" s="65" t="s">
        <v>65</v>
      </c>
      <c r="E175" s="66" t="s">
        <v>622</v>
      </c>
      <c r="F175" s="68" t="s">
        <v>610</v>
      </c>
      <c r="G175" s="101"/>
      <c r="H175" s="104" t="str">
        <f t="shared" si="25"/>
        <v>Yes</v>
      </c>
      <c r="I175" s="3" t="s">
        <v>798</v>
      </c>
      <c r="J175" s="158" t="s">
        <v>17</v>
      </c>
      <c r="K175" s="158">
        <f t="shared" si="19"/>
        <v>1</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127" thickTop="1" x14ac:dyDescent="0.2">
      <c r="A176" s="291"/>
      <c r="B176" s="291"/>
      <c r="C176" s="65" t="s">
        <v>259</v>
      </c>
      <c r="D176" s="65" t="s">
        <v>65</v>
      </c>
      <c r="E176" s="66" t="s">
        <v>355</v>
      </c>
      <c r="F176" s="68" t="s">
        <v>155</v>
      </c>
      <c r="G176" s="101"/>
      <c r="H176" s="104" t="str">
        <f t="shared" ref="H176:H183" si="26">IF(ISBLANK(H188),"Waiting",H188)</f>
        <v>Yes</v>
      </c>
      <c r="I176" s="4" t="s">
        <v>800</v>
      </c>
      <c r="J176" s="158" t="s">
        <v>17</v>
      </c>
      <c r="K176" s="158">
        <f t="shared" si="19"/>
        <v>1</v>
      </c>
      <c r="L176" s="158">
        <f t="shared" si="16"/>
        <v>0</v>
      </c>
      <c r="M176" s="158">
        <f t="shared" si="17"/>
        <v>0</v>
      </c>
      <c r="N176" s="158">
        <f t="shared" si="18"/>
        <v>0</v>
      </c>
      <c r="O176" s="158">
        <f t="shared" si="20"/>
        <v>0</v>
      </c>
      <c r="P176" s="158">
        <f t="shared" si="21"/>
        <v>0</v>
      </c>
      <c r="Q176" s="158">
        <f t="shared" si="22"/>
        <v>0</v>
      </c>
      <c r="R176" s="158">
        <f t="shared" si="23"/>
        <v>0</v>
      </c>
      <c r="S176" s="250"/>
    </row>
    <row r="177" spans="1:19" s="103" customFormat="1" ht="36" x14ac:dyDescent="0.2">
      <c r="A177" s="291"/>
      <c r="B177" s="291"/>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91"/>
      <c r="B178" s="291"/>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91"/>
      <c r="B179" s="291"/>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91"/>
      <c r="B180" s="291"/>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91"/>
      <c r="B181" s="291"/>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91"/>
      <c r="B182" s="291"/>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91"/>
      <c r="B183" s="291"/>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91"/>
      <c r="B184" s="291"/>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646</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646</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55" thickBot="1" x14ac:dyDescent="0.25">
      <c r="A187" s="211"/>
      <c r="B187" s="211"/>
      <c r="C187" s="57" t="s">
        <v>473</v>
      </c>
      <c r="D187" s="57" t="s">
        <v>390</v>
      </c>
      <c r="E187" s="78" t="s">
        <v>458</v>
      </c>
      <c r="F187" s="79"/>
      <c r="G187" s="101"/>
      <c r="H187" s="131" t="s">
        <v>647</v>
      </c>
      <c r="I187" s="136" t="s">
        <v>801</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127" thickTop="1" x14ac:dyDescent="0.2">
      <c r="A188" s="287" t="s">
        <v>18</v>
      </c>
      <c r="B188" s="287" t="s">
        <v>49</v>
      </c>
      <c r="C188" s="62" t="s">
        <v>259</v>
      </c>
      <c r="D188" s="62" t="s">
        <v>65</v>
      </c>
      <c r="E188" s="67" t="s">
        <v>631</v>
      </c>
      <c r="F188" s="81" t="s">
        <v>155</v>
      </c>
      <c r="G188" s="96"/>
      <c r="H188" s="130" t="s">
        <v>647</v>
      </c>
      <c r="I188" s="4" t="s">
        <v>800</v>
      </c>
      <c r="J188" s="157" t="s">
        <v>18</v>
      </c>
      <c r="K188" s="157">
        <f t="shared" si="19"/>
        <v>1</v>
      </c>
      <c r="L188" s="157">
        <f t="shared" si="16"/>
        <v>0</v>
      </c>
      <c r="M188" s="157">
        <f t="shared" si="17"/>
        <v>0</v>
      </c>
      <c r="N188" s="157">
        <f t="shared" si="18"/>
        <v>0</v>
      </c>
      <c r="O188" s="159">
        <f t="shared" si="20"/>
        <v>0</v>
      </c>
      <c r="P188" s="159">
        <f t="shared" si="21"/>
        <v>0</v>
      </c>
      <c r="Q188" s="159">
        <f t="shared" si="22"/>
        <v>0</v>
      </c>
      <c r="R188" s="159">
        <f t="shared" si="23"/>
        <v>0</v>
      </c>
      <c r="S188" s="249"/>
    </row>
    <row r="189" spans="1:19" s="93" customFormat="1" ht="36" x14ac:dyDescent="0.2">
      <c r="A189" s="288"/>
      <c r="B189" s="288"/>
      <c r="C189" s="62" t="s">
        <v>260</v>
      </c>
      <c r="D189" s="62" t="s">
        <v>65</v>
      </c>
      <c r="E189" s="67" t="s">
        <v>621</v>
      </c>
      <c r="F189" s="81" t="s">
        <v>149</v>
      </c>
      <c r="G189" s="96"/>
      <c r="H189" s="131" t="s">
        <v>646</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88"/>
      <c r="B190" s="288"/>
      <c r="C190" s="62" t="s">
        <v>261</v>
      </c>
      <c r="D190" s="62" t="s">
        <v>65</v>
      </c>
      <c r="E190" s="67" t="s">
        <v>356</v>
      </c>
      <c r="F190" s="81" t="s">
        <v>150</v>
      </c>
      <c r="G190" s="96"/>
      <c r="H190" s="131" t="s">
        <v>646</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88"/>
      <c r="B191" s="288"/>
      <c r="C191" s="62" t="s">
        <v>262</v>
      </c>
      <c r="D191" s="62" t="s">
        <v>65</v>
      </c>
      <c r="E191" s="67" t="s">
        <v>357</v>
      </c>
      <c r="F191" s="81" t="s">
        <v>151</v>
      </c>
      <c r="G191" s="96"/>
      <c r="H191" s="131" t="s">
        <v>646</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88"/>
      <c r="B192" s="288"/>
      <c r="C192" s="62" t="s">
        <v>263</v>
      </c>
      <c r="D192" s="62" t="s">
        <v>65</v>
      </c>
      <c r="E192" s="67" t="s">
        <v>358</v>
      </c>
      <c r="F192" s="81" t="s">
        <v>152</v>
      </c>
      <c r="G192" s="96"/>
      <c r="H192" s="131" t="s">
        <v>646</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88"/>
      <c r="B193" s="288"/>
      <c r="C193" s="62" t="s">
        <v>264</v>
      </c>
      <c r="D193" s="62" t="s">
        <v>65</v>
      </c>
      <c r="E193" s="67" t="s">
        <v>359</v>
      </c>
      <c r="F193" s="81" t="s">
        <v>153</v>
      </c>
      <c r="G193" s="96"/>
      <c r="H193" s="131" t="s">
        <v>646</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88"/>
      <c r="B194" s="288"/>
      <c r="C194" s="62" t="s">
        <v>265</v>
      </c>
      <c r="D194" s="62" t="s">
        <v>65</v>
      </c>
      <c r="E194" s="67" t="s">
        <v>327</v>
      </c>
      <c r="F194" s="81" t="s">
        <v>154</v>
      </c>
      <c r="G194" s="96"/>
      <c r="H194" s="131" t="s">
        <v>646</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88"/>
      <c r="B195" s="288"/>
      <c r="C195" s="62" t="s">
        <v>256</v>
      </c>
      <c r="D195" s="62" t="s">
        <v>65</v>
      </c>
      <c r="E195" s="67" t="s">
        <v>352</v>
      </c>
      <c r="F195" s="81" t="s">
        <v>145</v>
      </c>
      <c r="G195" s="96"/>
      <c r="H195" s="131" t="s">
        <v>646</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88"/>
      <c r="B196" s="288"/>
      <c r="C196" s="62" t="s">
        <v>266</v>
      </c>
      <c r="D196" s="62" t="s">
        <v>66</v>
      </c>
      <c r="E196" s="87" t="s">
        <v>360</v>
      </c>
      <c r="F196" s="88" t="s">
        <v>156</v>
      </c>
      <c r="G196" s="96"/>
      <c r="H196" s="131" t="s">
        <v>646</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88"/>
      <c r="B197" s="288"/>
      <c r="C197" s="62" t="s">
        <v>267</v>
      </c>
      <c r="D197" s="62" t="s">
        <v>66</v>
      </c>
      <c r="E197" s="87" t="s">
        <v>361</v>
      </c>
      <c r="F197" s="88" t="s">
        <v>530</v>
      </c>
      <c r="G197" s="96"/>
      <c r="H197" s="131" t="s">
        <v>647</v>
      </c>
      <c r="I197" s="3" t="s">
        <v>802</v>
      </c>
      <c r="J197" s="158" t="s">
        <v>18</v>
      </c>
      <c r="K197" s="158">
        <f t="shared" ref="K197:K252" si="30">IF(AND($H197="Yes",NOT(ISERROR(SEARCH("-H-",$C197)))),1,0)</f>
        <v>0</v>
      </c>
      <c r="L197" s="158">
        <f t="shared" si="27"/>
        <v>1</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88"/>
      <c r="B198" s="288"/>
      <c r="C198" s="69" t="s">
        <v>257</v>
      </c>
      <c r="D198" s="69" t="s">
        <v>66</v>
      </c>
      <c r="E198" s="87" t="s">
        <v>353</v>
      </c>
      <c r="F198" s="88" t="s">
        <v>598</v>
      </c>
      <c r="G198" s="96"/>
      <c r="H198" s="133" t="s">
        <v>646</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88"/>
      <c r="B199" s="288"/>
      <c r="C199" s="195" t="s">
        <v>564</v>
      </c>
      <c r="D199" s="196" t="s">
        <v>65</v>
      </c>
      <c r="E199" s="197" t="s">
        <v>537</v>
      </c>
      <c r="F199" s="88"/>
      <c r="G199" s="96"/>
      <c r="H199" s="133" t="s">
        <v>646</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88"/>
      <c r="B200" s="288"/>
      <c r="C200" s="198" t="s">
        <v>565</v>
      </c>
      <c r="D200" s="199" t="s">
        <v>66</v>
      </c>
      <c r="E200" s="200" t="s">
        <v>538</v>
      </c>
      <c r="F200" s="88"/>
      <c r="G200" s="96"/>
      <c r="H200" s="133" t="s">
        <v>646</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88"/>
      <c r="B201" s="288"/>
      <c r="C201" s="69" t="s">
        <v>472</v>
      </c>
      <c r="D201" s="69" t="s">
        <v>390</v>
      </c>
      <c r="E201" s="87" t="s">
        <v>458</v>
      </c>
      <c r="F201" s="88"/>
      <c r="G201" s="96"/>
      <c r="H201" s="132" t="s">
        <v>646</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25" customHeight="1" thickTop="1" x14ac:dyDescent="0.2">
      <c r="A202" s="290" t="s">
        <v>19</v>
      </c>
      <c r="B202" s="293" t="s">
        <v>50</v>
      </c>
      <c r="C202" s="57" t="s">
        <v>268</v>
      </c>
      <c r="D202" s="57" t="s">
        <v>65</v>
      </c>
      <c r="E202" s="78" t="s">
        <v>362</v>
      </c>
      <c r="F202" s="79" t="s">
        <v>157</v>
      </c>
      <c r="G202" s="96"/>
      <c r="H202" s="130" t="s">
        <v>646</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91"/>
      <c r="B203" s="294"/>
      <c r="C203" s="57" t="s">
        <v>269</v>
      </c>
      <c r="D203" s="57" t="s">
        <v>65</v>
      </c>
      <c r="E203" s="78" t="s">
        <v>363</v>
      </c>
      <c r="F203" s="79" t="s">
        <v>158</v>
      </c>
      <c r="G203" s="96"/>
      <c r="H203" s="131" t="s">
        <v>646</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91"/>
      <c r="B204" s="294"/>
      <c r="C204" s="57" t="s">
        <v>270</v>
      </c>
      <c r="D204" s="57" t="s">
        <v>65</v>
      </c>
      <c r="E204" s="78" t="s">
        <v>364</v>
      </c>
      <c r="F204" s="79" t="s">
        <v>159</v>
      </c>
      <c r="G204" s="96"/>
      <c r="H204" s="131" t="s">
        <v>646</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91"/>
      <c r="B205" s="294"/>
      <c r="C205" s="57" t="s">
        <v>271</v>
      </c>
      <c r="D205" s="57" t="s">
        <v>65</v>
      </c>
      <c r="E205" s="78" t="s">
        <v>365</v>
      </c>
      <c r="F205" s="79" t="s">
        <v>160</v>
      </c>
      <c r="G205" s="96"/>
      <c r="H205" s="131" t="s">
        <v>646</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250" t="s">
        <v>750</v>
      </c>
    </row>
    <row r="206" spans="1:19" s="93" customFormat="1" ht="36" x14ac:dyDescent="0.2">
      <c r="A206" s="291"/>
      <c r="B206" s="294"/>
      <c r="C206" s="57" t="s">
        <v>272</v>
      </c>
      <c r="D206" s="57" t="s">
        <v>65</v>
      </c>
      <c r="E206" s="78" t="s">
        <v>366</v>
      </c>
      <c r="F206" s="79" t="s">
        <v>161</v>
      </c>
      <c r="G206" s="96"/>
      <c r="H206" s="131" t="s">
        <v>646</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91"/>
      <c r="B207" s="294"/>
      <c r="C207" s="89" t="s">
        <v>273</v>
      </c>
      <c r="D207" s="57" t="s">
        <v>66</v>
      </c>
      <c r="E207" s="85" t="s">
        <v>367</v>
      </c>
      <c r="F207" s="86" t="s">
        <v>162</v>
      </c>
      <c r="G207" s="96"/>
      <c r="H207" s="131" t="s">
        <v>646</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91"/>
      <c r="B208" s="294"/>
      <c r="C208" s="89" t="s">
        <v>382</v>
      </c>
      <c r="D208" s="57" t="s">
        <v>67</v>
      </c>
      <c r="E208" s="85" t="s">
        <v>381</v>
      </c>
      <c r="F208" s="86" t="s">
        <v>383</v>
      </c>
      <c r="G208" s="96"/>
      <c r="H208" s="133" t="s">
        <v>647</v>
      </c>
      <c r="I208" s="3" t="s">
        <v>719</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91"/>
      <c r="B209" s="294"/>
      <c r="C209" s="201" t="s">
        <v>566</v>
      </c>
      <c r="D209" s="202" t="s">
        <v>65</v>
      </c>
      <c r="E209" s="203" t="s">
        <v>537</v>
      </c>
      <c r="F209" s="86"/>
      <c r="G209" s="96"/>
      <c r="H209" s="133" t="s">
        <v>646</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91"/>
      <c r="B210" s="294"/>
      <c r="C210" s="207" t="s">
        <v>567</v>
      </c>
      <c r="D210" s="208" t="s">
        <v>66</v>
      </c>
      <c r="E210" s="209" t="s">
        <v>538</v>
      </c>
      <c r="F210" s="86"/>
      <c r="G210" s="96"/>
      <c r="H210" s="133" t="s">
        <v>646</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92"/>
      <c r="B211" s="295"/>
      <c r="C211" s="89" t="s">
        <v>474</v>
      </c>
      <c r="D211" s="57" t="s">
        <v>390</v>
      </c>
      <c r="E211" s="85" t="s">
        <v>458</v>
      </c>
      <c r="F211" s="86"/>
      <c r="G211" s="96"/>
      <c r="H211" s="132" t="s">
        <v>646</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91" thickTop="1" x14ac:dyDescent="0.2">
      <c r="A212" s="287" t="s">
        <v>20</v>
      </c>
      <c r="B212" s="287" t="s">
        <v>51</v>
      </c>
      <c r="C212" s="62" t="s">
        <v>274</v>
      </c>
      <c r="D212" s="62" t="s">
        <v>65</v>
      </c>
      <c r="E212" s="67" t="s">
        <v>368</v>
      </c>
      <c r="F212" s="81" t="s">
        <v>163</v>
      </c>
      <c r="G212" s="96"/>
      <c r="H212" s="130" t="s">
        <v>646</v>
      </c>
      <c r="I212" s="259" t="s">
        <v>803</v>
      </c>
      <c r="J212" s="260" t="s">
        <v>20</v>
      </c>
      <c r="K212" s="260">
        <f t="shared" si="30"/>
        <v>0</v>
      </c>
      <c r="L212" s="260">
        <f t="shared" si="27"/>
        <v>0</v>
      </c>
      <c r="M212" s="260">
        <f t="shared" si="28"/>
        <v>0</v>
      </c>
      <c r="N212" s="260">
        <f t="shared" si="29"/>
        <v>0</v>
      </c>
      <c r="O212" s="261">
        <f t="shared" si="31"/>
        <v>0</v>
      </c>
      <c r="P212" s="261">
        <f t="shared" si="32"/>
        <v>0</v>
      </c>
      <c r="Q212" s="261">
        <f t="shared" si="33"/>
        <v>0</v>
      </c>
      <c r="R212" s="261">
        <f t="shared" si="34"/>
        <v>0</v>
      </c>
      <c r="S212" s="262" t="s">
        <v>810</v>
      </c>
    </row>
    <row r="213" spans="1:19" s="93" customFormat="1" ht="36" x14ac:dyDescent="0.2">
      <c r="A213" s="288"/>
      <c r="B213" s="288"/>
      <c r="C213" s="62" t="s">
        <v>275</v>
      </c>
      <c r="D213" s="62" t="s">
        <v>65</v>
      </c>
      <c r="E213" s="87" t="s">
        <v>369</v>
      </c>
      <c r="F213" s="88" t="s">
        <v>164</v>
      </c>
      <c r="G213" s="96"/>
      <c r="H213" s="131" t="s">
        <v>646</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255"/>
    </row>
    <row r="214" spans="1:19" s="93" customFormat="1" ht="36" x14ac:dyDescent="0.2">
      <c r="A214" s="288"/>
      <c r="B214" s="288"/>
      <c r="C214" s="62" t="s">
        <v>276</v>
      </c>
      <c r="D214" s="62" t="s">
        <v>65</v>
      </c>
      <c r="E214" s="67" t="s">
        <v>370</v>
      </c>
      <c r="F214" s="81" t="s">
        <v>165</v>
      </c>
      <c r="G214" s="96"/>
      <c r="H214" s="131" t="s">
        <v>646</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255"/>
    </row>
    <row r="215" spans="1:19" s="93" customFormat="1" ht="54" x14ac:dyDescent="0.2">
      <c r="A215" s="288"/>
      <c r="B215" s="288"/>
      <c r="C215" s="62" t="s">
        <v>277</v>
      </c>
      <c r="D215" s="62" t="s">
        <v>66</v>
      </c>
      <c r="E215" s="87" t="s">
        <v>328</v>
      </c>
      <c r="F215" s="88" t="s">
        <v>166</v>
      </c>
      <c r="G215" s="96"/>
      <c r="H215" s="131" t="s">
        <v>647</v>
      </c>
      <c r="I215" s="263" t="s">
        <v>809</v>
      </c>
      <c r="J215" s="257" t="s">
        <v>20</v>
      </c>
      <c r="K215" s="257">
        <f t="shared" si="30"/>
        <v>0</v>
      </c>
      <c r="L215" s="257">
        <f t="shared" si="27"/>
        <v>1</v>
      </c>
      <c r="M215" s="257">
        <f t="shared" si="28"/>
        <v>0</v>
      </c>
      <c r="N215" s="257">
        <f t="shared" si="29"/>
        <v>0</v>
      </c>
      <c r="O215" s="257">
        <f t="shared" si="31"/>
        <v>0</v>
      </c>
      <c r="P215" s="257">
        <f t="shared" si="32"/>
        <v>0</v>
      </c>
      <c r="Q215" s="257">
        <f t="shared" si="33"/>
        <v>0</v>
      </c>
      <c r="R215" s="257">
        <f t="shared" si="34"/>
        <v>0</v>
      </c>
      <c r="S215" s="264" t="s">
        <v>811</v>
      </c>
    </row>
    <row r="216" spans="1:19" s="93" customFormat="1" ht="36" x14ac:dyDescent="0.2">
      <c r="A216" s="288"/>
      <c r="B216" s="288"/>
      <c r="C216" s="62" t="s">
        <v>278</v>
      </c>
      <c r="D216" s="62" t="s">
        <v>66</v>
      </c>
      <c r="E216" s="87" t="s">
        <v>371</v>
      </c>
      <c r="F216" s="88" t="s">
        <v>167</v>
      </c>
      <c r="G216" s="96"/>
      <c r="H216" s="131" t="s">
        <v>646</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88"/>
      <c r="B217" s="288"/>
      <c r="C217" s="62" t="s">
        <v>279</v>
      </c>
      <c r="D217" s="62" t="s">
        <v>66</v>
      </c>
      <c r="E217" s="67" t="s">
        <v>372</v>
      </c>
      <c r="F217" s="81" t="s">
        <v>168</v>
      </c>
      <c r="G217" s="96"/>
      <c r="H217" s="133" t="s">
        <v>646</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251"/>
    </row>
    <row r="218" spans="1:19" s="93" customFormat="1" ht="36" x14ac:dyDescent="0.2">
      <c r="A218" s="288"/>
      <c r="B218" s="288"/>
      <c r="C218" s="195" t="s">
        <v>568</v>
      </c>
      <c r="D218" s="196" t="s">
        <v>65</v>
      </c>
      <c r="E218" s="197" t="s">
        <v>537</v>
      </c>
      <c r="F218" s="81"/>
      <c r="G218" s="96"/>
      <c r="H218" s="133" t="s">
        <v>646</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88"/>
      <c r="B219" s="288"/>
      <c r="C219" s="198" t="s">
        <v>569</v>
      </c>
      <c r="D219" s="199" t="s">
        <v>66</v>
      </c>
      <c r="E219" s="200" t="s">
        <v>538</v>
      </c>
      <c r="F219" s="81"/>
      <c r="G219" s="96"/>
      <c r="H219" s="133" t="s">
        <v>646</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88"/>
      <c r="B220" s="288"/>
      <c r="C220" s="62" t="s">
        <v>475</v>
      </c>
      <c r="D220" s="62" t="s">
        <v>390</v>
      </c>
      <c r="E220" s="67" t="s">
        <v>458</v>
      </c>
      <c r="F220" s="81"/>
      <c r="G220" s="96"/>
      <c r="H220" s="132" t="s">
        <v>646</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248"/>
    </row>
    <row r="221" spans="1:19" s="93" customFormat="1" ht="55" thickTop="1" x14ac:dyDescent="0.2">
      <c r="A221" s="291"/>
      <c r="B221" s="291"/>
      <c r="C221" s="57" t="s">
        <v>280</v>
      </c>
      <c r="D221" s="57" t="s">
        <v>65</v>
      </c>
      <c r="E221" s="78" t="s">
        <v>619</v>
      </c>
      <c r="F221" s="79" t="s">
        <v>169</v>
      </c>
      <c r="G221" s="96"/>
      <c r="H221" s="131" t="s">
        <v>646</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91"/>
      <c r="B222" s="291"/>
      <c r="C222" s="89" t="s">
        <v>281</v>
      </c>
      <c r="D222" s="57" t="s">
        <v>65</v>
      </c>
      <c r="E222" s="78" t="s">
        <v>373</v>
      </c>
      <c r="F222" s="79" t="s">
        <v>170</v>
      </c>
      <c r="G222" s="96"/>
      <c r="H222" s="131" t="s">
        <v>646</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91"/>
      <c r="B223" s="291"/>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91"/>
      <c r="B224" s="291"/>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91"/>
      <c r="B225" s="291"/>
      <c r="C225" s="57" t="s">
        <v>284</v>
      </c>
      <c r="D225" s="57" t="s">
        <v>65</v>
      </c>
      <c r="E225" s="78" t="s">
        <v>375</v>
      </c>
      <c r="F225" s="79" t="s">
        <v>531</v>
      </c>
      <c r="G225" s="96"/>
      <c r="H225" s="131" t="s">
        <v>646</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91"/>
      <c r="B226" s="291"/>
      <c r="C226" s="57" t="s">
        <v>285</v>
      </c>
      <c r="D226" s="57" t="s">
        <v>65</v>
      </c>
      <c r="E226" s="78" t="s">
        <v>620</v>
      </c>
      <c r="F226" s="79" t="s">
        <v>173</v>
      </c>
      <c r="G226" s="96"/>
      <c r="H226" s="131" t="s">
        <v>646</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91"/>
      <c r="B227" s="291"/>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91"/>
      <c r="B228" s="291"/>
      <c r="C228" s="57" t="s">
        <v>286</v>
      </c>
      <c r="D228" s="57" t="s">
        <v>65</v>
      </c>
      <c r="E228" s="78" t="s">
        <v>376</v>
      </c>
      <c r="F228" s="79" t="s">
        <v>174</v>
      </c>
      <c r="G228" s="96"/>
      <c r="H228" s="131" t="s">
        <v>646</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91"/>
      <c r="B229" s="291"/>
      <c r="C229" s="57" t="s">
        <v>287</v>
      </c>
      <c r="D229" s="57" t="s">
        <v>65</v>
      </c>
      <c r="E229" s="78" t="s">
        <v>377</v>
      </c>
      <c r="F229" s="79" t="s">
        <v>175</v>
      </c>
      <c r="G229" s="96"/>
      <c r="H229" s="133" t="s">
        <v>646</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91"/>
      <c r="B230" s="291"/>
      <c r="C230" s="201" t="s">
        <v>570</v>
      </c>
      <c r="D230" s="202" t="s">
        <v>65</v>
      </c>
      <c r="E230" s="203" t="s">
        <v>537</v>
      </c>
      <c r="F230" s="79"/>
      <c r="G230" s="96"/>
      <c r="H230" s="133" t="s">
        <v>646</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91"/>
      <c r="B231" s="291"/>
      <c r="C231" s="207" t="s">
        <v>579</v>
      </c>
      <c r="D231" s="208" t="s">
        <v>66</v>
      </c>
      <c r="E231" s="209" t="s">
        <v>538</v>
      </c>
      <c r="F231" s="79"/>
      <c r="G231" s="96"/>
      <c r="H231" s="133" t="s">
        <v>646</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251"/>
    </row>
    <row r="232" spans="1:19" s="93" customFormat="1" ht="73" thickBot="1" x14ac:dyDescent="0.25">
      <c r="A232" s="291"/>
      <c r="B232" s="291"/>
      <c r="C232" s="57" t="s">
        <v>476</v>
      </c>
      <c r="D232" s="57" t="s">
        <v>390</v>
      </c>
      <c r="E232" s="78" t="s">
        <v>458</v>
      </c>
      <c r="F232" s="79"/>
      <c r="G232" s="96"/>
      <c r="H232" s="132" t="s">
        <v>647</v>
      </c>
      <c r="I232" s="7" t="s">
        <v>728</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248"/>
    </row>
    <row r="233" spans="1:19" s="93" customFormat="1" ht="37" thickTop="1" x14ac:dyDescent="0.2">
      <c r="A233" s="287" t="s">
        <v>22</v>
      </c>
      <c r="B233" s="287" t="s">
        <v>23</v>
      </c>
      <c r="C233" s="62" t="s">
        <v>288</v>
      </c>
      <c r="D233" s="62" t="s">
        <v>65</v>
      </c>
      <c r="E233" s="67" t="s">
        <v>589</v>
      </c>
      <c r="F233" s="81" t="s">
        <v>599</v>
      </c>
      <c r="G233" s="96"/>
      <c r="H233" s="130" t="s">
        <v>646</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88"/>
      <c r="B234" s="288"/>
      <c r="C234" s="225" t="s">
        <v>587</v>
      </c>
      <c r="D234" s="225" t="s">
        <v>65</v>
      </c>
      <c r="E234" s="226" t="s">
        <v>590</v>
      </c>
      <c r="F234" s="81" t="s">
        <v>591</v>
      </c>
      <c r="G234" s="96"/>
      <c r="H234" s="212" t="s">
        <v>646</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88"/>
      <c r="B235" s="288"/>
      <c r="C235" s="195" t="s">
        <v>586</v>
      </c>
      <c r="D235" s="196" t="s">
        <v>65</v>
      </c>
      <c r="E235" s="197" t="s">
        <v>537</v>
      </c>
      <c r="F235" s="81"/>
      <c r="G235" s="96"/>
      <c r="H235" s="131" t="s">
        <v>646</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88"/>
      <c r="B236" s="288"/>
      <c r="C236" s="198" t="s">
        <v>580</v>
      </c>
      <c r="D236" s="199" t="s">
        <v>66</v>
      </c>
      <c r="E236" s="200" t="s">
        <v>538</v>
      </c>
      <c r="F236" s="81"/>
      <c r="G236" s="96"/>
      <c r="H236" s="131" t="s">
        <v>646</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89"/>
      <c r="B237" s="289"/>
      <c r="C237" s="62" t="s">
        <v>477</v>
      </c>
      <c r="D237" s="62" t="s">
        <v>390</v>
      </c>
      <c r="E237" s="67" t="s">
        <v>458</v>
      </c>
      <c r="F237" s="81"/>
      <c r="G237" s="96"/>
      <c r="H237" s="135" t="s">
        <v>647</v>
      </c>
      <c r="I237" s="136" t="s">
        <v>715</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25" customHeight="1" thickTop="1" x14ac:dyDescent="0.2">
      <c r="A238" s="290" t="s">
        <v>24</v>
      </c>
      <c r="B238" s="290" t="s">
        <v>53</v>
      </c>
      <c r="C238" s="57" t="s">
        <v>289</v>
      </c>
      <c r="D238" s="57" t="s">
        <v>65</v>
      </c>
      <c r="E238" s="78" t="s">
        <v>378</v>
      </c>
      <c r="F238" s="79" t="s">
        <v>532</v>
      </c>
      <c r="G238" s="96"/>
      <c r="H238" s="130" t="s">
        <v>646</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91"/>
      <c r="B239" s="291"/>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91"/>
      <c r="B240" s="291"/>
      <c r="C240" s="57" t="s">
        <v>290</v>
      </c>
      <c r="D240" s="57" t="s">
        <v>65</v>
      </c>
      <c r="E240" s="78" t="s">
        <v>330</v>
      </c>
      <c r="F240" s="79" t="s">
        <v>176</v>
      </c>
      <c r="G240" s="96"/>
      <c r="H240" s="131" t="s">
        <v>646</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91"/>
      <c r="B241" s="291"/>
      <c r="C241" s="57" t="s">
        <v>291</v>
      </c>
      <c r="D241" s="57" t="s">
        <v>65</v>
      </c>
      <c r="E241" s="78" t="s">
        <v>611</v>
      </c>
      <c r="F241" s="79" t="s">
        <v>601</v>
      </c>
      <c r="G241" s="96"/>
      <c r="H241" s="131" t="s">
        <v>646</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91"/>
      <c r="B242" s="291"/>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91"/>
      <c r="B243" s="291"/>
      <c r="C243" s="57" t="s">
        <v>596</v>
      </c>
      <c r="D243" s="57" t="s">
        <v>65</v>
      </c>
      <c r="E243" s="78" t="s">
        <v>600</v>
      </c>
      <c r="F243" s="79" t="s">
        <v>597</v>
      </c>
      <c r="G243" s="101"/>
      <c r="H243" s="131" t="s">
        <v>646</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91"/>
      <c r="B244" s="291"/>
      <c r="C244" s="201" t="s">
        <v>571</v>
      </c>
      <c r="D244" s="202" t="s">
        <v>65</v>
      </c>
      <c r="E244" s="203" t="s">
        <v>537</v>
      </c>
      <c r="F244" s="204"/>
      <c r="G244" s="101"/>
      <c r="H244" s="131" t="s">
        <v>646</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91"/>
      <c r="B245" s="291"/>
      <c r="C245" s="207" t="s">
        <v>581</v>
      </c>
      <c r="D245" s="208" t="s">
        <v>66</v>
      </c>
      <c r="E245" s="209" t="s">
        <v>538</v>
      </c>
      <c r="F245" s="204"/>
      <c r="G245" s="101"/>
      <c r="H245" s="131" t="s">
        <v>646</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91" thickBot="1" x14ac:dyDescent="0.25">
      <c r="A246" s="292"/>
      <c r="B246" s="292"/>
      <c r="C246" s="57" t="s">
        <v>478</v>
      </c>
      <c r="D246" s="57" t="s">
        <v>390</v>
      </c>
      <c r="E246" s="78" t="s">
        <v>458</v>
      </c>
      <c r="F246" s="79"/>
      <c r="G246" s="101"/>
      <c r="H246" s="131" t="s">
        <v>647</v>
      </c>
      <c r="I246" s="136" t="s">
        <v>685</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252"/>
    </row>
    <row r="247" spans="1:19" s="93" customFormat="1" ht="37" thickTop="1" x14ac:dyDescent="0.2">
      <c r="A247" s="287" t="s">
        <v>25</v>
      </c>
      <c r="B247" s="287" t="s">
        <v>54</v>
      </c>
      <c r="C247" s="62" t="s">
        <v>282</v>
      </c>
      <c r="D247" s="62" t="s">
        <v>65</v>
      </c>
      <c r="E247" s="67" t="s">
        <v>329</v>
      </c>
      <c r="F247" s="81" t="s">
        <v>171</v>
      </c>
      <c r="G247" s="96"/>
      <c r="H247" s="130" t="s">
        <v>646</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88"/>
      <c r="B248" s="288"/>
      <c r="C248" s="62" t="s">
        <v>283</v>
      </c>
      <c r="D248" s="62" t="s">
        <v>65</v>
      </c>
      <c r="E248" s="67" t="s">
        <v>374</v>
      </c>
      <c r="F248" s="81" t="s">
        <v>172</v>
      </c>
      <c r="G248" s="96"/>
      <c r="H248" s="131" t="s">
        <v>646</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88"/>
      <c r="B249" s="288"/>
      <c r="C249" s="62" t="s">
        <v>292</v>
      </c>
      <c r="D249" s="62" t="s">
        <v>66</v>
      </c>
      <c r="E249" s="87" t="s">
        <v>379</v>
      </c>
      <c r="F249" s="88" t="s">
        <v>533</v>
      </c>
      <c r="G249" s="96"/>
      <c r="H249" s="133" t="s">
        <v>647</v>
      </c>
      <c r="I249" s="9" t="s">
        <v>684</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251"/>
    </row>
    <row r="250" spans="1:19" s="93" customFormat="1" ht="36" x14ac:dyDescent="0.2">
      <c r="A250" s="288"/>
      <c r="B250" s="288"/>
      <c r="C250" s="195" t="s">
        <v>572</v>
      </c>
      <c r="D250" s="196" t="s">
        <v>65</v>
      </c>
      <c r="E250" s="197" t="s">
        <v>537</v>
      </c>
      <c r="F250" s="88"/>
      <c r="G250" s="96"/>
      <c r="H250" s="133" t="s">
        <v>646</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88"/>
      <c r="B251" s="288"/>
      <c r="C251" s="198" t="s">
        <v>573</v>
      </c>
      <c r="D251" s="199" t="s">
        <v>66</v>
      </c>
      <c r="E251" s="200" t="s">
        <v>538</v>
      </c>
      <c r="F251" s="88"/>
      <c r="G251" s="96"/>
      <c r="H251" s="133" t="s">
        <v>646</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88"/>
      <c r="B252" s="288"/>
      <c r="C252" s="62" t="s">
        <v>479</v>
      </c>
      <c r="D252" s="62" t="s">
        <v>390</v>
      </c>
      <c r="E252" s="87" t="s">
        <v>458</v>
      </c>
      <c r="F252" s="88"/>
      <c r="G252" s="96"/>
      <c r="H252" s="132" t="s">
        <v>646</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9aGtLfgJ2Ch+Q/DqxaZER/Lcg6vUDeLMuq5WC4N2RAupKobmuph6YYoJjrV2PrWS16WbupS42XHKO0y0Suhv9g==" saltValue="51s1Yydk0s91u4dvWtl26A=="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A17" zoomScale="80" zoomScaleNormal="80" workbookViewId="0">
      <selection activeCell="H37" sqref="H37"/>
    </sheetView>
  </sheetViews>
  <sheetFormatPr baseColWidth="10" defaultColWidth="10.6640625" defaultRowHeight="16" x14ac:dyDescent="0.2"/>
  <cols>
    <col min="1" max="1" width="14.6640625" style="92" customWidth="1"/>
    <col min="2" max="2" width="21.6640625" style="115" customWidth="1"/>
    <col min="3" max="3" width="38.6640625" style="115" customWidth="1"/>
    <col min="4" max="4" width="23.6640625" style="115" customWidth="1"/>
    <col min="5" max="5" width="28" style="115" customWidth="1"/>
    <col min="6" max="6" width="40" style="115" customWidth="1"/>
    <col min="7" max="7" width="18.5" style="92" customWidth="1"/>
    <col min="8" max="8" width="20.6640625" style="92" customWidth="1"/>
    <col min="9" max="9" width="90.1640625" style="115" customWidth="1"/>
    <col min="10" max="16384" width="10.6640625" style="115"/>
  </cols>
  <sheetData>
    <row r="1" spans="1:9" ht="61.25" customHeight="1" x14ac:dyDescent="0.2">
      <c r="A1" s="44" t="s">
        <v>384</v>
      </c>
      <c r="B1" s="45" t="str">
        <f>IF(Introduction!B1&lt;&gt;"",Introduction!B1,"")</f>
        <v>Beauty, wellness and other personal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302" t="s">
        <v>397</v>
      </c>
      <c r="B3" s="302"/>
      <c r="C3" s="302"/>
      <c r="D3" s="302"/>
      <c r="E3" s="302"/>
      <c r="F3" s="302"/>
      <c r="G3" s="302"/>
      <c r="H3" s="302"/>
      <c r="I3" s="302"/>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648</v>
      </c>
      <c r="C5" s="246" t="s">
        <v>650</v>
      </c>
      <c r="D5" s="120" t="s">
        <v>651</v>
      </c>
      <c r="E5" s="120"/>
      <c r="F5" s="246" t="s">
        <v>652</v>
      </c>
      <c r="G5" s="121">
        <v>2019</v>
      </c>
      <c r="H5" s="123">
        <v>44223</v>
      </c>
      <c r="I5" s="245" t="s">
        <v>649</v>
      </c>
    </row>
    <row r="6" spans="1:9" s="116" customFormat="1" ht="34" x14ac:dyDescent="0.2">
      <c r="A6" s="33" t="s">
        <v>403</v>
      </c>
      <c r="B6" s="120" t="s">
        <v>648</v>
      </c>
      <c r="C6" s="246" t="s">
        <v>654</v>
      </c>
      <c r="D6" s="246" t="s">
        <v>655</v>
      </c>
      <c r="E6" s="120"/>
      <c r="F6" s="120"/>
      <c r="G6" s="121">
        <v>2020</v>
      </c>
      <c r="H6" s="123">
        <v>44223</v>
      </c>
      <c r="I6" s="124" t="s">
        <v>653</v>
      </c>
    </row>
    <row r="7" spans="1:9" s="116" customFormat="1" ht="34" x14ac:dyDescent="0.2">
      <c r="A7" s="31" t="s">
        <v>404</v>
      </c>
      <c r="B7" s="120" t="s">
        <v>658</v>
      </c>
      <c r="C7" s="246" t="s">
        <v>659</v>
      </c>
      <c r="D7" s="246" t="s">
        <v>660</v>
      </c>
      <c r="E7" s="120"/>
      <c r="F7" s="246" t="s">
        <v>657</v>
      </c>
      <c r="G7" s="121">
        <v>2010</v>
      </c>
      <c r="H7" s="123">
        <v>44223</v>
      </c>
      <c r="I7" s="245" t="s">
        <v>656</v>
      </c>
    </row>
    <row r="8" spans="1:9" s="116" customFormat="1" ht="34" x14ac:dyDescent="0.2">
      <c r="A8" s="33" t="s">
        <v>405</v>
      </c>
      <c r="B8" s="120" t="s">
        <v>648</v>
      </c>
      <c r="C8" s="246" t="s">
        <v>663</v>
      </c>
      <c r="D8" s="120" t="s">
        <v>655</v>
      </c>
      <c r="E8" s="120"/>
      <c r="F8" s="246" t="s">
        <v>662</v>
      </c>
      <c r="G8" s="121"/>
      <c r="H8" s="123">
        <v>44223</v>
      </c>
      <c r="I8" s="245" t="s">
        <v>661</v>
      </c>
    </row>
    <row r="9" spans="1:9" s="116" customFormat="1" ht="51" x14ac:dyDescent="0.2">
      <c r="A9" s="31" t="s">
        <v>406</v>
      </c>
      <c r="B9" s="120" t="s">
        <v>648</v>
      </c>
      <c r="C9" s="246" t="s">
        <v>666</v>
      </c>
      <c r="D9" s="120" t="s">
        <v>667</v>
      </c>
      <c r="E9" s="120"/>
      <c r="F9" s="246" t="s">
        <v>665</v>
      </c>
      <c r="G9" s="121">
        <v>2018</v>
      </c>
      <c r="H9" s="123">
        <v>44223</v>
      </c>
      <c r="I9" s="245" t="s">
        <v>664</v>
      </c>
    </row>
    <row r="10" spans="1:9" s="116" customFormat="1" ht="34" x14ac:dyDescent="0.2">
      <c r="A10" s="33" t="s">
        <v>407</v>
      </c>
      <c r="B10" s="120" t="s">
        <v>648</v>
      </c>
      <c r="C10" s="246" t="s">
        <v>670</v>
      </c>
      <c r="D10" s="120" t="s">
        <v>671</v>
      </c>
      <c r="E10" s="120"/>
      <c r="F10" s="246" t="s">
        <v>669</v>
      </c>
      <c r="G10" s="121"/>
      <c r="H10" s="123">
        <v>44223</v>
      </c>
      <c r="I10" s="245" t="s">
        <v>668</v>
      </c>
    </row>
    <row r="11" spans="1:9" s="116" customFormat="1" ht="34" x14ac:dyDescent="0.2">
      <c r="A11" s="31" t="s">
        <v>408</v>
      </c>
      <c r="B11" s="120" t="s">
        <v>672</v>
      </c>
      <c r="C11" s="246" t="s">
        <v>674</v>
      </c>
      <c r="D11" s="120" t="s">
        <v>676</v>
      </c>
      <c r="E11" s="120"/>
      <c r="F11" s="246" t="s">
        <v>675</v>
      </c>
      <c r="G11" s="121">
        <v>2013</v>
      </c>
      <c r="H11" s="123">
        <v>44223</v>
      </c>
      <c r="I11" s="245" t="s">
        <v>673</v>
      </c>
    </row>
    <row r="12" spans="1:9" s="116" customFormat="1" ht="34" x14ac:dyDescent="0.2">
      <c r="A12" s="33" t="s">
        <v>409</v>
      </c>
      <c r="B12" s="120" t="s">
        <v>672</v>
      </c>
      <c r="C12" s="246" t="s">
        <v>677</v>
      </c>
      <c r="D12" s="246" t="s">
        <v>676</v>
      </c>
      <c r="E12" s="120"/>
      <c r="F12" s="246" t="s">
        <v>679</v>
      </c>
      <c r="G12" s="121">
        <v>2009</v>
      </c>
      <c r="H12" s="123">
        <v>44223</v>
      </c>
      <c r="I12" s="245" t="s">
        <v>678</v>
      </c>
    </row>
    <row r="13" spans="1:9" s="116" customFormat="1" ht="34" x14ac:dyDescent="0.2">
      <c r="A13" s="31" t="s">
        <v>410</v>
      </c>
      <c r="B13" s="120" t="s">
        <v>648</v>
      </c>
      <c r="C13" s="246" t="s">
        <v>681</v>
      </c>
      <c r="D13" s="246" t="s">
        <v>683</v>
      </c>
      <c r="E13" s="120"/>
      <c r="F13" s="246" t="s">
        <v>682</v>
      </c>
      <c r="G13" s="121">
        <v>2020</v>
      </c>
      <c r="H13" s="123">
        <v>44223</v>
      </c>
      <c r="I13" s="245" t="s">
        <v>680</v>
      </c>
    </row>
    <row r="14" spans="1:9" s="116" customFormat="1" ht="34" x14ac:dyDescent="0.2">
      <c r="A14" s="33" t="s">
        <v>411</v>
      </c>
      <c r="B14" s="120" t="s">
        <v>672</v>
      </c>
      <c r="C14" s="246" t="s">
        <v>687</v>
      </c>
      <c r="D14" s="120" t="s">
        <v>676</v>
      </c>
      <c r="E14" s="120"/>
      <c r="F14" s="246" t="s">
        <v>688</v>
      </c>
      <c r="G14" s="121">
        <v>2018</v>
      </c>
      <c r="H14" s="123">
        <v>44223</v>
      </c>
      <c r="I14" s="245" t="s">
        <v>686</v>
      </c>
    </row>
    <row r="15" spans="1:9" s="116" customFormat="1" ht="34" x14ac:dyDescent="0.2">
      <c r="A15" s="31" t="s">
        <v>412</v>
      </c>
      <c r="B15" s="120" t="s">
        <v>672</v>
      </c>
      <c r="C15" s="246" t="s">
        <v>690</v>
      </c>
      <c r="D15" s="120" t="s">
        <v>692</v>
      </c>
      <c r="E15" s="120"/>
      <c r="F15" s="246" t="s">
        <v>691</v>
      </c>
      <c r="G15" s="121">
        <v>2018</v>
      </c>
      <c r="H15" s="123">
        <v>44223</v>
      </c>
      <c r="I15" s="245" t="s">
        <v>689</v>
      </c>
    </row>
    <row r="16" spans="1:9" s="116" customFormat="1" ht="17" x14ac:dyDescent="0.2">
      <c r="A16" s="33" t="s">
        <v>413</v>
      </c>
      <c r="B16" s="120" t="s">
        <v>648</v>
      </c>
      <c r="C16" s="246" t="s">
        <v>696</v>
      </c>
      <c r="D16" s="120" t="s">
        <v>695</v>
      </c>
      <c r="E16" s="120"/>
      <c r="F16" s="246" t="s">
        <v>694</v>
      </c>
      <c r="G16" s="121">
        <v>2019</v>
      </c>
      <c r="H16" s="123">
        <v>44223</v>
      </c>
      <c r="I16" s="122" t="s">
        <v>693</v>
      </c>
    </row>
    <row r="17" spans="1:9" s="116" customFormat="1" ht="68" x14ac:dyDescent="0.2">
      <c r="A17" s="31" t="s">
        <v>414</v>
      </c>
      <c r="B17" s="120" t="s">
        <v>672</v>
      </c>
      <c r="C17" s="246" t="s">
        <v>707</v>
      </c>
      <c r="D17" s="120" t="s">
        <v>699</v>
      </c>
      <c r="E17" s="120"/>
      <c r="F17" s="246" t="s">
        <v>697</v>
      </c>
      <c r="G17" s="121">
        <v>2017</v>
      </c>
      <c r="H17" s="123">
        <v>44224</v>
      </c>
      <c r="I17" s="122" t="s">
        <v>698</v>
      </c>
    </row>
    <row r="18" spans="1:9" s="116" customFormat="1" ht="34" x14ac:dyDescent="0.2">
      <c r="A18" s="33" t="s">
        <v>415</v>
      </c>
      <c r="B18" s="120" t="s">
        <v>648</v>
      </c>
      <c r="C18" s="246" t="s">
        <v>700</v>
      </c>
      <c r="D18" s="120" t="s">
        <v>667</v>
      </c>
      <c r="E18" s="120"/>
      <c r="F18" s="246" t="s">
        <v>702</v>
      </c>
      <c r="G18" s="121">
        <v>2018</v>
      </c>
      <c r="H18" s="123">
        <v>44224</v>
      </c>
      <c r="I18" s="122" t="s">
        <v>701</v>
      </c>
    </row>
    <row r="19" spans="1:9" s="116" customFormat="1" ht="34" x14ac:dyDescent="0.2">
      <c r="A19" s="31" t="s">
        <v>416</v>
      </c>
      <c r="B19" s="120" t="s">
        <v>648</v>
      </c>
      <c r="C19" s="246" t="s">
        <v>704</v>
      </c>
      <c r="D19" s="120" t="s">
        <v>705</v>
      </c>
      <c r="E19" s="120"/>
      <c r="F19" s="246" t="s">
        <v>706</v>
      </c>
      <c r="G19" s="121"/>
      <c r="H19" s="123">
        <v>44224</v>
      </c>
      <c r="I19" s="122" t="s">
        <v>703</v>
      </c>
    </row>
    <row r="20" spans="1:9" s="116" customFormat="1" ht="34" x14ac:dyDescent="0.15">
      <c r="A20" s="33" t="s">
        <v>417</v>
      </c>
      <c r="B20" s="120" t="s">
        <v>658</v>
      </c>
      <c r="C20" s="246" t="s">
        <v>709</v>
      </c>
      <c r="D20" s="120" t="s">
        <v>710</v>
      </c>
      <c r="E20" s="120"/>
      <c r="F20" s="247" t="s">
        <v>711</v>
      </c>
      <c r="G20" s="121">
        <v>2014</v>
      </c>
      <c r="H20" s="123">
        <v>44224</v>
      </c>
      <c r="I20" s="122" t="s">
        <v>708</v>
      </c>
    </row>
    <row r="21" spans="1:9" s="116" customFormat="1" ht="34" x14ac:dyDescent="0.2">
      <c r="A21" s="31" t="s">
        <v>418</v>
      </c>
      <c r="B21" s="120" t="s">
        <v>658</v>
      </c>
      <c r="C21" s="246" t="s">
        <v>720</v>
      </c>
      <c r="D21" s="246" t="s">
        <v>721</v>
      </c>
      <c r="E21" s="120"/>
      <c r="F21" s="246" t="s">
        <v>722</v>
      </c>
      <c r="G21" s="121">
        <v>2008</v>
      </c>
      <c r="H21" s="123">
        <v>44237</v>
      </c>
      <c r="I21" s="245" t="s">
        <v>723</v>
      </c>
    </row>
    <row r="22" spans="1:9" s="116" customFormat="1" ht="34" x14ac:dyDescent="0.2">
      <c r="A22" s="33" t="s">
        <v>419</v>
      </c>
      <c r="B22" s="120" t="s">
        <v>672</v>
      </c>
      <c r="C22" s="246" t="s">
        <v>724</v>
      </c>
      <c r="D22" s="246" t="s">
        <v>726</v>
      </c>
      <c r="E22" s="120"/>
      <c r="F22" s="246" t="s">
        <v>727</v>
      </c>
      <c r="G22" s="121">
        <v>2006</v>
      </c>
      <c r="H22" s="123">
        <v>44237</v>
      </c>
      <c r="I22" s="245" t="s">
        <v>725</v>
      </c>
    </row>
    <row r="23" spans="1:9" s="116" customFormat="1" ht="34" x14ac:dyDescent="0.2">
      <c r="A23" s="31" t="s">
        <v>420</v>
      </c>
      <c r="B23" s="120" t="s">
        <v>648</v>
      </c>
      <c r="C23" s="246" t="s">
        <v>730</v>
      </c>
      <c r="D23" s="120" t="s">
        <v>731</v>
      </c>
      <c r="E23" s="120"/>
      <c r="F23" s="246" t="s">
        <v>732</v>
      </c>
      <c r="G23" s="121"/>
      <c r="H23" s="123">
        <v>44237</v>
      </c>
      <c r="I23" s="245" t="s">
        <v>729</v>
      </c>
    </row>
    <row r="24" spans="1:9" s="116" customFormat="1" ht="34" x14ac:dyDescent="0.2">
      <c r="A24" s="33" t="s">
        <v>421</v>
      </c>
      <c r="B24" s="120" t="s">
        <v>648</v>
      </c>
      <c r="C24" s="246" t="s">
        <v>734</v>
      </c>
      <c r="D24" s="246" t="s">
        <v>735</v>
      </c>
      <c r="E24" s="120"/>
      <c r="F24" s="246" t="s">
        <v>736</v>
      </c>
      <c r="G24" s="121"/>
      <c r="H24" s="123">
        <v>44239</v>
      </c>
      <c r="I24" s="245" t="s">
        <v>733</v>
      </c>
    </row>
    <row r="25" spans="1:9" s="116" customFormat="1" ht="34" x14ac:dyDescent="0.2">
      <c r="A25" s="31" t="s">
        <v>422</v>
      </c>
      <c r="B25" s="120" t="s">
        <v>648</v>
      </c>
      <c r="C25" s="246" t="s">
        <v>738</v>
      </c>
      <c r="D25" s="120" t="s">
        <v>740</v>
      </c>
      <c r="E25" s="120"/>
      <c r="F25" s="246" t="s">
        <v>739</v>
      </c>
      <c r="G25" s="121">
        <v>2017</v>
      </c>
      <c r="H25" s="123">
        <v>44239</v>
      </c>
      <c r="I25" s="122" t="s">
        <v>737</v>
      </c>
    </row>
    <row r="26" spans="1:9" s="116" customFormat="1" ht="34" x14ac:dyDescent="0.2">
      <c r="A26" s="33" t="s">
        <v>423</v>
      </c>
      <c r="B26" s="120" t="s">
        <v>648</v>
      </c>
      <c r="C26" s="246" t="s">
        <v>744</v>
      </c>
      <c r="D26" s="120" t="s">
        <v>743</v>
      </c>
      <c r="E26" s="120"/>
      <c r="F26" s="246" t="s">
        <v>745</v>
      </c>
      <c r="G26" s="121"/>
      <c r="H26" s="123">
        <v>44239</v>
      </c>
      <c r="I26" s="122" t="s">
        <v>742</v>
      </c>
    </row>
    <row r="27" spans="1:9" s="116" customFormat="1" ht="15.5" customHeight="1" x14ac:dyDescent="0.2">
      <c r="A27" s="31" t="s">
        <v>424</v>
      </c>
      <c r="B27" s="120" t="s">
        <v>648</v>
      </c>
      <c r="C27" s="246" t="s">
        <v>749</v>
      </c>
      <c r="D27" s="120" t="s">
        <v>748</v>
      </c>
      <c r="E27" s="120"/>
      <c r="F27" s="246" t="s">
        <v>747</v>
      </c>
      <c r="G27" s="121">
        <v>2020</v>
      </c>
      <c r="H27" s="123">
        <v>44239</v>
      </c>
      <c r="I27" s="122" t="s">
        <v>746</v>
      </c>
    </row>
    <row r="28" spans="1:9" s="116" customFormat="1" ht="17" x14ac:dyDescent="0.2">
      <c r="A28" s="33" t="s">
        <v>425</v>
      </c>
      <c r="B28" s="120" t="s">
        <v>658</v>
      </c>
      <c r="C28" s="246" t="s">
        <v>751</v>
      </c>
      <c r="D28" s="246" t="s">
        <v>754</v>
      </c>
      <c r="E28" s="120"/>
      <c r="F28" s="246" t="s">
        <v>752</v>
      </c>
      <c r="G28" s="121"/>
      <c r="H28" s="123">
        <v>44239</v>
      </c>
      <c r="I28" s="245" t="s">
        <v>753</v>
      </c>
    </row>
    <row r="29" spans="1:9" s="116" customFormat="1" ht="34" x14ac:dyDescent="0.2">
      <c r="A29" s="31" t="s">
        <v>426</v>
      </c>
      <c r="B29" s="120" t="s">
        <v>648</v>
      </c>
      <c r="C29" s="246" t="s">
        <v>765</v>
      </c>
      <c r="D29" s="246" t="s">
        <v>767</v>
      </c>
      <c r="E29" s="120"/>
      <c r="F29" s="246" t="s">
        <v>766</v>
      </c>
      <c r="G29" s="121">
        <v>2020</v>
      </c>
      <c r="H29" s="123">
        <v>44244</v>
      </c>
      <c r="I29" s="245" t="s">
        <v>764</v>
      </c>
    </row>
    <row r="30" spans="1:9" s="116" customFormat="1" ht="34" x14ac:dyDescent="0.2">
      <c r="A30" s="33" t="s">
        <v>427</v>
      </c>
      <c r="B30" s="120" t="s">
        <v>648</v>
      </c>
      <c r="C30" s="246" t="s">
        <v>768</v>
      </c>
      <c r="D30" s="246" t="s">
        <v>774</v>
      </c>
      <c r="E30" s="120"/>
      <c r="F30" s="246" t="s">
        <v>769</v>
      </c>
      <c r="G30" s="121">
        <v>2020</v>
      </c>
      <c r="H30" s="123">
        <v>44244</v>
      </c>
      <c r="I30" s="245" t="s">
        <v>773</v>
      </c>
    </row>
    <row r="31" spans="1:9" s="116" customFormat="1" ht="34" x14ac:dyDescent="0.2">
      <c r="A31" s="31" t="s">
        <v>428</v>
      </c>
      <c r="B31" s="120" t="s">
        <v>672</v>
      </c>
      <c r="C31" s="246" t="s">
        <v>770</v>
      </c>
      <c r="D31" s="246" t="s">
        <v>772</v>
      </c>
      <c r="E31" s="120"/>
      <c r="F31" s="246" t="s">
        <v>771</v>
      </c>
      <c r="G31" s="121">
        <v>2014</v>
      </c>
      <c r="H31" s="123">
        <v>44244</v>
      </c>
      <c r="I31" s="245" t="s">
        <v>775</v>
      </c>
    </row>
    <row r="32" spans="1:9" s="116" customFormat="1" ht="34" x14ac:dyDescent="0.2">
      <c r="A32" s="33" t="s">
        <v>429</v>
      </c>
      <c r="B32" s="120" t="s">
        <v>648</v>
      </c>
      <c r="C32" s="246" t="s">
        <v>779</v>
      </c>
      <c r="D32" s="246" t="s">
        <v>778</v>
      </c>
      <c r="E32" s="120"/>
      <c r="F32" s="246" t="s">
        <v>777</v>
      </c>
      <c r="G32" s="121">
        <v>2019</v>
      </c>
      <c r="H32" s="123">
        <v>44244</v>
      </c>
      <c r="I32" s="245" t="s">
        <v>776</v>
      </c>
    </row>
    <row r="33" spans="1:9" s="116" customFormat="1" ht="17" x14ac:dyDescent="0.2">
      <c r="A33" s="31" t="s">
        <v>430</v>
      </c>
      <c r="B33" s="120" t="s">
        <v>648</v>
      </c>
      <c r="C33" s="246" t="s">
        <v>783</v>
      </c>
      <c r="D33" s="246" t="s">
        <v>782</v>
      </c>
      <c r="E33" s="120"/>
      <c r="F33" s="246" t="s">
        <v>781</v>
      </c>
      <c r="G33" s="121">
        <v>2019</v>
      </c>
      <c r="H33" s="123">
        <v>44244</v>
      </c>
      <c r="I33" s="245" t="s">
        <v>780</v>
      </c>
    </row>
    <row r="34" spans="1:9" s="116" customFormat="1" ht="17" x14ac:dyDescent="0.2">
      <c r="A34" s="33" t="s">
        <v>431</v>
      </c>
      <c r="B34" s="120" t="s">
        <v>648</v>
      </c>
      <c r="C34" s="246" t="s">
        <v>787</v>
      </c>
      <c r="D34" s="120" t="s">
        <v>786</v>
      </c>
      <c r="E34" s="120"/>
      <c r="F34" s="246" t="s">
        <v>785</v>
      </c>
      <c r="G34" s="121">
        <v>2018</v>
      </c>
      <c r="H34" s="123">
        <v>44244</v>
      </c>
      <c r="I34" s="245" t="s">
        <v>784</v>
      </c>
    </row>
    <row r="35" spans="1:9" ht="17" x14ac:dyDescent="0.2">
      <c r="A35" s="17" t="s">
        <v>432</v>
      </c>
      <c r="B35" s="120" t="s">
        <v>648</v>
      </c>
      <c r="C35" s="245" t="s">
        <v>788</v>
      </c>
      <c r="D35" s="245" t="s">
        <v>791</v>
      </c>
      <c r="E35" s="122"/>
      <c r="F35" s="245" t="s">
        <v>790</v>
      </c>
      <c r="G35" s="125">
        <v>2020</v>
      </c>
      <c r="H35" s="253">
        <v>44244</v>
      </c>
      <c r="I35" s="245" t="s">
        <v>789</v>
      </c>
    </row>
    <row r="36" spans="1:9" ht="17" x14ac:dyDescent="0.2">
      <c r="A36" s="20" t="s">
        <v>433</v>
      </c>
      <c r="B36" s="120" t="s">
        <v>648</v>
      </c>
      <c r="C36" s="122" t="s">
        <v>794</v>
      </c>
      <c r="D36" s="122" t="s">
        <v>795</v>
      </c>
      <c r="E36" s="122"/>
      <c r="F36" s="122"/>
      <c r="G36" s="125">
        <v>2018</v>
      </c>
      <c r="H36" s="253">
        <v>44245</v>
      </c>
      <c r="I36" s="122" t="s">
        <v>793</v>
      </c>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5" activePane="bottomRight" state="frozenSplit"/>
      <selection activeCell="I2" sqref="I1:O1048576"/>
      <selection pane="topRight" activeCell="I2" sqref="I1:O1048576"/>
      <selection pane="bottomLeft" activeCell="I2" sqref="I1:O1048576"/>
      <selection pane="bottomRight" activeCell="N10" sqref="N10"/>
    </sheetView>
  </sheetViews>
  <sheetFormatPr baseColWidth="10" defaultColWidth="10.6640625" defaultRowHeight="16" x14ac:dyDescent="0.2"/>
  <cols>
    <col min="1" max="1" width="10.6640625" style="147"/>
    <col min="2" max="2" width="25.5" style="146" customWidth="1"/>
    <col min="3" max="9" width="8.5" style="146" hidden="1" customWidth="1"/>
    <col min="10" max="10" width="14.6640625" style="146" customWidth="1"/>
    <col min="11" max="11" width="11" style="147" customWidth="1"/>
    <col min="12" max="16384" width="10.6640625" style="147"/>
  </cols>
  <sheetData>
    <row r="1" spans="1:10" ht="40" x14ac:dyDescent="0.2">
      <c r="A1" s="44" t="s">
        <v>384</v>
      </c>
      <c r="B1" s="45" t="str">
        <f>IF(Introduction!B1&lt;&gt;"",Introduction!B1,"")</f>
        <v>Beauty, wellness and other personal services</v>
      </c>
    </row>
    <row r="3" spans="1:10" s="148" customFormat="1" ht="31.25" customHeight="1" x14ac:dyDescent="0.2">
      <c r="A3" s="306" t="s">
        <v>87</v>
      </c>
      <c r="B3" s="307"/>
      <c r="C3" s="307"/>
      <c r="D3" s="307"/>
      <c r="E3" s="307"/>
      <c r="F3" s="307"/>
      <c r="G3" s="307"/>
      <c r="H3" s="307"/>
      <c r="I3" s="307"/>
      <c r="J3" s="307"/>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25"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25" customHeight="1" x14ac:dyDescent="0.2">
      <c r="A6" s="57" t="s">
        <v>1</v>
      </c>
      <c r="B6" s="155" t="s">
        <v>60</v>
      </c>
      <c r="C6" s="233">
        <f>SUMIF('Goal Risk Assessment'!$J$5:$J$252,$A6,'Goal Risk Assessment'!K$5:K$252)</f>
        <v>1</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25"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25" customHeight="1" x14ac:dyDescent="0.2">
      <c r="A8" s="57" t="s">
        <v>3</v>
      </c>
      <c r="B8" s="155" t="s">
        <v>4</v>
      </c>
      <c r="C8" s="234">
        <f>SUMIF('Goal Risk Assessment'!$J$5:$J$252,$A8,'Goal Risk Assessment'!K$5:K$252)</f>
        <v>0</v>
      </c>
      <c r="D8" s="234">
        <f>SUMIF('Goal Risk Assessment'!$J$5:$J$252,$A8,'Goal Risk Assessment'!L$5:L$252)</f>
        <v>1</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Low</v>
      </c>
    </row>
    <row r="9" spans="1:10" ht="22.25" customHeight="1" x14ac:dyDescent="0.2">
      <c r="A9" s="62" t="s">
        <v>5</v>
      </c>
      <c r="B9" s="153" t="s">
        <v>76</v>
      </c>
      <c r="C9" s="154">
        <f>SUMIF('Goal Risk Assessment'!$J$5:$J$252,$A9,'Goal Risk Assessment'!K$5:K$252)</f>
        <v>0</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Moderate</v>
      </c>
    </row>
    <row r="10" spans="1:10" ht="22.25"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25" customHeight="1" x14ac:dyDescent="0.2">
      <c r="A11" s="62" t="s">
        <v>8</v>
      </c>
      <c r="B11" s="153" t="s">
        <v>77</v>
      </c>
      <c r="C11" s="154">
        <f>SUMIF('Goal Risk Assessment'!$J$5:$J$252,$A11,'Goal Risk Assessment'!K$5:K$252)</f>
        <v>2</v>
      </c>
      <c r="D11" s="154">
        <f>SUMIF('Goal Risk Assessment'!$J$5:$J$252,$A11,'Goal Risk Assessment'!L$5:L$252)</f>
        <v>1</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25"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25" customHeight="1" x14ac:dyDescent="0.2">
      <c r="A13" s="62" t="s">
        <v>10</v>
      </c>
      <c r="B13" s="153" t="s">
        <v>75</v>
      </c>
      <c r="C13" s="154">
        <f>SUMIF('Goal Risk Assessment'!$J$5:$J$252,$A13,'Goal Risk Assessment'!K$5:K$252)</f>
        <v>0</v>
      </c>
      <c r="D13" s="154">
        <f>SUMIF('Goal Risk Assessment'!$J$5:$J$252,$A13,'Goal Risk Assessment'!L$5:L$252)</f>
        <v>1</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25" customHeight="1" x14ac:dyDescent="0.2">
      <c r="A14" s="57" t="s">
        <v>11</v>
      </c>
      <c r="B14" s="155" t="s">
        <v>74</v>
      </c>
      <c r="C14" s="234">
        <f>SUMIF('Goal Risk Assessment'!$J$5:$J$252,$A14,'Goal Risk Assessment'!K$5:K$252)</f>
        <v>1</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25" customHeight="1" x14ac:dyDescent="0.2">
      <c r="A15" s="62" t="s">
        <v>12</v>
      </c>
      <c r="B15" s="153" t="s">
        <v>43</v>
      </c>
      <c r="C15" s="154">
        <f>SUMIF('Goal Risk Assessment'!$J$5:$J$252,$A15,'Goal Risk Assessment'!K$5:K$252)</f>
        <v>2</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25" customHeight="1" x14ac:dyDescent="0.2">
      <c r="A16" s="57" t="s">
        <v>13</v>
      </c>
      <c r="B16" s="155" t="s">
        <v>73</v>
      </c>
      <c r="C16" s="234">
        <f>SUMIF('Goal Risk Assessment'!$J$5:$J$252,$A16,'Goal Risk Assessment'!K$5:K$252)</f>
        <v>2</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25"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25" customHeight="1" x14ac:dyDescent="0.2">
      <c r="A18" s="57" t="s">
        <v>15</v>
      </c>
      <c r="B18" s="155" t="s">
        <v>80</v>
      </c>
      <c r="C18" s="234">
        <f>SUMIF('Goal Risk Assessment'!$J$5:$J$252,$A18,'Goal Risk Assessment'!K$5:K$252)</f>
        <v>3</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25" customHeight="1" x14ac:dyDescent="0.2">
      <c r="A19" s="62" t="s">
        <v>16</v>
      </c>
      <c r="B19" s="153" t="s">
        <v>47</v>
      </c>
      <c r="C19" s="154">
        <f>SUMIF('Goal Risk Assessment'!$J$5:$J$252,$A19,'Goal Risk Assessment'!K$5:K$252)</f>
        <v>1</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25" customHeight="1" x14ac:dyDescent="0.2">
      <c r="A20" s="57" t="s">
        <v>17</v>
      </c>
      <c r="B20" s="155" t="s">
        <v>81</v>
      </c>
      <c r="C20" s="234">
        <f>SUMIF('Goal Risk Assessment'!$J$5:$J$252,$A20,'Goal Risk Assessment'!K$5:K$252)</f>
        <v>2</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25" customHeight="1" x14ac:dyDescent="0.2">
      <c r="A21" s="62" t="s">
        <v>18</v>
      </c>
      <c r="B21" s="153" t="s">
        <v>82</v>
      </c>
      <c r="C21" s="154">
        <f>SUMIF('Goal Risk Assessment'!$J$5:$J$252,$A21,'Goal Risk Assessment'!K$5:K$252)</f>
        <v>1</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High</v>
      </c>
    </row>
    <row r="22" spans="1:10" ht="22.25"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25"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25"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25"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25"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25"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sheetProtection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2021-02-26T18:14:51Z</dcterms:modified>
</cp:coreProperties>
</file>