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B0AC75C6-C976-BC45-832E-D1EF5B8911A0}" xr6:coauthVersionLast="46" xr6:coauthVersionMax="46" xr10:uidLastSave="{00000000-0000-0000-0000-000000000000}"/>
  <bookViews>
    <workbookView xWindow="0" yWindow="500" windowWidth="28800" windowHeight="16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4" i="9"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6" i="6" l="1"/>
  <c r="F27" i="6"/>
  <c r="F8" i="6"/>
  <c r="I27" i="6"/>
  <c r="H27" i="6"/>
  <c r="G27" i="6"/>
  <c r="F25" i="6"/>
  <c r="G25" i="6"/>
  <c r="H25" i="6"/>
  <c r="I25" i="6"/>
  <c r="H23" i="6"/>
  <c r="G23" i="6"/>
  <c r="F23" i="6"/>
  <c r="I23" i="6"/>
  <c r="I22" i="6"/>
  <c r="F22" i="6"/>
  <c r="H22" i="6"/>
  <c r="G22" i="6"/>
  <c r="H21" i="6"/>
  <c r="I21" i="6"/>
  <c r="G21" i="6"/>
  <c r="F21" i="6"/>
  <c r="Q175" i="9"/>
  <c r="P175" i="9"/>
  <c r="O175" i="9"/>
  <c r="R175" i="9"/>
  <c r="F15" i="6"/>
  <c r="I15" i="6"/>
  <c r="H15" i="6"/>
  <c r="G15" i="6"/>
  <c r="F14" i="6"/>
  <c r="G14" i="6"/>
  <c r="I14" i="6"/>
  <c r="H14" i="6"/>
  <c r="I11" i="6"/>
  <c r="H11" i="6"/>
  <c r="G11" i="6"/>
  <c r="F11" i="6"/>
  <c r="I8" i="6"/>
  <c r="H8" i="6"/>
  <c r="G8"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E21" i="6" l="1"/>
  <c r="E14" i="6"/>
  <c r="E7" i="6"/>
  <c r="D15" i="6"/>
  <c r="E15" i="6"/>
  <c r="M143" i="9"/>
  <c r="O143" i="9"/>
  <c r="P143" i="9"/>
  <c r="Q143" i="9"/>
  <c r="R143" i="9"/>
  <c r="C15" i="6"/>
  <c r="J15" i="6" s="1"/>
  <c r="N224" i="9"/>
  <c r="O224" i="9"/>
  <c r="P224" i="9"/>
  <c r="Q224" i="9"/>
  <c r="R224" i="9"/>
  <c r="N223" i="9"/>
  <c r="R223" i="9"/>
  <c r="O223" i="9"/>
  <c r="P223" i="9"/>
  <c r="Q223" i="9"/>
  <c r="J27" i="6"/>
  <c r="J25" i="6"/>
  <c r="L242" i="9"/>
  <c r="Q242" i="9"/>
  <c r="R242" i="9"/>
  <c r="O242" i="9"/>
  <c r="P242" i="9"/>
  <c r="J23" i="6"/>
  <c r="J22" i="6"/>
  <c r="M184" i="9"/>
  <c r="O184" i="9"/>
  <c r="P184" i="9"/>
  <c r="Q184" i="9"/>
  <c r="R184" i="9"/>
  <c r="O164" i="9"/>
  <c r="P164" i="9"/>
  <c r="Q164" i="9"/>
  <c r="R164" i="9"/>
  <c r="N227" i="9"/>
  <c r="O227" i="9"/>
  <c r="P227" i="9"/>
  <c r="Q227" i="9"/>
  <c r="R227" i="9"/>
  <c r="N163" i="9"/>
  <c r="O163" i="9"/>
  <c r="P163" i="9"/>
  <c r="Q163" i="9"/>
  <c r="H19" i="6" s="1"/>
  <c r="R163" i="9"/>
  <c r="O183" i="9"/>
  <c r="P183" i="9"/>
  <c r="Q183" i="9"/>
  <c r="R183" i="9"/>
  <c r="M182" i="9"/>
  <c r="P182" i="9"/>
  <c r="O182" i="9"/>
  <c r="Q182" i="9"/>
  <c r="R182" i="9"/>
  <c r="P181" i="9"/>
  <c r="Q181" i="9"/>
  <c r="O181" i="9"/>
  <c r="R181" i="9"/>
  <c r="M180" i="9"/>
  <c r="O180" i="9"/>
  <c r="P180" i="9"/>
  <c r="Q180" i="9"/>
  <c r="R180" i="9"/>
  <c r="O179" i="9"/>
  <c r="P179" i="9"/>
  <c r="Q179" i="9"/>
  <c r="R179" i="9"/>
  <c r="M178" i="9"/>
  <c r="O178" i="9"/>
  <c r="P178" i="9"/>
  <c r="Q178" i="9"/>
  <c r="R178" i="9"/>
  <c r="O177" i="9"/>
  <c r="P177" i="9"/>
  <c r="Q177" i="9"/>
  <c r="R177" i="9"/>
  <c r="M176" i="9"/>
  <c r="R176" i="9"/>
  <c r="O176" i="9"/>
  <c r="P176" i="9"/>
  <c r="Q176" i="9"/>
  <c r="J21" i="6"/>
  <c r="R174" i="9"/>
  <c r="O174" i="9"/>
  <c r="P174" i="9"/>
  <c r="Q174" i="9"/>
  <c r="M173" i="9"/>
  <c r="R173" i="9"/>
  <c r="O173" i="9"/>
  <c r="P173" i="9"/>
  <c r="Q173" i="9"/>
  <c r="R172" i="9"/>
  <c r="P172" i="9"/>
  <c r="Q172" i="9"/>
  <c r="O172" i="9"/>
  <c r="N171" i="9"/>
  <c r="R171" i="9"/>
  <c r="P171" i="9"/>
  <c r="O171" i="9"/>
  <c r="Q171" i="9"/>
  <c r="R170" i="9"/>
  <c r="O170" i="9"/>
  <c r="P170" i="9"/>
  <c r="Q170" i="9"/>
  <c r="N169" i="9"/>
  <c r="P169" i="9"/>
  <c r="Q169" i="9"/>
  <c r="H20" i="6" s="1"/>
  <c r="R169" i="9"/>
  <c r="O169" i="9"/>
  <c r="N151" i="9"/>
  <c r="P151" i="9"/>
  <c r="Q151" i="9"/>
  <c r="R151" i="9"/>
  <c r="O151" i="9"/>
  <c r="L151" i="9"/>
  <c r="N147" i="9"/>
  <c r="P147" i="9"/>
  <c r="O147" i="9"/>
  <c r="Q147" i="9"/>
  <c r="R147" i="9"/>
  <c r="P125" i="9"/>
  <c r="Q125" i="9"/>
  <c r="R125" i="9"/>
  <c r="O125" i="9"/>
  <c r="N126" i="9"/>
  <c r="P126" i="9"/>
  <c r="O126" i="9"/>
  <c r="Q126" i="9"/>
  <c r="R126" i="9"/>
  <c r="N124" i="9"/>
  <c r="P124" i="9"/>
  <c r="Q124" i="9"/>
  <c r="O124" i="9"/>
  <c r="R124" i="9"/>
  <c r="N122" i="9"/>
  <c r="P122" i="9"/>
  <c r="O122" i="9"/>
  <c r="Q122" i="9"/>
  <c r="R122" i="9"/>
  <c r="M146" i="9"/>
  <c r="P146" i="9"/>
  <c r="O146" i="9"/>
  <c r="Q146" i="9"/>
  <c r="R146" i="9"/>
  <c r="N132" i="9"/>
  <c r="P132" i="9"/>
  <c r="G17" i="6" s="1"/>
  <c r="Q132" i="9"/>
  <c r="H17" i="6" s="1"/>
  <c r="O132" i="9"/>
  <c r="F17" i="6" s="1"/>
  <c r="R132" i="9"/>
  <c r="I17" i="6" s="1"/>
  <c r="N121" i="9"/>
  <c r="P121" i="9"/>
  <c r="Q121" i="9"/>
  <c r="O121" i="9"/>
  <c r="R121" i="9"/>
  <c r="N145" i="9"/>
  <c r="P145" i="9"/>
  <c r="Q145" i="9"/>
  <c r="O145" i="9"/>
  <c r="R145" i="9"/>
  <c r="N120" i="9"/>
  <c r="R120" i="9"/>
  <c r="O120" i="9"/>
  <c r="P120" i="9"/>
  <c r="Q120" i="9"/>
  <c r="M144" i="9"/>
  <c r="R144" i="9"/>
  <c r="O144" i="9"/>
  <c r="P144" i="9"/>
  <c r="Q144" i="9"/>
  <c r="M141" i="9"/>
  <c r="Q141" i="9"/>
  <c r="R141" i="9"/>
  <c r="P141" i="9"/>
  <c r="O141" i="9"/>
  <c r="Q127" i="9"/>
  <c r="H16" i="6" s="1"/>
  <c r="R127" i="9"/>
  <c r="P127" i="9"/>
  <c r="O127" i="9"/>
  <c r="N142" i="9"/>
  <c r="Q142" i="9"/>
  <c r="O142" i="9"/>
  <c r="R142" i="9"/>
  <c r="P142" i="9"/>
  <c r="N140" i="9"/>
  <c r="Q140" i="9"/>
  <c r="R140" i="9"/>
  <c r="O140" i="9"/>
  <c r="P140" i="9"/>
  <c r="M139" i="9"/>
  <c r="Q139" i="9"/>
  <c r="R139" i="9"/>
  <c r="O139" i="9"/>
  <c r="P139" i="9"/>
  <c r="N138" i="9"/>
  <c r="Q138" i="9"/>
  <c r="R138" i="9"/>
  <c r="O138" i="9"/>
  <c r="P138" i="9"/>
  <c r="M137" i="9"/>
  <c r="Q137" i="9"/>
  <c r="R137" i="9"/>
  <c r="O137" i="9"/>
  <c r="P137" i="9"/>
  <c r="J14" i="6"/>
  <c r="N136" i="9"/>
  <c r="O136" i="9"/>
  <c r="Q136" i="9"/>
  <c r="P136" i="9"/>
  <c r="R136" i="9"/>
  <c r="L239" i="9"/>
  <c r="D26" i="6" s="1"/>
  <c r="R239" i="9"/>
  <c r="I26" i="6" s="1"/>
  <c r="O239" i="9"/>
  <c r="F26" i="6" s="1"/>
  <c r="P239" i="9"/>
  <c r="G26" i="6" s="1"/>
  <c r="Q239" i="9"/>
  <c r="H26" i="6" s="1"/>
  <c r="N88" i="9"/>
  <c r="R88" i="9"/>
  <c r="O88" i="9"/>
  <c r="P88" i="9"/>
  <c r="Q88" i="9"/>
  <c r="J11" i="6"/>
  <c r="N93" i="9"/>
  <c r="Q93" i="9"/>
  <c r="R93" i="9"/>
  <c r="O93" i="9"/>
  <c r="P93" i="9"/>
  <c r="Q94" i="9"/>
  <c r="R94" i="9"/>
  <c r="O94" i="9"/>
  <c r="P94" i="9"/>
  <c r="Q90" i="9"/>
  <c r="R90" i="9"/>
  <c r="O90" i="9"/>
  <c r="P90" i="9"/>
  <c r="L90" i="9"/>
  <c r="M90" i="9"/>
  <c r="N90" i="9"/>
  <c r="K90" i="9"/>
  <c r="N77" i="9"/>
  <c r="P77" i="9"/>
  <c r="Q77" i="9"/>
  <c r="R77" i="9"/>
  <c r="O77" i="9"/>
  <c r="N86" i="9"/>
  <c r="P86" i="9"/>
  <c r="Q86" i="9"/>
  <c r="R86" i="9"/>
  <c r="O86" i="9"/>
  <c r="F13" i="6" s="1"/>
  <c r="F24" i="6"/>
  <c r="G24" i="6"/>
  <c r="H24" i="6"/>
  <c r="I24" i="6"/>
  <c r="E8" i="6"/>
  <c r="C8" i="6"/>
  <c r="D8" i="6"/>
  <c r="N76" i="9"/>
  <c r="P76" i="9"/>
  <c r="O76" i="9"/>
  <c r="Q76" i="9"/>
  <c r="R76" i="9"/>
  <c r="N75" i="9"/>
  <c r="P75" i="9"/>
  <c r="Q75" i="9"/>
  <c r="R75" i="9"/>
  <c r="O75" i="9"/>
  <c r="N74" i="9"/>
  <c r="O74" i="9"/>
  <c r="P74" i="9"/>
  <c r="Q74" i="9"/>
  <c r="R74" i="9"/>
  <c r="N73" i="9"/>
  <c r="R73" i="9"/>
  <c r="O73" i="9"/>
  <c r="P73" i="9"/>
  <c r="Q73" i="9"/>
  <c r="D7" i="6"/>
  <c r="C7" i="6"/>
  <c r="N57" i="9"/>
  <c r="R57" i="9"/>
  <c r="O57" i="9"/>
  <c r="P57" i="9"/>
  <c r="Q57" i="9"/>
  <c r="L57" i="9"/>
  <c r="N56" i="9"/>
  <c r="O56" i="9"/>
  <c r="P56" i="9"/>
  <c r="R56" i="9"/>
  <c r="Q56" i="9"/>
  <c r="M40" i="9"/>
  <c r="R40" i="9"/>
  <c r="O40" i="9"/>
  <c r="P40" i="9"/>
  <c r="Q40" i="9"/>
  <c r="N55" i="9"/>
  <c r="R55" i="9"/>
  <c r="O55" i="9"/>
  <c r="P55" i="9"/>
  <c r="Q55" i="9"/>
  <c r="N53" i="9"/>
  <c r="R53" i="9"/>
  <c r="O53" i="9"/>
  <c r="P53" i="9"/>
  <c r="Q53" i="9"/>
  <c r="L54" i="9"/>
  <c r="R54" i="9"/>
  <c r="O54" i="9"/>
  <c r="P54" i="9"/>
  <c r="Q54" i="9"/>
  <c r="J6" i="6"/>
  <c r="C5" i="6"/>
  <c r="J5" i="6" s="1"/>
  <c r="L44" i="9"/>
  <c r="P44" i="9"/>
  <c r="G9" i="6" s="1"/>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D12" i="6" s="1"/>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50" i="9"/>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K170" i="9"/>
  <c r="K172" i="9"/>
  <c r="K174" i="9"/>
  <c r="K177" i="9"/>
  <c r="K179" i="9"/>
  <c r="K181" i="9"/>
  <c r="K183" i="9"/>
  <c r="G19" i="6" l="1"/>
  <c r="D9" i="6"/>
  <c r="H12" i="6"/>
  <c r="D10" i="6"/>
  <c r="F19" i="6"/>
  <c r="F16" i="6"/>
  <c r="C16" i="6"/>
  <c r="J16" i="6" s="1"/>
  <c r="E13" i="6"/>
  <c r="F9" i="6"/>
  <c r="F12" i="6"/>
  <c r="H13" i="6"/>
  <c r="G16" i="6"/>
  <c r="F20" i="6"/>
  <c r="I19" i="6"/>
  <c r="C9" i="6"/>
  <c r="J9" i="6" s="1"/>
  <c r="I12" i="6"/>
  <c r="I16" i="6"/>
  <c r="I20" i="6"/>
  <c r="G12" i="6"/>
  <c r="C12" i="6"/>
  <c r="H10" i="6"/>
  <c r="C24" i="6"/>
  <c r="E26" i="6"/>
  <c r="C26" i="6"/>
  <c r="J26" i="6" s="1"/>
  <c r="E19" i="6"/>
  <c r="D19" i="6"/>
  <c r="E24" i="6"/>
  <c r="D24" i="6"/>
  <c r="G20" i="6"/>
  <c r="C20" i="6"/>
  <c r="D20" i="6"/>
  <c r="E20" i="6"/>
  <c r="P149" i="9"/>
  <c r="Q149" i="9"/>
  <c r="R149" i="9"/>
  <c r="O149" i="9"/>
  <c r="P150" i="9"/>
  <c r="O150" i="9"/>
  <c r="Q150" i="9"/>
  <c r="R150" i="9"/>
  <c r="M148" i="9"/>
  <c r="P148" i="9"/>
  <c r="G18" i="6" s="1"/>
  <c r="Q148" i="9"/>
  <c r="O148" i="9"/>
  <c r="F18" i="6" s="1"/>
  <c r="R148" i="9"/>
  <c r="I18" i="6" s="1"/>
  <c r="N148" i="9"/>
  <c r="E16" i="6"/>
  <c r="D16" i="6"/>
  <c r="G13" i="6"/>
  <c r="D13" i="6"/>
  <c r="C13" i="6"/>
  <c r="I13" i="6"/>
  <c r="J8" i="6"/>
  <c r="E12" i="6"/>
  <c r="J7" i="6"/>
  <c r="F10" i="6"/>
  <c r="G10" i="6"/>
  <c r="C10" i="6"/>
  <c r="E10" i="6"/>
  <c r="I10" i="6"/>
  <c r="L148" i="9"/>
  <c r="M150" i="9"/>
  <c r="M149" i="9"/>
  <c r="N149" i="9"/>
  <c r="K149" i="9"/>
  <c r="C18" i="6" s="1"/>
  <c r="L149" i="9"/>
  <c r="H18" i="6" l="1"/>
  <c r="J12" i="6"/>
  <c r="E18" i="6"/>
  <c r="J24" i="6"/>
  <c r="J19" i="6"/>
  <c r="J20" i="6"/>
  <c r="D18" i="6"/>
  <c r="J18" i="6"/>
  <c r="J13" i="6"/>
  <c r="J10" i="6"/>
  <c r="F23" i="7" l="1"/>
  <c r="F24" i="7"/>
  <c r="F22" i="7"/>
  <c r="B1" i="6" l="1"/>
  <c r="B1" i="8"/>
  <c r="R6" i="7"/>
</calcChain>
</file>

<file path=xl/sharedStrings.xml><?xml version="1.0" encoding="utf-8"?>
<sst xmlns="http://schemas.openxmlformats.org/spreadsheetml/2006/main" count="2046" uniqueCount="954">
  <si>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</si>
  <si>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</si>
  <si>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</si>
  <si>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</si>
  <si>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</si>
  <si>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</si>
  <si>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</si>
  <si>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</si>
  <si>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</si>
  <si>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</si>
  <si>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</si>
  <si>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</si>
  <si>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</si>
  <si>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</si>
  <si>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</si>
  <si>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</si>
  <si>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</si>
  <si>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</si>
  <si>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</si>
  <si>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</si>
  <si>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</si>
  <si>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</si>
  <si>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</si>
  <si>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</si>
  <si>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</si>
  <si>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</si>
  <si>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</si>
  <si>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</si>
  <si>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</si>
  <si>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</si>
  <si>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</si>
  <si>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</si>
  <si>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</si>
  <si>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</si>
  <si>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</si>
  <si>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</si>
  <si>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</si>
  <si>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</si>
  <si>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</si>
  <si>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</si>
  <si>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</si>
  <si>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</si>
  <si>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</si>
  <si>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</si>
  <si>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</si>
  <si>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</si>
  <si>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</si>
  <si>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</si>
  <si>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</si>
  <si>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</si>
  <si>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</si>
  <si>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</si>
  <si>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</si>
  <si>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</si>
  <si>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</si>
  <si>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</si>
  <si>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</si>
  <si>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</si>
  <si>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</si>
  <si>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</si>
  <si>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</si>
  <si>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</si>
  <si>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</si>
  <si>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</si>
  <si>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</si>
  <si>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</si>
  <si>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</si>
  <si>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</si>
  <si>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</si>
  <si>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</si>
  <si>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</si>
  <si>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</si>
  <si>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</si>
  <si>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</si>
  <si>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</si>
  <si>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</si>
  <si>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</si>
  <si>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</si>
  <si>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</si>
  <si>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</si>
  <si>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</si>
  <si>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</si>
  <si>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</si>
  <si>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</si>
  <si>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</si>
  <si>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</si>
  <si>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</si>
  <si>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</si>
  <si>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</si>
  <si>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</si>
  <si>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</si>
  <si>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</si>
  <si>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</si>
  <si>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</si>
  <si>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</si>
  <si>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</si>
  <si>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</si>
  <si>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</si>
  <si>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</si>
  <si>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</si>
  <si>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</si>
  <si>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</si>
  <si>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</si>
  <si>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</si>
  <si>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</si>
  <si>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</si>
  <si>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</si>
  <si>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</si>
  <si>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</si>
  <si>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</si>
  <si>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</si>
  <si>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</si>
  <si>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</si>
  <si>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</si>
  <si>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</si>
  <si>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</si>
  <si>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</si>
  <si>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</si>
  <si>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</si>
  <si>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</si>
  <si>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</si>
  <si>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</si>
  <si>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</si>
  <si>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</si>
  <si>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</si>
  <si>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</si>
  <si>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</si>
  <si>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</si>
  <si>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</si>
  <si>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</si>
  <si>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</si>
  <si>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</si>
  <si>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</si>
  <si>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</si>
  <si>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</si>
  <si>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</si>
  <si>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</si>
  <si>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</si>
  <si>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</si>
  <si>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</si>
  <si>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</si>
  <si>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</si>
  <si>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</si>
  <si>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</si>
  <si>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</si>
  <si>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</si>
  <si>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</si>
  <si>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</si>
  <si>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</si>
  <si>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</si>
  <si>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</si>
  <si>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</si>
  <si>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</si>
  <si>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</si>
  <si>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</si>
  <si>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</si>
  <si>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</si>
  <si>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</si>
  <si>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</si>
  <si>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</si>
  <si>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</si>
  <si>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</si>
  <si>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</si>
  <si>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</si>
  <si>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</si>
  <si>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</si>
  <si>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</si>
  <si>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</si>
  <si>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</si>
  <si>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</si>
  <si>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</si>
  <si>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</si>
  <si>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</si>
  <si>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</si>
  <si>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</si>
  <si>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</si>
  <si>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</si>
  <si>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</si>
  <si>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</si>
  <si>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</si>
  <si>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</si>
  <si>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</si>
  <si>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</si>
  <si>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</si>
  <si>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</si>
  <si>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</si>
  <si>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</si>
  <si>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</si>
  <si>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</si>
  <si>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</si>
  <si>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</si>
  <si>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</si>
  <si>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</si>
  <si>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</si>
  <si>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</si>
  <si>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</si>
  <si>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</si>
  <si>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</si>
  <si>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</si>
  <si>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</si>
  <si>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</si>
  <si>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</si>
  <si>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</si>
  <si>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</si>
  <si>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</si>
  <si>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</si>
  <si>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</si>
  <si>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</si>
  <si>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</si>
  <si>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</si>
  <si>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</si>
  <si>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</si>
  <si>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</si>
  <si>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</si>
  <si>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</si>
  <si>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</si>
  <si>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</si>
  <si>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</si>
  <si>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</si>
  <si>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</si>
  <si>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</si>
  <si>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</si>
  <si>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</si>
  <si>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</si>
  <si>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</si>
  <si>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</si>
  <si>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</si>
  <si>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</si>
  <si>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</si>
  <si>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</si>
  <si>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</si>
  <si>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</si>
  <si>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</si>
  <si>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</si>
  <si>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</si>
  <si>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</si>
  <si>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</si>
  <si>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</si>
  <si>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</si>
  <si>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</si>
  <si>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</si>
  <si>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</si>
  <si>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</si>
  <si>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</si>
  <si>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</si>
  <si>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</si>
  <si>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</si>
  <si>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</si>
  <si>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</si>
  <si>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</si>
  <si>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</si>
  <si>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</si>
  <si>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</si>
  <si>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</si>
  <si>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</si>
  <si>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</si>
  <si>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</si>
  <si>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</si>
  <si>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</si>
  <si>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</si>
  <si>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</si>
  <si>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</si>
  <si>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</si>
  <si>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</si>
  <si>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</si>
  <si>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</si>
  <si>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</si>
  <si>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</si>
  <si>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</si>
  <si>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</si>
  <si>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</si>
  <si>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</si>
  <si>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</si>
  <si>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</si>
  <si>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</si>
  <si>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</si>
  <si>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</si>
  <si>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</si>
  <si>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</si>
  <si>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</si>
  <si>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</si>
  <si>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</si>
  <si>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</si>
  <si>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</si>
  <si>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</si>
  <si>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</si>
  <si>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</si>
  <si>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</si>
  <si>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</si>
  <si>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</si>
  <si>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</si>
  <si>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</si>
  <si>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</si>
  <si>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</si>
  <si>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</si>
  <si>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</si>
  <si>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</si>
  <si>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</si>
  <si>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</si>
  <si>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</si>
  <si>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</si>
  <si>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</si>
  <si>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</si>
  <si>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</si>
  <si>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</si>
  <si>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</si>
  <si>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</si>
  <si>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</si>
  <si>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</si>
  <si>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</si>
  <si>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</si>
  <si>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</si>
  <si>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</si>
  <si>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</si>
  <si>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</si>
  <si>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</si>
  <si>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</si>
  <si>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</si>
  <si>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</si>
  <si>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</si>
  <si>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</si>
  <si>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</si>
  <si>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</si>
  <si>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</si>
  <si>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</si>
  <si>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</si>
  <si>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</si>
  <si>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</si>
  <si>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</si>
  <si>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</si>
  <si>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</si>
  <si>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</si>
  <si>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</si>
  <si>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</si>
  <si>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</si>
  <si>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</si>
  <si>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</si>
  <si>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</si>
  <si>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</si>
  <si>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</si>
  <si>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</si>
  <si>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</si>
  <si>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</si>
  <si>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</si>
  <si>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</si>
  <si>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</si>
  <si>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</si>
  <si>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</si>
  <si>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</si>
  <si>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</si>
  <si>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</si>
  <si>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</si>
  <si>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</si>
  <si>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</si>
  <si>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</si>
  <si>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</si>
  <si>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</si>
  <si>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</si>
  <si>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</si>
  <si>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</si>
  <si>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</si>
  <si>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</si>
  <si>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</si>
  <si>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</si>
  <si>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</si>
  <si>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</si>
  <si>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</si>
  <si>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</si>
  <si>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</si>
  <si>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</si>
  <si>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</si>
  <si>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</si>
  <si>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</si>
  <si>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</si>
  <si>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</si>
  <si>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</si>
  <si>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</si>
  <si>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</si>
  <si>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</si>
  <si>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</si>
  <si>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</si>
  <si>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</si>
  <si>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</si>
  <si>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</si>
  <si>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</si>
  <si>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</si>
  <si>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</si>
  <si>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</si>
  <si>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</si>
  <si>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</si>
  <si>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</si>
  <si>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</si>
  <si>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</si>
  <si>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</si>
  <si>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</si>
  <si>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</si>
  <si>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</si>
  <si>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</si>
  <si>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</si>
  <si>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</si>
  <si>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</si>
  <si>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</si>
  <si>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</si>
  <si>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</si>
  <si>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</si>
  <si>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</si>
  <si>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</si>
  <si>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</si>
  <si>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</si>
  <si>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</si>
  <si>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</si>
  <si>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</si>
  <si>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</si>
  <si>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</si>
  <si>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</si>
  <si>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</si>
  <si>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</si>
  <si>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</si>
  <si>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</si>
  <si>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</si>
  <si>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</si>
  <si>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</si>
  <si>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</si>
  <si>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</si>
  <si>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</si>
  <si>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</si>
  <si>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</si>
  <si>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</si>
  <si>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</si>
  <si>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</si>
  <si>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</si>
  <si>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</si>
  <si>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</si>
  <si>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</si>
  <si>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</si>
  <si>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</si>
  <si>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</si>
  <si>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</si>
  <si>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</si>
  <si>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</si>
  <si>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</si>
  <si>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</si>
  <si>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</si>
  <si>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</si>
  <si>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</si>
  <si>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</si>
  <si>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</si>
  <si>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</si>
  <si>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</si>
  <si>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</si>
  <si>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</si>
  <si>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</si>
  <si>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</si>
  <si>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</si>
  <si>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</si>
  <si>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</si>
  <si>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</si>
  <si>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</si>
  <si>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</si>
  <si>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</si>
  <si>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</si>
  <si>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</si>
  <si>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</si>
  <si>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</si>
  <si>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</si>
  <si>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</si>
  <si>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</si>
  <si>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</si>
  <si>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</si>
  <si>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</si>
  <si>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</si>
  <si>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</si>
  <si>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</si>
  <si>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</si>
  <si>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</si>
  <si>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</si>
  <si>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</si>
  <si>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</si>
  <si>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</si>
  <si>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</si>
  <si>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</si>
  <si>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</si>
  <si>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</si>
  <si>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</si>
  <si>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</si>
  <si>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</si>
  <si>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</si>
  <si>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</si>
  <si>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</si>
  <si>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</si>
  <si>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</si>
  <si>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</si>
  <si>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</si>
  <si>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</si>
  <si>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</si>
  <si>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</si>
  <si>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</si>
  <si>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</si>
  <si>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</si>
  <si>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</si>
  <si>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</si>
  <si>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</si>
  <si>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</si>
  <si>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</si>
  <si>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</si>
  <si>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</si>
  <si>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</si>
  <si>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</si>
  <si>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</si>
  <si>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</si>
  <si>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</si>
  <si>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</si>
  <si>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</si>
  <si>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</si>
  <si>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</si>
  <si>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</si>
  <si>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</si>
  <si>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</si>
  <si>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</si>
  <si>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</si>
  <si>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</si>
  <si>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</si>
  <si>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</si>
  <si>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</si>
  <si>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</si>
  <si>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</si>
  <si>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</si>
  <si>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</si>
  <si>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</si>
  <si>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</si>
  <si>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</si>
  <si>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</si>
  <si>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</si>
  <si>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</si>
  <si>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</si>
  <si>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</si>
  <si>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</si>
  <si>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</si>
  <si>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</si>
  <si>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</si>
  <si>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</si>
  <si>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</si>
  <si>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</si>
  <si>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</si>
  <si>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</si>
  <si>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</si>
  <si>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</si>
  <si>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</si>
  <si>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</si>
  <si>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</si>
  <si>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</si>
  <si>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</si>
  <si>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</si>
  <si>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</si>
  <si>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</si>
  <si>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</si>
  <si>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</si>
  <si>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</si>
  <si>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</si>
  <si>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</si>
  <si>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</si>
  <si>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</si>
  <si>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</si>
  <si>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</si>
  <si>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</si>
  <si>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</si>
  <si>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</si>
  <si>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</si>
  <si>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</si>
  <si>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</si>
  <si>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</si>
  <si>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</si>
  <si>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</si>
  <si>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</si>
  <si>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</si>
  <si>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</si>
  <si>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</si>
  <si>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</si>
  <si>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</si>
  <si>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</si>
  <si>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</si>
  <si>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</si>
  <si>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</si>
  <si>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</si>
  <si>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</si>
  <si>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</si>
  <si>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</si>
  <si>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</si>
  <si>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</si>
  <si>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</si>
  <si>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</si>
  <si>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</si>
  <si>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</si>
  <si>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</si>
  <si>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</si>
  <si>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</si>
  <si>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</si>
  <si>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</si>
  <si>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</si>
  <si>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</si>
  <si>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</si>
  <si>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</si>
  <si>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</si>
  <si>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</si>
  <si>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</si>
  <si>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</si>
  <si>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</si>
  <si>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</si>
  <si>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</si>
  <si>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</si>
  <si>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</si>
  <si>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</si>
  <si>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</si>
  <si>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</si>
  <si>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</si>
  <si>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</si>
  <si>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</si>
  <si>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</si>
  <si>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</si>
  <si>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</si>
  <si>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</si>
  <si>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</si>
  <si>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</si>
  <si>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</si>
  <si>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</si>
  <si>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</si>
  <si>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</si>
  <si>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</si>
  <si>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</si>
  <si>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</si>
  <si>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</si>
  <si>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Accommodation services</t>
  </si>
  <si>
    <t>5510</t>
  </si>
  <si>
    <t>5520</t>
  </si>
  <si>
    <t>5590</t>
  </si>
  <si>
    <t>Short term accommodation activities</t>
  </si>
  <si>
    <t>Camping grounds, recreational vehicle parks and trailer parks</t>
  </si>
  <si>
    <t>Other accommodation</t>
  </si>
  <si>
    <t>Real estate services</t>
  </si>
  <si>
    <t>Food and beverage services</t>
  </si>
  <si>
    <t>N/A</t>
  </si>
  <si>
    <t>Food and beverage services offered by hospitality accommodation</t>
  </si>
  <si>
    <t>Rental or purchase of long-term primary residences</t>
  </si>
  <si>
    <t>No</t>
  </si>
  <si>
    <t>Yes</t>
  </si>
  <si>
    <t>Website</t>
  </si>
  <si>
    <t>https://www.energystar.gov/buildings/facility-owners-and-managers/small-biz/lodging</t>
  </si>
  <si>
    <t>Energy Savings Tips for Small Businesses: Lodging</t>
  </si>
  <si>
    <t>Energy start</t>
  </si>
  <si>
    <t>n/a</t>
  </si>
  <si>
    <t>Journal article</t>
  </si>
  <si>
    <t>The Role of Energy Consumption in Hotel Operations</t>
  </si>
  <si>
    <t>https://research.brighton.ac.uk/en/publications/the-role-of-energy-consumption-in-hotel-operations#:~:text=Energy%20consumption%20represents%20between%203,the%20development%20of%20electronic%20equipment.</t>
  </si>
  <si>
    <t>22nd International Annual EurOMA Conference</t>
  </si>
  <si>
    <t>A. Upadhyay &amp; C. Vadam</t>
  </si>
  <si>
    <t>European Comission</t>
  </si>
  <si>
    <t>Document from website</t>
  </si>
  <si>
    <t>https://susproc.jrc.ec.europa.eu/product-bureau/sites/default/files/inline-files/TourismBEMP_0.pdf</t>
  </si>
  <si>
    <t>D. Styles, H. Schönberger &amp; J. Martos</t>
  </si>
  <si>
    <t>European Commission - Joint Research Centre - Institute for Prospective Technological Studies</t>
  </si>
  <si>
    <t>JRC Scientific and Policy Report on Best Environmental Management Practice in the Tourism Sector</t>
  </si>
  <si>
    <t>https://www.sciencedirect.com/science/article/pii/S2212371714000341</t>
  </si>
  <si>
    <t>Water equity – Contrasting tourism water use with that of the local community</t>
  </si>
  <si>
    <t>S. Becken</t>
  </si>
  <si>
    <t>Volumes 7–8, September 2014, Pages 9-22</t>
  </si>
  <si>
    <t>Water Resources and Industry</t>
  </si>
  <si>
    <t>Implementation of Water-Saving Measures in Hotels in Mallorca</t>
  </si>
  <si>
    <t>D. Tirado, W. Nilsson, B. Deya-Tortella &amp; C. García</t>
  </si>
  <si>
    <t>https://www.mdpi.com/2071-1050/11/23/6880</t>
  </si>
  <si>
    <t>MPI</t>
  </si>
  <si>
    <t>Sustainability 2019, 11, 6880</t>
  </si>
  <si>
    <t>https://www.eea.europa.eu/soer/2015/europe/tourism</t>
  </si>
  <si>
    <t>https://ec.europa.eu/eurostat/documents/3888793/5844489/KS-78-09-699-EN.PDF/04c900a4-6243-42e0-969f-fc04f184a8b6</t>
  </si>
  <si>
    <t>Eurostat</t>
  </si>
  <si>
    <t>MEDSTAT II: ‘Water and Tourism’ pilot study</t>
  </si>
  <si>
    <t xml:space="preserve">Eurostat </t>
  </si>
  <si>
    <t>Methodologies and Working papers</t>
  </si>
  <si>
    <t>Briefing - Tourism</t>
  </si>
  <si>
    <t>European Environment Agency (EEA)</t>
  </si>
  <si>
    <t>Tourism and Land Grabbing in Bali</t>
  </si>
  <si>
    <t>R. Colorni</t>
  </si>
  <si>
    <t>https://www.tni.org/files/publication-downloads/tourism_and_land_grabbing_in_bali.pdf</t>
  </si>
  <si>
    <t>Transnational Institute</t>
  </si>
  <si>
    <t>Tourism in Sigur Plateau in the Western Ghats of India: An Impact Assessment Report</t>
  </si>
  <si>
    <t>IGI Global</t>
  </si>
  <si>
    <t>Book</t>
  </si>
  <si>
    <t>Chanchani, A., Seshadri, S., &amp; Viswanath, R.</t>
  </si>
  <si>
    <t>https://www-igi-global-com.esc-web.lib.cbs.dk:8443/gateway/chapter/full-text-html/211529</t>
  </si>
  <si>
    <t>https://cdn.auckland.ac.nz/assets/auckland/news-and-opinion/2019/03/tourism-land-grabs-and-displacement.pdf</t>
  </si>
  <si>
    <t>A. Neef</t>
  </si>
  <si>
    <t>Tourism, Land Grabs and Displacement - A Study with Particular Focus on the Global South</t>
  </si>
  <si>
    <t>https://www.sciencedirect.com/science/article/pii/S0301479714003879</t>
  </si>
  <si>
    <t>Solid waste management in the hospitality industry: A review</t>
  </si>
  <si>
    <t>S. Pirani &amp; H. Arafat</t>
  </si>
  <si>
    <t>Volume 146, 15 December 2014, Pages 320-336</t>
  </si>
  <si>
    <t xml:space="preserve">Environmental Impacts of Tourism in Developing Nations, Pages 158-180 </t>
  </si>
  <si>
    <t>Journal of Environmental Management</t>
  </si>
  <si>
    <t>https://ec.europa.eu/environment/archives/business/assets/pdf/sectors/Tourism_Best%20Pratice%20Benchmarking_Final.pdf</t>
  </si>
  <si>
    <t>Tourism Sector and Biodiversity Conservation Best Practice Benchmarking</t>
  </si>
  <si>
    <t>Business Biodiversity</t>
  </si>
  <si>
    <t>Conservation, green/blue grabbing and accumulation by dispossession in Tanzania</t>
  </si>
  <si>
    <t>https://www.tandfonline.com/doi/full/10.1080/03066150.2012.667405</t>
  </si>
  <si>
    <t>T. Benjaminsen &amp; I. Bryceson</t>
  </si>
  <si>
    <t>The Journal of Peasant Studies</t>
  </si>
  <si>
    <t>Volume 39, Issue 2, 2012, Pages 335-355</t>
  </si>
  <si>
    <t>Tourism development from disaster capitalism</t>
  </si>
  <si>
    <t>https://www.sciencedirect.com/science/article/pii/S0160738320302140?dgcid=rss_sd_all</t>
  </si>
  <si>
    <t>Annals of Tourism Research</t>
  </si>
  <si>
    <t xml:space="preserve">K. Wright, I. Kelman &amp; R. Dodds </t>
  </si>
  <si>
    <t xml:space="preserve">
Land grabbing practices are increasingly common in accommodation services, especially in developing countries that have experienced an expansion in tourism throughout the past years. Many communities in developing countries do not have formal land titles, thereby opening the door for foreign investors and governments to dispossess communities for the purpose of building touristic infrastructure. [8] [10] [13] [14]
</t>
  </si>
  <si>
    <t>Violence and dispossession in tourism development: a critical geographical approach</t>
  </si>
  <si>
    <t>J. Devine &amp; D. Ojeda</t>
  </si>
  <si>
    <t>Journal of Sustainable Tourism</t>
  </si>
  <si>
    <t>Volume 25,  Issue 5, 2017, Pages 605-617</t>
  </si>
  <si>
    <t>https://www.tandfonline.com/doi/full/10.1080/09669582.2017.1293401</t>
  </si>
  <si>
    <t>http://jthmnet.com/journals/jthm/Vol_5_No_2_December_2017/4.pdf</t>
  </si>
  <si>
    <t>Role of Tourism in Economy of Bali and Indonesia</t>
  </si>
  <si>
    <t>Journal of Tourism and Hospitality Management</t>
  </si>
  <si>
    <t>December 2017, Vol. 5, No. 2, pp. 34-44</t>
  </si>
  <si>
    <t>M. Antara &amp; M. Sumarniasih</t>
  </si>
  <si>
    <t>https://www.longdom.org/open-access/employment-opportunities-and-challenges-in-tourism-and-hospitalitysectors-2167-0269-1000256.pdf</t>
  </si>
  <si>
    <t>Journal of Tourism &amp; Hospitality</t>
  </si>
  <si>
    <t>Employment Opportunities and Challenges in Tourism and Hospitality Sectors</t>
  </si>
  <si>
    <t>S. Aynalem, K. Birhanu &amp; S. Tesefay</t>
  </si>
  <si>
    <t>https://www.ilo.org/wcmsp5/groups/public/@ed_norm/@relconf/documents/meetingdocument/wcms_166938.pdf</t>
  </si>
  <si>
    <t>Developments and challenges in the hospitality and tourism sector</t>
  </si>
  <si>
    <t>International Labour Office (ILO)</t>
  </si>
  <si>
    <t>First edition 2010</t>
  </si>
  <si>
    <t>https://www.brookings.edu/blog/the-avenue/2020/08/20/back-to-work-in-the-flames-the-hospitality-sector-in-a-pandemic/</t>
  </si>
  <si>
    <t>‘Back to work in the flames’: The hospitality sector in a pandemic</t>
  </si>
  <si>
    <t>Brookings</t>
  </si>
  <si>
    <t>T. Hadden Loh, A. Goger &amp; S. Liu</t>
  </si>
  <si>
    <t>Exploring the Environmental Consequences of Tourism: A Satellite Account Approach</t>
  </si>
  <si>
    <t>C. Jones &amp; M. Munday</t>
  </si>
  <si>
    <t>https://journals-sagepub-com.esc-web.lib.cbs.dk:8443/doi/pdf/10.1177/0047287507299592</t>
  </si>
  <si>
    <t>Vol. 46, November 2007, Pages 164–172</t>
  </si>
  <si>
    <t>Journal of Travel Research</t>
  </si>
  <si>
    <t>Tourism Impacts Evidence of Impacts on employment, gender, income</t>
  </si>
  <si>
    <t>https://assets.publishing.service.gov.uk/media/57a089f2ed915d622c000495/Tourism_Impacts_employment_gender_income_A_Lemma.pdf</t>
  </si>
  <si>
    <t>A. Lemma</t>
  </si>
  <si>
    <t>Overseas Development Institute</t>
  </si>
  <si>
    <t>https://www.sciencedirect.com/science/article/pii/S0003687010000906?via%3Dihub</t>
  </si>
  <si>
    <t>Precarious employment, working hours, work-life conflict and health in hotel work</t>
  </si>
  <si>
    <t>Applied Ergonomics</t>
  </si>
  <si>
    <t>Volume 42, Issue 2, January 2011, Pages 225-232</t>
  </si>
  <si>
    <t>M. McNamara, P. Bohle &amp; M. Quinlan</t>
  </si>
  <si>
    <t>http://oit.org/wcmsp5/groups/public/---ed_dialogue/---sector/documents/publication/wcms_180596.pdf</t>
  </si>
  <si>
    <t>Migrant workers in the international hotel industry</t>
  </si>
  <si>
    <t>T. Baum</t>
  </si>
  <si>
    <t>https://www.oecd-ilibrary.org/docserver/tour-2012-5-en.pdf?expires=1611131823&amp;id=id&amp;accname=guest&amp;checksum=0AA22058C923DFDFB0E66B97F98C3E32</t>
  </si>
  <si>
    <t>https://assets.publishing.service.gov.uk/government/uploads/system/uploads/attachment_data/file/772558/Minimum_and_zero_hours_contracts_IDR_October_2018_FINAL.pdf</t>
  </si>
  <si>
    <t>https://www.ucl.ac.uk/news/2017/jul/being-zero-hours-contract-bad-your-health</t>
  </si>
  <si>
    <t xml:space="preserve">
Hotels, resorts and other types of accommodation services widely employ workers on zero-hours contracts (ZHC). This type of contract offers employees no guarantee of the hours they will work and allow employers budget flexibility. Typically workers on ZHC may experience instability, low-paid, and are prone to phycological distress [25] [26]
</t>
  </si>
  <si>
    <t>https://www.ilo.org/wcmsp5/groups/public/---dgreports/---gender/documents/publication/wcms_209867.pdf</t>
  </si>
  <si>
    <t>http://documents1.worldbank.org/curated/en/401321508245393514/pdf/120477-WP-PUBLIC-Weds-oct-18-9am-ADD-SERIES-36p-IFCWomenandTourismfinal.pdf</t>
  </si>
  <si>
    <t>https://oxfamilibrary.openrepository.com/bitstream/handle/10546/620355/rr-tourisms-dirty-secret-171017-en.pdf?sequence=1&amp;isAllowed=y</t>
  </si>
  <si>
    <t xml:space="preserve">
According to the International Labour Office (ILO) in 2010 women made up between 60% to 70% of the labor force in the hotel sector. [28] Despite the overrepresentation of females in the sector, women still face many risks and challenges. Females earn typically less than their male counterparts, are less likely to experience career progressions and are under-represented in managerial and senior positions. Lastly, unskilled or semi-skilled women tend to work in the most vulnerable positions (e.g. housekeepers) where they are more prone to experience poor working conditions, violence, exploitation, sexual harassment and stress. [18] [27] [29]
</t>
  </si>
  <si>
    <t>https://www.nytimes.com/2017/04/10/travel/new-report-human-trafficking-exploitation-of-hotel-industry-workers.html</t>
  </si>
  <si>
    <t>https://www-sciencedirect-com.esc-web.lib.cbs.dk:8443/science/article/pii/S1477893908000781</t>
  </si>
  <si>
    <t>https://www.emerald.com/insight/content/doi/10.1108/IJCHM-08-2016-0431/full/html?casa_token=djCCE3qHQ6MAAAAA:hUdnfnIFgK2x4EwVt8BxRBe5DcSeDMNpYg1IXmb610kCLYLwXqs6otD3wMdA0kfMcFZeICCa2IdhJ2RJIMjwQjBiSHdqo04KyG-fu-D4vH0Yo0lw66I</t>
  </si>
  <si>
    <t>https://media.ird.govt.nz/articles/tax-evasion-prison-sentence-a-warning-for-hospitality-sector/</t>
  </si>
  <si>
    <t>The Adoption of Environmental Practices in Small Hotels. Voluntary or Mandatory? An Empirical Approach</t>
  </si>
  <si>
    <t>https://pdf.sciencedirectassets.com/277910/1-s2.0-S1876610211X00048/1-s2.0-S1876610211011349/main.pdf?X-Amz-Security-Token=IQoJb3JpZ2luX2VjELX%2F%2F%2F%2F%2F%2F%2F%2F%2F%2FwEaCXVzLWVhc3QtMSJHMEUCIA4zaSlj1SKQgLkqsJ8efyOfAouhj%2FCWkoE2F59ErTR%2FAiEA8GAQhoMMC%2B5b94mTHUDikO0EOZP6TtPoXqNE3yEnGiUqvQMIjv%2F%2F%2F%2F%2F%2F%2F%2F%2F%2FARADGgwwNTkwMDM1NDY4NjUiDO%2BBdtdHnG4GlG1bsCqRAwCU58QOr4ioLQi3VWnDiup6sRQ0Un9P9YL1gxUCANGocU8%2FfjBOXCgDIS2yy0vG5K2Oct09v1UTiNFPr7ZR3bfF2cobs6T4f7nsBD1bUq7u6HcKEus993SAPV4MZhqGa%2BP5YoIxwajDZMOcPylHE5T0O11k587m7vX9DudxwyZ3EvkcI6GaHxMPg0BBKoyJKkd4RlWkNGnMfsE4%2F4POueYYQjJKU9bLuU0k27QpjU7fTlPDCpCYDwBZH5Ah40ZKH17sj%2F2p%2BzA5JnhPF4bO35W03EWJZQ%2B%2F1JWP%2BZe91FMPAYhoAQObnpbzvzRWtm3xIKOKpffK2V5QiqsEtdKzZ0ToH0gPNrqn7CKcWurg87zG1VwbKPpvmGowkAXIrcJGzlAD1xxYnjprxvr5iYFJRrD5JihN0c%2F99gzWwtTcvf6EwYh79sBE4pUWw6FEIo20DgvwCpXs4JJUptQs0zBf97FP8oqnwt1snopIfZsmSIZ%2FOc9X6U7M36iAnbGBqWHptg4ISzUkX%2FWTsE5sdvACtVoCMOPKoIAGOusBqEbyWYuGmmOTHEHCfmLuXVRD622gHSSA6h86VlNbZ8YBqJnV%2BfxwxMxjtRF8akvDrdr%2BpFElOPuIbTY0KIu7dQJduDZjavV98yLaQLOAXUzO%2FmIch2YgDGBX5JP1ABY38ZSPPRoQ%2FYG9HMe8Sc8sBpzbTh5%2FrNny2GOn3%2FpC0%2FKFVl1%2FV6qVbVktQGh8meE3nCQLa0s%2FqtoQqtTNltp2nCtPaqk6Aqt8FV1r6I7JrUuK7Cs8C%2B4JtwFtAl78dF5PqdSNtlbHHHgQ%2Bs5TypNqa%2FIuTt2nDmbV6iUPPqw1K8%2BwYtOO%2FPW1om0s1Q%3D%3D&amp;X-Amz-Algorithm=AWS4-HMAC-SHA256&amp;X-Amz-Date=20210120T132136Z&amp;X-Amz-SignedHeaders=host&amp;X-Amz-Expires=300&amp;X-Amz-Credential=ASIAQ3PHCVTY44QXS3WG%2F20210120%2Fus-east-1%2Fs3%2Faws4_request&amp;X-Amz-Signature=8c93d73358ef6aea28615c639bcfdfd930be358a5ec92c486aa16b52613edf33&amp;hash=b37ec3fdb05a7f77a295a5cd37bb12e9e9ea5d1650db947c8cad3b0e40c5e45e&amp;host=68042c943591013ac2b2430a89b270f6af2c76d8dfd086a07176afe7c76c2c61&amp;pii=S1876610211011349&amp;tid=spdf-79a3abef-d81d-4601-a26f-848a9061bd11&amp;sid=59759656457d47474539a8d0cce9c5e08c0fgxrqb&amp;type=client</t>
  </si>
  <si>
    <t xml:space="preserve">
The accommodation services segment may have its activities curbed by the advancement of environmental regulation. Increasing environmental regulation requires hotels and other types of accommodation services to fulfill certain standards (e.g. water and energy efficiency standards, building location of facilities). [34] [35] 
</t>
  </si>
  <si>
    <t>https://journals.sagepub.com/doi/full/10.1177/1938965518779538</t>
  </si>
  <si>
    <t xml:space="preserve">
The accommodation services segment is a capital-intensive business that requires substantial annual capital expenditures (e.g. maintenance, building expansion and equipment) [36] The business model for accommodation services does not rely on ownership or management of financial assets except to support day-to-day operations.
</t>
  </si>
  <si>
    <t xml:space="preserve">
Accommodation services (e.g. resorts and hotels) are often concentrated in areas of high nature value (HNV) such as coastal zones and national parks, and may occupy large land areas (the average land area varies for different types of accommodation). If not properly managed, accommodation services located in areas with HNV may disturb local ecosystems (e.g. habitat destruction) [3]  Another rising issue regards land grabbing practices. The increasing influx of tourists in developing countries' destinations requires an increase in the construction of accommodations, thereby requiring larger amounts of land. In turn, local communities are greatly impacted by the loss of land with agricultural, social and cultural value. [8] [9] [10]
</t>
  </si>
  <si>
    <t>https://www.lexology.com/library/detail.aspx?g=86183aab-190b-40d6-87eb-ec96a1bfe4d1</t>
  </si>
  <si>
    <t>https://www.tandfonline.com/doi/full/10.1080/02642069.2010.485638?casa_token=qDOGCITCGDQAAAAA%3AVEr1kN-SzoIrPOdg3oVrv1NUlT5BKfb2sQjAkuh2K2iAU69PHlRCVuFgsUq6BhQg-Rcj2o8h27oh</t>
  </si>
  <si>
    <t>http://ijbssnet.com/journals/Vol_4_No_9_August_2013/13.pdf</t>
  </si>
  <si>
    <t>https://www.hse.gov.uk/pubns/cais22.pdf</t>
  </si>
  <si>
    <t>https://thinkbefore.eu/wp-content/uploads/2020/07/info-sheet-for-hotels.pdf</t>
  </si>
  <si>
    <t>Copy of rationale BE08-T-H-1</t>
  </si>
  <si>
    <t xml:space="preserve">
Working conditions in the segment can be challenging. A lot of the work performed in hotels, resorts and other types of facilities may involve long periods of standing, constant walking, carrying heavy loads, repetitive movements, etc. Such a high workload coupled with high levels of stress and irregular working hours can expose employees to physical hazards. [22] [23] 
</t>
  </si>
  <si>
    <t>Copy of rationale BE11-T-H-3</t>
  </si>
  <si>
    <t>Copy of rationale BE11-T-H-4</t>
  </si>
  <si>
    <t>Copy of rationale BE11-T-H-5</t>
  </si>
  <si>
    <t>Copy of rationale BE11-T-H-6</t>
  </si>
  <si>
    <t>Copy of rationale BE13-T-H-1</t>
  </si>
  <si>
    <t xml:space="preserve">
The accommodation services industry is a significant source of employment. [18] Many tourism destinations absorb the local labor force in hotels and resorts providing direct economic impacts on income level, employment and development of surrounding communities, regions and countries.[16] [17] However, the sector has proven to be highly vulnerable to external shocks (e.g. natural disasters, pandemic, violence). In turn, a decrease in the influx of tourists can affect the local industry, thereby impacting the local workforce if it lacks alternative sources of employment. [19] 
	  </t>
  </si>
  <si>
    <t xml:space="preserve">
According to the International Labour Office (ILO) in 2010, women made up between 60% to 70% of the labor force in the hotel sector. [28] Despite the overrepresentation of females in the sector, women still face many risks and challenges. Females typically earn less than their male counterparts, are less likely to experience career progressions and are under-represented in managerial and senior positions. In addition, unskilled or semi-skilled women tend to work in the most vulnerable positions (e.g. housekeepers) where they are more prone to experience poor working conditions, violence, exploitation, sexual harassment and stress. [18] [27] [29]
</t>
  </si>
  <si>
    <t xml:space="preserve">
Accommodation services is among the main economic sectors characterised by a high number of migrant workers. [23] In many instances, the industry subject migrant workers to clandestine employment which leaves them vulnerable to unsafe working conditions, irregular working hours, job insecurity and lower wages. [18] There are reported cases of workers in the hospitality industry being victims of human trafficking [30]
</t>
  </si>
  <si>
    <t>http://www.unep.fr/shared/publications/pdf/WEBx0015xPA-WaterWaste.pdf</t>
  </si>
  <si>
    <t>https://www.tandfonline.com/doi/full/10.1080/09669582.2013.873444?casa_token=JifTDlQCJMYAAAAA%3A9Smv2pzazio2cmYypF_ITtygMVjM1-TWcX6fqnMihYFLHtDvZv9W4slifq13CAkEvQmYUpFfH-kN</t>
  </si>
  <si>
    <t>https://www.emerald.com/insight/content/doi/10.1108/EUM0000000005552/full/html</t>
  </si>
  <si>
    <t>https://www.sciencedirect.com/science/article/pii/S0959652618320869?casa_token=cus-CHDwHGYAAAAA:GWgdXcN4ASFL-KJI1z01wmrmJesUDw179a2SHE59xgUTqaABQF3M2JfUY8pZpqxv35phAVP1Kg</t>
  </si>
  <si>
    <t>https://www-sciencedirect-com.esc-web.lib.cbs.dk:8443/science/article/pii/B9780750679688000028</t>
  </si>
  <si>
    <t>https://www.sciencedirect.com/science/article/pii/S0278431910000897?via%3Dihub</t>
  </si>
  <si>
    <t xml:space="preserve">
Occupations high in emotional exchange such as those with constant interactions with customers may expose workers to psychosocial stressors (e.g. bullying, violence, harassment) [48] [49] 
</t>
  </si>
  <si>
    <t>Based on rationale BE11-T-H-4</t>
  </si>
  <si>
    <t>https://archive.acas.org.uk/media/658/The-Experience-of-Ethnic-Minority-Workers-in-the-Hotel-and-Catering-Industry-Routes-to-Support-and-Advice-on-Workplace-Problems/pdf/03-06_1-accessible-version-July-2011.pdf</t>
  </si>
  <si>
    <t xml:space="preserve">
Accommodation services are among the main economic sectors which are dominant in opportunities offered to migrant workers. [23] In many instances, the industry subject migrant workers to clandestine employment which leaves them vulnerable to unsafe working conditions, irregular working hours, job insecurity and lower wages. [18] Many migrant workers may be subjected to discrimination on grounds of race, ethnicity, nationality, gender or age. [50] There are reported cases of workers in the hospitality industry being victims of human trafficking [30]
</t>
  </si>
  <si>
    <t>https://link.springer.com/article/10.1007/s10610-018-9391-4</t>
  </si>
  <si>
    <t>https://www.transcrime.it/wp-content/uploads/2017/05/ProjectIARM-FinalReport.pdf</t>
  </si>
  <si>
    <t>OECD Tourism Trends and Policies 2012</t>
  </si>
  <si>
    <t>Organisation for Economic Co-operation and Development (OECD)</t>
  </si>
  <si>
    <t>Evaluating Sustainable Purchasing Processes in the Hotel Industry</t>
  </si>
  <si>
    <t>MDPI</t>
  </si>
  <si>
    <t xml:space="preserve">M. Morales-Contreras , P. Bilbao-Calabuig , C. Meneses-Falcón &amp; V. Labajo-González </t>
  </si>
  <si>
    <t>Sustainability, 7 August 2019</t>
  </si>
  <si>
    <t>Minimum and zero hours contracts and low-paid staff</t>
  </si>
  <si>
    <t>Incomes Data Research (IDR)</t>
  </si>
  <si>
    <t>Being on a zero-hours contract is bad for your health</t>
  </si>
  <si>
    <t>University College London (UCL)</t>
  </si>
  <si>
    <t>Working Paper 1/2013</t>
  </si>
  <si>
    <t>International Perspectives on Women and Work in Hotels, Catering and Tourism</t>
  </si>
  <si>
    <t>Women and Tourism: Designing for Inclusion</t>
  </si>
  <si>
    <t>Tourism for Development</t>
  </si>
  <si>
    <t>The World Bank Group</t>
  </si>
  <si>
    <t xml:space="preserve">Tourism’s Dirty Secret: The Exploitation of Hotel Housekeepers </t>
  </si>
  <si>
    <t>Oxfam Canada</t>
  </si>
  <si>
    <t>D. Sarosi</t>
  </si>
  <si>
    <t>New Report Details Exploitation of Hotel Industry Workers</t>
  </si>
  <si>
    <t>The New York Times</t>
  </si>
  <si>
    <t>K. Schwartz</t>
  </si>
  <si>
    <t>The health impact of tourism on local and indigenous populations in resource-poor countries</t>
  </si>
  <si>
    <t>Travel Medicine and Infectious Disease</t>
  </si>
  <si>
    <t>Volume 6, Issue 5, September 2008, Pages 276-291</t>
  </si>
  <si>
    <t>I. Bauer</t>
  </si>
  <si>
    <t>Regulating the sharing economy to prevent the growth of the informal sector in the hospitality industry</t>
  </si>
  <si>
    <t>International Journal of Contemporary Hospitality Management</t>
  </si>
  <si>
    <t>Volume 29, Issue 9, 11 September 2017</t>
  </si>
  <si>
    <t>C. Williams &amp; I. Horodnic</t>
  </si>
  <si>
    <t>Inland Revenue</t>
  </si>
  <si>
    <t>Tax evasion prison sentence a warning for hospitality sector</t>
  </si>
  <si>
    <t>Sustainability 2016, 21 July 2016</t>
  </si>
  <si>
    <t>L. Bagur-Femenias, D. Celma &amp; J. Patau</t>
  </si>
  <si>
    <t>An Analysis on Environmental Awareness and Behavior in Chinese Hospitality Industry––A Case of Xiamen City</t>
  </si>
  <si>
    <t>Energy Procedia</t>
  </si>
  <si>
    <t>Volume 5, 2011, Pages 1126-1137</t>
  </si>
  <si>
    <t>W. Min</t>
  </si>
  <si>
    <t>The Impact of Renovation Capital Expenditure on Hotel Property Performance</t>
  </si>
  <si>
    <t>M. Turner &amp; J. Hesford</t>
  </si>
  <si>
    <t>Cornell Hospitality Quarterly</t>
  </si>
  <si>
    <t>Outsourcing Performance in Hotels: Evaluating
Partnership Quality</t>
  </si>
  <si>
    <t>Sustainability, 6 August 2018</t>
  </si>
  <si>
    <t>T. Espino-Rodríguez &amp; J. Ramírez-Fierro</t>
  </si>
  <si>
    <t>Outsourcing In The Hotel Industry - Beware Of The Pitfalls</t>
  </si>
  <si>
    <t>Lexology</t>
  </si>
  <si>
    <t>F. Phillips</t>
  </si>
  <si>
    <t>What do we know about outsourcing in hotels?</t>
  </si>
  <si>
    <t xml:space="preserve">The Service Industries Journal </t>
  </si>
  <si>
    <t>R. Gonzalez</t>
  </si>
  <si>
    <t xml:space="preserve">Volume 31, Issue 10, 2011, Pages 1669-1682 </t>
  </si>
  <si>
    <t>Volume: 60 issue: 1, Pages 25-39</t>
  </si>
  <si>
    <t>Safe use of cleaning substances in the
hospitality industry</t>
  </si>
  <si>
    <t>Health and Safety Executive</t>
  </si>
  <si>
    <t>Chemical substances in products commonly used in hotels (and other lodging establishments) and their impacts</t>
  </si>
  <si>
    <t>European Regional Development Fund</t>
  </si>
  <si>
    <t>A Manual for Water and Waste Management: What the Tourism Industry Can Do To Improve Its Performance</t>
  </si>
  <si>
    <t>United Nations Environment Programme (UNEP)</t>
  </si>
  <si>
    <t>The importance of water management in hotels: a framework for sustainability through innovation</t>
  </si>
  <si>
    <t>Volume 22, Issue 7, 2014, Pages 1090-1107</t>
  </si>
  <si>
    <t>A. Kasim</t>
  </si>
  <si>
    <t>Environmental costing of sewage discharged by hotels in Hong Kong</t>
  </si>
  <si>
    <t>W. Chan &amp; J. Lam</t>
  </si>
  <si>
    <t>Volume 13, Issue 5, 2001, Pages 218-226</t>
  </si>
  <si>
    <t>Exergy as an indicator for enhancing evaluation of environmental management performance in the hospitality industry</t>
  </si>
  <si>
    <t>Volume 198, 10 October 2018, Pages 1503-1514</t>
  </si>
  <si>
    <t>Journal of Cleaner Production</t>
  </si>
  <si>
    <t>N. Stylos, C. Koroneos, J. Roset, C. González-Sánchez, G. Xydis &amp; F. Munoz</t>
  </si>
  <si>
    <t>P. Sloan, W. Legrand &amp; J. Chen</t>
  </si>
  <si>
    <t>Energy Efficiency</t>
  </si>
  <si>
    <t>Sustainability in the Hospitality Industry</t>
  </si>
  <si>
    <t>Psychosocial hazards in work environments and effective approaches for managing them</t>
  </si>
  <si>
    <t>Worksafe</t>
  </si>
  <si>
    <t>Work stress and well-being in the hotel industry</t>
  </si>
  <si>
    <t>International Journal of Hospitality Management</t>
  </si>
  <si>
    <t>Volume 30, Issue 2, June 2011, Pages 385-390</t>
  </si>
  <si>
    <t>J. O'Neill &amp; K. Davis</t>
  </si>
  <si>
    <t xml:space="preserve">The experience of ethnic minority workers in the hotel and catering industry: Routes to support and advice
on workplace problems </t>
  </si>
  <si>
    <t>ACAS</t>
  </si>
  <si>
    <t>T. Wright &amp; A. Pollert</t>
  </si>
  <si>
    <t>Estimating Money Laundering Risks: An Application to Business Sectors in the Netherlands</t>
  </si>
  <si>
    <t>European Journal on Criminal Policy and Research volume</t>
  </si>
  <si>
    <t>Volume 25, 2019, Pages 45-62</t>
  </si>
  <si>
    <t>J. Ferwerda &amp; E. Kleemans</t>
  </si>
  <si>
    <t>Assessing the risk of money laundering in Europe</t>
  </si>
  <si>
    <t>E. Savona &amp; M. Riccardi</t>
  </si>
  <si>
    <t>Transcrime – Università Cattolica del Sacro Cuore</t>
  </si>
  <si>
    <t xml:space="preserve">
</t>
  </si>
  <si>
    <t xml:space="preserve">
Water plays an important role in accommodation services for a variety of uses including daily room cleaning, laundry, maintenance of grounds and swimming pools, kitchen activities and showers. Typically, water accounts for approximately 10% of utility bills in hotels but can vary greatly between different types of accommodation and luxury standards. For example, campsites and bed &amp; breakfast facilities have lower water use than hotels, and accommodations with 1-2 stars consume less water than those with 3-4 stars. [3] [5] [7]
</t>
  </si>
  <si>
    <t xml:space="preserve">
Different locations are affected by varying levels of seasonal and temporary workforce which accounts for a significant share of the workforce employed in the industry. Beach tourism is just one example of a highly seasonal type of tourism, and areas dependent on it will employe high numdbers of temporary workers. [23]	  </t>
  </si>
  <si>
    <t xml:space="preserve">Have generalised. </t>
  </si>
  <si>
    <t xml:space="preserve">
A proportion of the workforce employed in the accommodation services industry performs low-skilled labour with limited opportunities for promotion and career development. [24] In particular, migrant workers predominantly operate at the lower skills end of the workplace spectrum with the lower-paid positions. [18] [23]
</t>
  </si>
  <si>
    <t xml:space="preserve">
Hotels, resorts and other types of accommodation services widely employ workers on zero-hours contracts (ZHC). This type of contract offers employees no guarantee of the hours they will work in order to retain budget flexibility for employers. Typically, workers on ZHC may experience instability, low-pay, and are prone to psychological distress [25] [26]
</t>
  </si>
  <si>
    <t xml:space="preserve">Based on rationale BE11-T-H-3 </t>
  </si>
  <si>
    <t xml:space="preserve">Interpret this as 'products or services' and shift here. </t>
  </si>
  <si>
    <t xml:space="preserve">Accommodation services does not have any characteristics that would make it susceptible to breaching the ‘spirit or the letter’ of tax regulation. However, there may be some risks of tax evasion and fraud through clandestine and seasonal employment and undeclared transactions (e.g. the number of visitors overnight). [32] [33]
</t>
  </si>
  <si>
    <r>
      <t xml:space="preserve">Split risk? It is hard to provide a precise estimate between moderate and higher risk in terms of water usage. Nevertheless, it is important to stress the undeniable difference in water usage between e.g. resorts and camping sites.
</t>
    </r>
    <r>
      <rPr>
        <sz val="13"/>
        <color theme="4"/>
        <rFont val="Calibri"/>
        <family val="2"/>
      </rPr>
      <t>Leave as High - this is more of a sliding scale rather than a clear split, with lot of accommodation services being water intensive.
- ok, thanks for clarifying</t>
    </r>
  </si>
  <si>
    <r>
      <t xml:space="preserve">
The role of sustainable procurement practices in the accommodation services industry is less developed than in other industries. The major focus of the existing literature is on procurement in regards to the design of facilities, energy efficiency and waste management, particularly because these are among the major risk hotspots. [46] [40]
</t>
    </r>
    <r>
      <rPr>
        <sz val="13"/>
        <color theme="4"/>
        <rFont val="Calibri"/>
        <family val="2"/>
      </rPr>
      <t xml:space="preserve">Leave this hear - it's useful to read, thanks! 
- great! </t>
    </r>
    <r>
      <rPr>
        <sz val="13"/>
        <color theme="1"/>
        <rFont val="Calibri"/>
        <family val="2"/>
      </rPr>
      <t xml:space="preserve">
</t>
    </r>
  </si>
  <si>
    <t>Would change to Low to (BE05TL1)  on the assumption that cleaning agents typically go through the water system rather than being emitted directly into nature? You can keep the same rationale, just add the caveat that such impacts are captured under BE02.
- Thanks for clarifying, see edits above.</t>
  </si>
  <si>
    <t xml:space="preserve">
Most of the hazardous chemicals used in accommodation facilities are cleaning agents (e.g. disinfectants, toiler cleaners, sanitisers and bleach). These substances typically go through the water systems, however, if emited directly into nature  they may cause various hazards for surrounding communities and ecosystems. Potential impacts are captured under BE02 - Water Use. [41] [42]
</t>
  </si>
  <si>
    <r>
      <t xml:space="preserve">Please advise if you think this rationale applies. While there is a risk (see rationale below) it's still quite limited, in particular if compared to other industries.  
Rationale BE05-T-M-1: 
Most of the hazardous chemicals used in accommodation facilities are cleaning agents (e.g. disinfectants, toiler cleaners, sanitisers and bleach). If these substances are not properly disposed they may cause various hazards for surrounding communities and ecosystems. [41] [42]
</t>
    </r>
    <r>
      <rPr>
        <sz val="13"/>
        <color theme="4"/>
        <rFont val="Calibri"/>
        <family val="2"/>
      </rPr>
      <t>Yes, I would leave out.</t>
    </r>
    <r>
      <rPr>
        <sz val="13"/>
        <color theme="1"/>
        <rFont val="Calibri"/>
        <family val="2"/>
      </rPr>
      <t xml:space="preserve">
- ok</t>
    </r>
  </si>
  <si>
    <t>https://www.capitatranslationinterpreting.com/what-should-luxury-hotels-offer-their-customers/</t>
  </si>
  <si>
    <t>What should luxury hotels offer their customers?</t>
  </si>
  <si>
    <t>Capita</t>
  </si>
  <si>
    <t>https://www.sciencedirect.com/science/article/pii/S0301479714003879?via%3Dihub</t>
  </si>
  <si>
    <r>
      <t xml:space="preserve">Please advise if you think it does fit under another category here. I didn't classify hazardous waste as a high risk given that it represents a considerably smaller proportion if compared to other types of waste, though still present (see rationale BE05-T-M-1)
</t>
    </r>
    <r>
      <rPr>
        <sz val="13"/>
        <color theme="4"/>
        <rFont val="Calibri"/>
        <family val="2"/>
      </rPr>
      <t xml:space="preserve">
I would try to reframe away from the increase in MSW as a result of tourism as a whole, as technically, if a tourist buys food for example from a restaurant and throws it away, that's the restaurant's Product Repurposing impact, and so on (and this research would fit well into BE09).
 Is most waste generated from tourism food-related? If so, I think this could be Moderate. A rationale something like the below:
'The tourism industry as a whole results in significant quantities of waste, often putting strain on local infrastructure. Much of this is produced by XXX (food and beverage services?).
For accommodation services specifically, waste is composed of a mix of materials including organic and hazardous ones which can give rise to significant environmental impacts if not properly managed. [11] Key sources of operational waste for accommodation services include XXX.'
-. Thank for flagging this, see below. </t>
    </r>
  </si>
  <si>
    <t xml:space="preserve"> Many studies report an increase in municipal solid waste (MSW) as the seasonal tourist population rises and estimate that tourists may generate up to twice as much solid waste per capita as local residents. [3] [6] In many destinations, the local infrastructure is not capable of sustainably processing large amounts of solid waste, thereby adopting other methods of waste disposal such as burning, open dumping and landfills which may impact surrounding ecosystems [9]  
You could condense the above from BE07 and integrate here.
- Done.</t>
  </si>
  <si>
    <t>You can make it Low and write a rationale here - explicilty highlighting that impacts are covered under the operational goals.
- Do you mean line 197 or line 198, based on your comment in line 164?</t>
  </si>
  <si>
    <t xml:space="preserve">
A typical business product is unlikely to cause harm to people or surrounding communities and environment. Any potential business' impacts fall under the operational goals.
</t>
  </si>
  <si>
    <r>
      <t xml:space="preserve">Would appreciate some inputs here. Where should we draw a line between operational and product impacts? It's a tricky case when services are themselves the product. The risks associated with this hypothesis are already included in operational impacts. A suggestion is to split between (1) back-end operational services (waster mgmt, water usage and other resulting impacts on the surrounding community) which should continue as part of operational risks. And (2) extra-services offered by accommodation facilities such as excursions and other polluting offerings which could fall under this goal.
Based on what I understood from the implementation guide you shared I don't see customers having any ability to influence the impact of an accommodation services' product (e.g. overnight stay at a hotel). The control of the product is never fully on the customer's hand since the facility is responsible for operating the service. Though, I may have misunderstood the reasoning behind it.  
</t>
    </r>
    <r>
      <rPr>
        <sz val="13"/>
        <color theme="4"/>
        <rFont val="Calibri"/>
        <family val="2"/>
      </rPr>
      <t xml:space="preserve">It's a good q. You're right in that product and operational impacts are one and the same for services. All service impacts should be covered under operations, so this can be low. </t>
    </r>
    <r>
      <rPr>
        <sz val="13"/>
        <color theme="1"/>
        <rFont val="Calibri"/>
        <family val="2"/>
      </rPr>
      <t xml:space="preserve">
- Thanks for clarifying</t>
    </r>
  </si>
  <si>
    <t xml:space="preserve">
It is unlikely that a typical business product forcer the user to emit GHG during use or post use. Any potential business' impacts concerning GHG emission fall under the operational goals
</t>
  </si>
  <si>
    <t>https://www.emerald.com/insight/content/doi/10.1108/JTF-11-2015-0048/full/html</t>
  </si>
  <si>
    <t>Airbnb: the future of networked hospitality businesses</t>
  </si>
  <si>
    <t>Journal of Tourism Futures</t>
  </si>
  <si>
    <t xml:space="preserve">J. Oskam &amp; A. Boswijk </t>
  </si>
  <si>
    <t>Volume 2, Issue 1</t>
  </si>
  <si>
    <r>
      <t xml:space="preserve">
 Are we accounting for indirect impacts? I only considered regulations and standards directed to hotels' activities. But of course, e.g. flying restrictions or a carbon tax would have a significant impact on the sector.
</t>
    </r>
    <r>
      <rPr>
        <sz val="13"/>
        <color theme="4"/>
        <rFont val="Calibri"/>
        <family val="2"/>
      </rPr>
      <t xml:space="preserve">No, this is fine as is. </t>
    </r>
    <r>
      <rPr>
        <sz val="13"/>
        <color theme="1"/>
        <rFont val="Calibri"/>
        <family val="2"/>
      </rPr>
      <t xml:space="preserve">
- Added a few more lines concerning Airbnb and similar types of accommodations (see below)</t>
    </r>
  </si>
  <si>
    <t xml:space="preserve">
There exist cases of lobbying efforts from 2 main sides. Whereas traditional accommodation services are pushing for stringent regulation towards services like Airbnb, the opposite side is seeking to prevent any potential regulation that may curb competitive advantages (price, flexibility, tax, etc). [55] 
</t>
  </si>
  <si>
    <t xml:space="preserve">
 Accommodation services have a significant potential to limit access of the surrounding community to material means of subsistence such as timber, land, fisheries, water, among others. [15] In the European context, tourism density is particularly concentrated in coastal, mountain and lake areas, thereby increasing pressures on local resources such as water supply (e.g. on average a tourist consumes 3-4 times more water per day than permanent residents). [4] [6] For example, beach destinations often have low and unstable freshwater resources, thereby operations in the area have a high risk to impact local water supply. [3] [5] [7]  Many studies across other locations showcase a strong correlation between communities experience water scarcity and increasing water supply to the local tourism industry. [8] [10]	  
</t>
  </si>
  <si>
    <r>
      <t xml:space="preserve">Copy of rationale BE09-T-H-1
</t>
    </r>
    <r>
      <rPr>
        <sz val="13"/>
        <color theme="4"/>
        <rFont val="Calibri"/>
        <family val="2"/>
      </rPr>
      <t>Nice. Please condense and generalise away from the Mediterranean example.
- Done, deleted this one considering change in line 193. See rationale modifications in line 84</t>
    </r>
  </si>
  <si>
    <t>I don't see any major product communication risk which may arise in the industry. Perhaps, a potential risk is related to product offering e.g. do customers get what is promised by advertisement around hotels? There are some news about misleading offerings by hotels online.
- Should this be moved to line 164?</t>
  </si>
  <si>
    <r>
      <t xml:space="preserve">Same thought as line 193. If we understand GHGs emissions as part of operating the facility and consequently the back-end of offered services (e.g. lighting, hot shower, etc.) then consumers do not influence product GHG emissions. 	
</t>
    </r>
    <r>
      <rPr>
        <sz val="13"/>
        <color theme="4"/>
        <rFont val="Calibri"/>
        <family val="2"/>
      </rPr>
      <t>True - this should be Unlikely.</t>
    </r>
    <r>
      <rPr>
        <sz val="13"/>
        <color theme="1"/>
        <rFont val="Calibri"/>
        <family val="2"/>
      </rPr>
      <t xml:space="preserve">
- Done</t>
    </r>
  </si>
  <si>
    <r>
      <t xml:space="preserve">An increasing trend in the hospitality industry e.g. Airbnb, though I wouldn't deem it as substantially relevant in the current scenario.
</t>
    </r>
    <r>
      <rPr>
        <sz val="13"/>
        <color theme="4"/>
        <rFont val="Calibri"/>
        <family val="2"/>
      </rPr>
      <t>Correct - interesting though.</t>
    </r>
    <r>
      <rPr>
        <sz val="13"/>
        <color theme="1"/>
        <rFont val="Calibri"/>
        <family val="2"/>
      </rPr>
      <t xml:space="preserve">
- ok</t>
    </r>
  </si>
  <si>
    <t>Tourism and the Lodging Sector</t>
  </si>
  <si>
    <t>D. Timothy &amp; V. Teye</t>
  </si>
  <si>
    <t>https://www-sciencedirect-com.esc-web.lib.cbs.dk:8443/book/9780750686594/tourism-and-the-lodging-sector</t>
  </si>
  <si>
    <r>
      <t>This Business Activity includes the provision of short-stay accommodation for visitors and other travellers, and the provision of longer-term accommodation for students, workers and individuals. 
Accommodation ranges from pure lodging to accommodation with broader offerings, such as food services and recreational facilities. Facilities vary with examples including hotels, resorts, guesthouses, chalets, cabins, youth hostels, camping grounds,</t>
    </r>
    <r>
      <rPr>
        <sz val="12"/>
        <color theme="4"/>
        <rFont val="Calibri (Body)"/>
      </rPr>
      <t xml:space="preserve"> trailer parks, </t>
    </r>
    <r>
      <rPr>
        <sz val="12"/>
        <color theme="1"/>
        <rFont val="Calibri"/>
        <family val="2"/>
        <scheme val="minor"/>
      </rPr>
      <t xml:space="preserve">student residency and networked hospitality services such as Airbnb. </t>
    </r>
    <r>
      <rPr>
        <sz val="12"/>
        <color theme="4"/>
        <rFont val="Calibri (Body)"/>
      </rPr>
      <t xml:space="preserve">It can also includes the provision of space and facilities for recreational vehicles. </t>
    </r>
    <r>
      <rPr>
        <sz val="12"/>
        <color theme="1"/>
        <rFont val="Calibri"/>
        <family val="2"/>
        <scheme val="minor"/>
      </rPr>
      <t xml:space="preserve">This business activity does not include rental or purchase of long-term primary residences or food and beverage services offered by hospitality accommodation. [55] [56]
</t>
    </r>
  </si>
  <si>
    <r>
      <t xml:space="preserve">
The discharge of contaminated wastewater (e.g. sewage) is not an uncommon practice in the accommodation services industry. Typically, the major form of wastewater generated by accommodation facilities is domestic sewage (e.g. from bathing and toilet flushing) and from kitchen and laundry activities. </t>
    </r>
    <r>
      <rPr>
        <sz val="13"/>
        <color theme="4"/>
        <rFont val="Calibri"/>
        <family val="2"/>
      </rPr>
      <t>Fluctuating water demand and wastewater generation in destinations during peak tourist seasons, for example can pose challenges for water provision and wastewater treatment</t>
    </r>
    <r>
      <rPr>
        <sz val="13"/>
        <color theme="1"/>
        <rFont val="Calibri"/>
        <family val="2"/>
      </rPr>
      <t xml:space="preserve">. If not properly treated, wastewater can negatively impact surrounding ecosystems and has the potential to pollute freshwater sources. [3] [43] [45]
</t>
    </r>
  </si>
  <si>
    <r>
      <t xml:space="preserve">Please advice if this should be a split level? Long-term types of accommodation led to workers, students and individuals are unlikely to be located in HNV areas.
</t>
    </r>
    <r>
      <rPr>
        <sz val="13"/>
        <color theme="4"/>
        <rFont val="Calibri"/>
        <family val="2"/>
      </rPr>
      <t>This is challenging again due to the sliding scale, but the points you raise are important. Leave as high - FF will discuss internally.  
- ok</t>
    </r>
    <r>
      <rPr>
        <sz val="13"/>
        <color theme="1"/>
        <rFont val="Calibri"/>
        <family val="2"/>
      </rPr>
      <t xml:space="preserve">
-</t>
    </r>
    <r>
      <rPr>
        <sz val="13"/>
        <color theme="2" tint="-0.249977111117893"/>
        <rFont val="Calibri"/>
        <family val="2"/>
      </rPr>
      <t>This risk characteristic is more focused on when companies own or manage large amounts of natural resources for their business operations. Just because the accommodation services may be located near areas of HNV, they are not owning or managing the HNV. This should instead fall under physical presence.</t>
    </r>
    <r>
      <rPr>
        <sz val="13"/>
        <color theme="1"/>
        <rFont val="Calibri"/>
        <family val="2"/>
      </rPr>
      <t xml:space="preserve">
</t>
    </r>
    <r>
      <rPr>
        <sz val="13"/>
        <color theme="2" tint="-0.249977111117893"/>
        <rFont val="Calibri"/>
        <family val="2"/>
      </rPr>
      <t>Change to NO</t>
    </r>
  </si>
  <si>
    <t>The business model for accommodation services does not depend on the ownership or management of natural resources.</t>
  </si>
  <si>
    <t>Good</t>
  </si>
  <si>
    <t>UN Works with Global Hotel Industry to Reduce Emissions</t>
  </si>
  <si>
    <t>United Nations Climate Change</t>
  </si>
  <si>
    <t>https://unfccc.int/news/un-works-with-global-hotel-industry-to-reduce-emissions</t>
  </si>
  <si>
    <r>
      <t xml:space="preserve">The majority of lodging services (e.g. hotels, resorts, bed and breakfast, pensions) operate 24h per day hosting guests and offer various services and amenities. The variety of services provided and the maintenance of facilities (e.g. heating, cooling and lighting) requires high energy inputs to ensure stable operations. [1] [2] [3]
</t>
    </r>
    <r>
      <rPr>
        <sz val="13"/>
        <color theme="2" tint="-0.249977111117893"/>
        <rFont val="Calibri"/>
        <family val="2"/>
      </rPr>
      <t xml:space="preserve">
The hotel industry already accounts for around 1% of global emissions and this is set to increase as the demand continues to grow. [57]
</t>
    </r>
    <r>
      <rPr>
        <sz val="13"/>
        <color theme="1"/>
        <rFont val="Calibri"/>
        <family val="2"/>
      </rPr>
      <t xml:space="preserve"> 
On average energy consumption represents 60% of a hotels' CO2 emissions. Electricity is the main source of energy consumed in lodging services. Nevertheless, the proportion of energy sourced from electricity compared to fossil fuels (e.g. natural gas, fuel oil and liquid petroleum gas) varies across accommodations, services provided, building design, local energy infrastructure, local regulations, etc. The majority of sourced electricity originates from non-renewable sources, however, any potential impact in this regard falls under procurement. [46] [47]  </t>
    </r>
  </si>
  <si>
    <t>Suggest to remove the beginning sentence. This should not be focused on the "tourism industry" but on the accommodation services itself, of which a large part is long-term stay as well.</t>
  </si>
  <si>
    <r>
      <t xml:space="preserve">Copy of rationale BE03-T-H-4
Please advice if some of the goals below should be a split level? Long-term types of accommodation led to workers, students and individuals are unlikely to be located in HNV areas. 
</t>
    </r>
    <r>
      <rPr>
        <sz val="13"/>
        <color theme="4"/>
        <rFont val="Calibri (Body)"/>
      </rPr>
      <t>No - leave as high.
- ok</t>
    </r>
    <r>
      <rPr>
        <sz val="13"/>
        <color theme="1"/>
        <rFont val="Calibri (Body)"/>
      </rPr>
      <t xml:space="preserve">
</t>
    </r>
    <r>
      <rPr>
        <sz val="13"/>
        <color theme="2" tint="-0.249977111117893"/>
        <rFont val="Calibri (Body)"/>
      </rPr>
      <t xml:space="preserve">
Change to NO - see comment above</t>
    </r>
  </si>
  <si>
    <t>Change to YES</t>
  </si>
  <si>
    <t>Incorporate some fo the text from BE03-T-H-4 since the rationale fits better here</t>
  </si>
  <si>
    <r>
      <t xml:space="preserve">    
Accommodation services (e.g. resorts and hotels) are often concentrated in areas of high nature value (HNV) such as coastal zones and national parks that support high biodiversity. Poorly managed hospitality development may lead to negative impacts on biodiversity via different activities such as the construction of facilities, catering, etc, </t>
    </r>
    <r>
      <rPr>
        <sz val="13"/>
        <color theme="2" tint="-0.249977111117893"/>
        <rFont val="Calibri"/>
        <family val="2"/>
      </rPr>
      <t>and may distrub local ecosystems (e.g. habitat descturction) in areas with HNV.</t>
    </r>
    <r>
      <rPr>
        <sz val="13"/>
        <color theme="1"/>
        <rFont val="Calibri"/>
        <family val="2"/>
      </rPr>
      <t xml:space="preserve"> [3] [12] [13]
</t>
    </r>
  </si>
  <si>
    <r>
      <t xml:space="preserve">
Land grabbing practices are increasingly common in accommodation services, especially in developing countries that have experienced an expansion in tourism throughout the past years. Many communities in developing countries do not have formal land titles, thereby opening the door for foreign investors and governments to dispossess communities for the purpose of building touristic infrastructure. [8] [10] [13] [14]
</t>
    </r>
    <r>
      <rPr>
        <sz val="13"/>
        <color theme="2" tint="-0.249977111117893"/>
        <rFont val="Calibri"/>
        <family val="2"/>
      </rPr>
      <t>The increasing influx of tourists in developing countries' destinations requires an increase in the construction of accommodations, thereby requiring larger amounts of land. In turn, local communities are greatly impacted by the loss of land with agricultural, social and cultural value. [8] [9] [10]</t>
    </r>
    <r>
      <rPr>
        <sz val="13"/>
        <color theme="1"/>
        <rFont val="Calibri"/>
        <family val="2"/>
      </rPr>
      <t xml:space="preserve">
</t>
    </r>
  </si>
  <si>
    <r>
      <t xml:space="preserve">Perhaps this risk can be split. All articles I've found touch upon grabbing practices in the global south e.g. Tanzania, Bali, etc. 
</t>
    </r>
    <r>
      <rPr>
        <sz val="13"/>
        <color theme="4"/>
        <rFont val="Calibri"/>
        <family val="2"/>
      </rPr>
      <t>Leave as high as there's not a straightforward way to put accommodation services into subsets and there are multiple reasons this could be upgraded.
- ok!</t>
    </r>
    <r>
      <rPr>
        <sz val="13"/>
        <color theme="1"/>
        <rFont val="Calibri"/>
        <family val="2"/>
      </rPr>
      <t xml:space="preserve">
</t>
    </r>
    <r>
      <rPr>
        <sz val="13"/>
        <color theme="2" tint="-0.249977111117893"/>
        <rFont val="Calibri"/>
        <family val="2"/>
      </rPr>
      <t xml:space="preserve">
-Incorporate some fo the text from BE03-T-H-4 since the rationale fits better here</t>
    </r>
  </si>
  <si>
    <r>
      <t xml:space="preserve">
Land grabbing practices are increasingly common in accommodation services, especially in developing countries that have experienced an expansion in tourism throughout the past years. Many communities in developing countries do not have formal land titles, thereby opening the door for foreign investors and governments to dispossess communities for the purpose of building touristic infrastructure. [8] [10] [13] [14]
</t>
    </r>
    <r>
      <rPr>
        <sz val="13"/>
        <color theme="2" tint="-0.249977111117893"/>
        <rFont val="Calibri (Body)"/>
      </rPr>
      <t>The increasing influx of tourists in developing countries' destinations requires an increase in the construction of accommodations, thereby requiring larger amounts of land. In turn, local communities are greatly impacted by the loss of land with agricultural, social and cultural value. [8] [9] [10]</t>
    </r>
    <r>
      <rPr>
        <sz val="13"/>
        <color theme="1"/>
        <rFont val="Calibri (Body)"/>
      </rPr>
      <t xml:space="preserve">
</t>
    </r>
  </si>
  <si>
    <t xml:space="preserve">
Communities and ecosystems may be impacted by accommodation services which cause direct impacts through noise, light and solid waste pollution. [3] In many locations, the seasonal tourist population rise is directly correlated to an increase in solid waste which places strain on local infrastructure. [6] [9]  Indirect environmental and social impacts due to the growth of related sectors (e.g. agricultural production) to supply growing demand in accommodation services can also disrupt local communities [9] [20]  
</t>
  </si>
  <si>
    <t xml:space="preserve">
Different locations are affected by varying levels of seasonal and temporary workforce which accounts for a significant share of the workforce employed in the industry. Beach tourism is just one example of a highly seasonal type of tourism, and areas dependent on it will employe high numbers of temporary workers. [23]	  
</t>
  </si>
  <si>
    <r>
      <t xml:space="preserve">This business activity offers services (e.g. overnight stay at a facility and access to amenities) </t>
    </r>
    <r>
      <rPr>
        <sz val="13"/>
        <color theme="2" tint="-0.249977111117893"/>
        <rFont val="Calibri"/>
        <family val="2"/>
      </rPr>
      <t>to its clients and does not sell physical goods.</t>
    </r>
  </si>
  <si>
    <t>Don't think that this equates to the examples provided
Change to No</t>
  </si>
  <si>
    <t>Don't think that this equates to the examples provided
Change to NO</t>
  </si>
  <si>
    <t>Suggest to change from YES to SPLIT - this is more applicable for hospitality vs long-term accommodation.</t>
  </si>
  <si>
    <r>
      <t xml:space="preserve">
Employment in short-stay accommodation is characterized by irregular (e.g. nightshifts and weekends) and long working hours due to consumer demands and the business' modus operandi. [18] [21] </t>
    </r>
    <r>
      <rPr>
        <sz val="13"/>
        <color theme="2" tint="-0.249977111117893"/>
        <rFont val="Calibri"/>
        <family val="2"/>
      </rPr>
      <t>Working hours are generally high for a sector with atypical working hours. In EU27 countries, more than 10 per cent of people work as self-employees or as employees over 48 hours per week. [18]</t>
    </r>
    <r>
      <rPr>
        <sz val="13"/>
        <color theme="1"/>
        <rFont val="Calibri"/>
        <family val="2"/>
      </rPr>
      <t xml:space="preserve"> These aspects may expose employees to physical and psychological distress [22] T</t>
    </r>
    <r>
      <rPr>
        <sz val="13"/>
        <color theme="2" tint="-0.249977111117893"/>
        <rFont val="Calibri"/>
        <family val="2"/>
      </rPr>
      <t xml:space="preserve">his is not prevelant in long-stay accommodation which does not provide as broad an offering as short-stay. 
</t>
    </r>
  </si>
  <si>
    <t>Change to SPLIT - this is more applicable for long-term accommodation.</t>
  </si>
  <si>
    <t>Although employees providing long-term accommodation are less likely to work irregular and long hours, there remains the risk of high emotional exchange with customers or physical work. [48] [49] [22] [23]</t>
  </si>
  <si>
    <r>
      <t xml:space="preserve">Copy of rationale BE10-T-H-6
</t>
    </r>
    <r>
      <rPr>
        <sz val="13"/>
        <color theme="2" tint="-0.249977111117893"/>
        <rFont val="Calibri"/>
        <family val="2"/>
      </rPr>
      <t>Updated based on above.</t>
    </r>
  </si>
  <si>
    <r>
      <t xml:space="preserve">Is Airbnb and other types of accommodation platforms included in the business activity? I don't see why not, but would like to get your perspective here :)
</t>
    </r>
    <r>
      <rPr>
        <sz val="13"/>
        <color theme="4"/>
        <rFont val="Calibri"/>
        <family val="2"/>
      </rPr>
      <t xml:space="preserve">Yes and probably worth a couple of sentences in this characteristic, thanks for flagging. 
-Done
</t>
    </r>
    <r>
      <rPr>
        <sz val="13"/>
        <color theme="2" tint="-0.249977111117893"/>
        <rFont val="Calibri"/>
        <family val="2"/>
      </rPr>
      <t>Change to SPLIT - only applies to Airbnb and other new platforms</t>
    </r>
  </si>
  <si>
    <r>
      <t xml:space="preserve">1st paragraph based on rationale BE08-T-H-1.
</t>
    </r>
    <r>
      <rPr>
        <sz val="13"/>
        <color theme="2" tint="-0.249977111117893"/>
        <rFont val="Calibri"/>
        <family val="2"/>
      </rPr>
      <t>Land grabbing is already covered elsewhere and money laundering doesn't seem strong enough to upgraid. Change to NO.</t>
    </r>
  </si>
  <si>
    <t>Can we fault accommodation services for providing connections with vulnerable groups? Just because you build a hotel, does not mean you necessarily are responsible for increasing interation between tourists and indigenous communities.
To discuss with the team - Team agreed the connection is tenuous. Change to No and make MODERATE.</t>
  </si>
  <si>
    <t xml:space="preserve"> There are cases of accommodation services facilities, in special hotels, identified as among as money laundering risks sectors. [51] This is due to the sector's cash-intensive, labour-intensive and low-tech nature which can be exploited by criminal organizations for laundering purposes. [52] </t>
  </si>
  <si>
    <t>The majority of lodging services (e.g. hotels, resorts, bed and breakfast, pensions) operate 24h per day hosting guests and offer various services and amenities. The variety of services provided and the maintenance of facilities (e.g. heating, cooling and lighting) require relatively high energy inputs to ensure stable operations. [1] [2] [3]</t>
  </si>
  <si>
    <t>There are a myriad of goods that support the running of accomodation services. Furniture and other consumer durables are required as an initial input and other amenities, such as linens, soap, food and beverages are required to ensure a pleasant customer experience. Accommodation services may also depend on some outsourced labour, such as laundry and valet parking. [38][39]
However, these inputs are not considered sufficiently complex and ongoing to the provision of the service to warrant a high risk.</t>
  </si>
  <si>
    <t>Accommodation services will provide amenities which create waste, such as soaps, beverages and food, and customers will also generate their own waste, which will be discarded on site. Accomodation service providers are responsible for ensuring this day-to-day waste is sufficiently managed.</t>
  </si>
  <si>
    <t xml:space="preserve">Hotels and hostels may enable the influx of tourists, which could lead to interaction with local and indigenous communities which could have negative health and social implications. [31] [18]
In addition, the rise of networked hospitality platforms such as Airbnb poses competition and potential impacts for the traditional accommodation services industry. These new business models are underregulated and may present many risks such as low standardization and safety regulations which are often absorbed by end-customers. [55] 
However, these ethical issues are not pervasive acrross all providers of accomodation services.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</si>
</sst>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Body)"/>
    </font>
    <font>
      <sz val="12"/>
      <color theme="4"/>
      <name val="Calibri (Body)"/>
    </font>
    <font>
      <sz val="13"/>
      <color theme="2" tint="-0.249977111117893"/>
      <name val="Calibri"/>
      <family val="2"/>
    </font>
    <font>
      <sz val="13"/>
      <color theme="2" tint="-0.249977111117893"/>
      <name val="Calibri"/>
      <family val="2"/>
      <scheme val="minor"/>
    </font>
    <font>
      <sz val="13"/>
      <color theme="2" tint="-0.249977111117893"/>
      <name val="Calibri (Body)"/>
    </font>
    <font>
      <sz val="12"/>
      <color theme="2" tint="-0.249977111117893"/>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DB3"/>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4">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15" borderId="14"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5" fillId="15" borderId="1"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6" fillId="15" borderId="14" xfId="0" applyFont="1" applyFill="1" applyBorder="1" applyAlignment="1" applyProtection="1">
      <alignment horizontal="left" vertical="center" wrapText="1"/>
      <protection locked="0"/>
    </xf>
    <xf numFmtId="0" fontId="45" fillId="15" borderId="17" xfId="0" applyFont="1" applyFill="1" applyBorder="1" applyAlignment="1" applyProtection="1">
      <alignment horizontal="left" vertical="center" wrapText="1"/>
      <protection locked="0"/>
    </xf>
    <xf numFmtId="0" fontId="45" fillId="15" borderId="22" xfId="0" applyFont="1" applyFill="1" applyBorder="1" applyAlignment="1" applyProtection="1">
      <alignment horizontal="left" vertical="center" wrapText="1"/>
      <protection locked="0"/>
    </xf>
    <xf numFmtId="0" fontId="45" fillId="15" borderId="5" xfId="0" applyFont="1" applyFill="1" applyBorder="1" applyAlignment="1" applyProtection="1">
      <alignment horizontal="left" vertical="center" wrapText="1"/>
      <protection locked="0"/>
    </xf>
    <xf numFmtId="0" fontId="27" fillId="20" borderId="14" xfId="0" applyFont="1" applyFill="1" applyBorder="1" applyAlignment="1" applyProtection="1">
      <alignment horizontal="left" vertical="center" wrapText="1"/>
      <protection locked="0"/>
    </xf>
    <xf numFmtId="0" fontId="45" fillId="20" borderId="22" xfId="0" applyFont="1" applyFill="1" applyBorder="1" applyAlignment="1" applyProtection="1">
      <alignment horizontal="left" vertical="center" wrapText="1"/>
      <protection locked="0"/>
    </xf>
    <xf numFmtId="0" fontId="35" fillId="20" borderId="14" xfId="0" applyFont="1" applyFill="1" applyBorder="1" applyAlignment="1" applyProtection="1">
      <alignment horizontal="left" vertical="center" wrapText="1"/>
      <protection locked="0"/>
    </xf>
    <xf numFmtId="0" fontId="45" fillId="20" borderId="14" xfId="0" applyFont="1" applyFill="1" applyBorder="1" applyAlignment="1" applyProtection="1">
      <alignment horizontal="left" vertical="center" wrapText="1"/>
      <protection locked="0"/>
    </xf>
    <xf numFmtId="0" fontId="45" fillId="15" borderId="16" xfId="0" applyFont="1" applyFill="1" applyBorder="1" applyAlignment="1" applyProtection="1">
      <alignment horizontal="left" vertical="center" wrapText="1"/>
      <protection locked="0"/>
    </xf>
    <xf numFmtId="0" fontId="27" fillId="20" borderId="36" xfId="0" applyFont="1" applyFill="1" applyBorder="1" applyAlignment="1" applyProtection="1">
      <alignment horizontal="left" vertical="center" wrapText="1"/>
      <protection locked="0"/>
    </xf>
    <xf numFmtId="0" fontId="48" fillId="16" borderId="16" xfId="0" applyFont="1" applyFill="1" applyBorder="1" applyAlignment="1" applyProtection="1">
      <alignment horizontal="center" vertical="center" wrapText="1"/>
    </xf>
    <xf numFmtId="0" fontId="27" fillId="20" borderId="14" xfId="0" quotePrefix="1"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110" zoomScaleNormal="11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383</v>
      </c>
      <c r="B1" s="43" t="s">
        <v>631</v>
      </c>
    </row>
    <row r="4" spans="1:18" ht="31" customHeight="1" x14ac:dyDescent="0.2">
      <c r="A4" s="251" t="s">
        <v>446</v>
      </c>
      <c r="B4" s="251"/>
      <c r="D4" s="251" t="s">
        <v>384</v>
      </c>
      <c r="E4" s="252"/>
      <c r="F4" s="13"/>
      <c r="G4" s="13"/>
      <c r="H4" s="14"/>
    </row>
    <row r="5" spans="1:18" ht="31" customHeight="1" x14ac:dyDescent="0.2">
      <c r="A5" s="255" t="s">
        <v>451</v>
      </c>
      <c r="B5" s="256"/>
      <c r="D5" s="15" t="s">
        <v>385</v>
      </c>
      <c r="E5" s="16" t="s">
        <v>386</v>
      </c>
      <c r="F5" s="13"/>
      <c r="G5" s="13"/>
      <c r="H5" s="14"/>
    </row>
    <row r="6" spans="1:18" ht="44" customHeight="1" x14ac:dyDescent="0.2">
      <c r="A6" s="174">
        <v>1</v>
      </c>
      <c r="B6" s="32" t="s">
        <v>533</v>
      </c>
      <c r="D6" s="17" t="s">
        <v>387</v>
      </c>
      <c r="E6" s="18" t="s">
        <v>388</v>
      </c>
      <c r="F6" s="19"/>
      <c r="G6" s="19"/>
      <c r="H6" s="19"/>
      <c r="R6" s="165" t="str">
        <f>D6</f>
        <v>Highest</v>
      </c>
    </row>
    <row r="7" spans="1:18" ht="89" customHeight="1" x14ac:dyDescent="0.2">
      <c r="A7" s="175">
        <v>2</v>
      </c>
      <c r="B7" s="34" t="s">
        <v>483</v>
      </c>
      <c r="D7" s="20" t="s">
        <v>389</v>
      </c>
      <c r="E7" s="21" t="s">
        <v>390</v>
      </c>
      <c r="F7" s="19"/>
      <c r="G7" s="19"/>
      <c r="H7" s="19"/>
      <c r="R7" s="165"/>
    </row>
    <row r="8" spans="1:18" ht="53" customHeight="1" x14ac:dyDescent="0.2">
      <c r="A8" s="174">
        <v>3</v>
      </c>
      <c r="B8" s="32" t="s">
        <v>484</v>
      </c>
      <c r="D8" s="17" t="s">
        <v>391</v>
      </c>
      <c r="E8" s="22" t="s">
        <v>392</v>
      </c>
      <c r="F8" s="19"/>
      <c r="G8" s="19"/>
      <c r="H8" s="19"/>
      <c r="R8" s="165"/>
    </row>
    <row r="9" spans="1:18" ht="30" customHeight="1" x14ac:dyDescent="0.2">
      <c r="A9" s="255" t="s">
        <v>453</v>
      </c>
      <c r="B9" s="256"/>
      <c r="D9" s="23" t="s">
        <v>66</v>
      </c>
      <c r="E9" s="24" t="s">
        <v>393</v>
      </c>
      <c r="F9" s="19"/>
      <c r="G9" s="19"/>
      <c r="H9" s="19"/>
      <c r="R9" s="165"/>
    </row>
    <row r="10" spans="1:18" ht="30" customHeight="1" x14ac:dyDescent="0.2">
      <c r="A10" s="175">
        <v>1</v>
      </c>
      <c r="B10" s="34" t="s">
        <v>479</v>
      </c>
      <c r="D10" s="27"/>
      <c r="E10" s="28"/>
      <c r="F10" s="19"/>
      <c r="G10" s="19"/>
      <c r="H10" s="19"/>
      <c r="R10" s="165"/>
    </row>
    <row r="11" spans="1:18" ht="68" customHeight="1" x14ac:dyDescent="0.2">
      <c r="A11" s="174">
        <v>2</v>
      </c>
      <c r="B11" s="32" t="s">
        <v>480</v>
      </c>
      <c r="D11" s="169"/>
      <c r="E11" s="169"/>
      <c r="F11" s="25"/>
      <c r="G11" s="25"/>
      <c r="H11" s="26"/>
    </row>
    <row r="12" spans="1:18" ht="64" customHeight="1" x14ac:dyDescent="0.2">
      <c r="A12" s="175">
        <v>3</v>
      </c>
      <c r="B12" s="34" t="s">
        <v>450</v>
      </c>
      <c r="D12" s="170"/>
      <c r="E12" s="170"/>
      <c r="F12" s="171"/>
      <c r="G12" s="28"/>
      <c r="H12" s="28"/>
    </row>
    <row r="13" spans="1:18" s="29" customFormat="1" ht="116" customHeight="1" x14ac:dyDescent="0.2">
      <c r="A13" s="174">
        <v>4</v>
      </c>
      <c r="B13" s="32" t="s">
        <v>449</v>
      </c>
      <c r="D13" s="27"/>
      <c r="E13" s="28"/>
      <c r="F13" s="28"/>
      <c r="G13" s="28"/>
      <c r="H13" s="28"/>
    </row>
    <row r="14" spans="1:18" s="29" customFormat="1" ht="68" x14ac:dyDescent="0.2">
      <c r="A14" s="175">
        <v>5</v>
      </c>
      <c r="B14" s="34" t="s">
        <v>485</v>
      </c>
      <c r="D14" s="27"/>
      <c r="E14" s="28"/>
      <c r="F14" s="28"/>
      <c r="G14" s="28"/>
      <c r="H14" s="28"/>
    </row>
    <row r="15" spans="1:18" s="29" customFormat="1" ht="68" x14ac:dyDescent="0.2">
      <c r="A15" s="174">
        <v>6</v>
      </c>
      <c r="B15" s="32" t="s">
        <v>581</v>
      </c>
      <c r="D15" s="27"/>
      <c r="E15" s="28"/>
      <c r="F15" s="28"/>
      <c r="G15" s="28"/>
      <c r="H15" s="28"/>
    </row>
    <row r="16" spans="1:18" s="29" customFormat="1" ht="170" x14ac:dyDescent="0.2">
      <c r="A16" s="175">
        <v>7</v>
      </c>
      <c r="B16" s="34" t="s">
        <v>486</v>
      </c>
      <c r="D16" s="27"/>
      <c r="E16" s="28"/>
      <c r="F16" s="28"/>
      <c r="G16" s="28"/>
      <c r="H16" s="28"/>
    </row>
    <row r="17" spans="1:9" s="29" customFormat="1" ht="76" customHeight="1" x14ac:dyDescent="0.2">
      <c r="A17" s="174">
        <v>8</v>
      </c>
      <c r="B17" s="32" t="s">
        <v>443</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1" t="s">
        <v>445</v>
      </c>
      <c r="B20" s="262"/>
      <c r="D20" s="253" t="s">
        <v>444</v>
      </c>
      <c r="E20" s="254"/>
      <c r="F20" s="254"/>
      <c r="G20" s="254"/>
      <c r="H20" s="254"/>
      <c r="I20" s="254"/>
    </row>
    <row r="21" spans="1:9" ht="19" x14ac:dyDescent="0.2">
      <c r="A21" s="259" t="s">
        <v>919</v>
      </c>
      <c r="B21" s="259"/>
      <c r="D21" s="15" t="s">
        <v>487</v>
      </c>
      <c r="E21" s="15" t="s">
        <v>488</v>
      </c>
      <c r="F21" s="42" t="s">
        <v>452</v>
      </c>
      <c r="G21" s="15" t="s">
        <v>490</v>
      </c>
      <c r="H21" s="15" t="s">
        <v>489</v>
      </c>
      <c r="I21" s="15" t="s">
        <v>491</v>
      </c>
    </row>
    <row r="22" spans="1:9" x14ac:dyDescent="0.2">
      <c r="A22" s="260"/>
      <c r="B22" s="260"/>
      <c r="D22" s="39" t="s">
        <v>632</v>
      </c>
      <c r="E22" s="40" t="s">
        <v>635</v>
      </c>
      <c r="F22" s="41" t="str">
        <f>HYPERLINK(CONCATENATE("https://siccode.com/search-isic/",$D22),"Description")</f>
        <v>Description</v>
      </c>
      <c r="G22" s="183"/>
      <c r="H22" s="17" t="s">
        <v>640</v>
      </c>
      <c r="I22" s="184" t="s">
        <v>640</v>
      </c>
    </row>
    <row r="23" spans="1:9" x14ac:dyDescent="0.2">
      <c r="A23" s="260"/>
      <c r="B23" s="260"/>
      <c r="D23" s="36" t="s">
        <v>633</v>
      </c>
      <c r="E23" s="37" t="s">
        <v>636</v>
      </c>
      <c r="F23" s="38" t="str">
        <f t="shared" ref="F23:F24" si="0">HYPERLINK(CONCATENATE("https://siccode.com/search-isic/",$D23),"Description")</f>
        <v>Description</v>
      </c>
      <c r="G23" s="185"/>
      <c r="H23" s="20" t="s">
        <v>640</v>
      </c>
      <c r="I23" s="186" t="s">
        <v>640</v>
      </c>
    </row>
    <row r="24" spans="1:9" x14ac:dyDescent="0.2">
      <c r="A24" s="260"/>
      <c r="B24" s="260"/>
      <c r="D24" s="39" t="s">
        <v>634</v>
      </c>
      <c r="E24" s="40" t="s">
        <v>637</v>
      </c>
      <c r="F24" s="41" t="str">
        <f t="shared" si="0"/>
        <v>Description</v>
      </c>
      <c r="G24" s="183"/>
      <c r="H24" s="17" t="s">
        <v>640</v>
      </c>
      <c r="I24" s="184" t="s">
        <v>640</v>
      </c>
    </row>
    <row r="25" spans="1:9" x14ac:dyDescent="0.2">
      <c r="A25" s="260"/>
      <c r="B25" s="260"/>
      <c r="D25" s="36"/>
      <c r="E25" s="37"/>
      <c r="F25" s="38"/>
      <c r="G25" s="185"/>
      <c r="H25" s="20"/>
      <c r="I25" s="186"/>
    </row>
    <row r="26" spans="1:9" x14ac:dyDescent="0.2">
      <c r="A26" s="260"/>
      <c r="B26" s="260"/>
      <c r="D26" s="39"/>
      <c r="E26" s="40"/>
      <c r="F26" s="41"/>
      <c r="G26" s="183"/>
      <c r="H26" s="17"/>
      <c r="I26" s="184"/>
    </row>
    <row r="27" spans="1:9" ht="16" customHeight="1" x14ac:dyDescent="0.2">
      <c r="A27" s="260"/>
      <c r="B27" s="260"/>
      <c r="D27" s="36"/>
      <c r="E27" s="37"/>
      <c r="F27" s="38"/>
      <c r="G27" s="185"/>
      <c r="H27" s="20"/>
      <c r="I27" s="186"/>
    </row>
    <row r="28" spans="1:9" ht="16" customHeight="1" x14ac:dyDescent="0.2">
      <c r="A28" s="260"/>
      <c r="B28" s="260"/>
      <c r="D28" s="39"/>
      <c r="E28" s="40"/>
      <c r="F28" s="41"/>
      <c r="G28" s="183"/>
      <c r="H28" s="17"/>
      <c r="I28" s="184"/>
    </row>
    <row r="29" spans="1:9" x14ac:dyDescent="0.2">
      <c r="A29" s="260"/>
      <c r="B29" s="260"/>
      <c r="D29" s="36"/>
      <c r="E29" s="37"/>
      <c r="F29" s="38"/>
      <c r="G29" s="185"/>
      <c r="H29" s="20"/>
      <c r="I29" s="186"/>
    </row>
    <row r="30" spans="1:9" x14ac:dyDescent="0.2">
      <c r="A30" s="260"/>
      <c r="B30" s="260"/>
      <c r="D30" s="39"/>
      <c r="E30" s="40"/>
      <c r="F30" s="41"/>
      <c r="G30" s="183"/>
      <c r="H30" s="17"/>
      <c r="I30" s="184"/>
    </row>
    <row r="31" spans="1:9" x14ac:dyDescent="0.2">
      <c r="A31" s="260"/>
      <c r="B31" s="260"/>
      <c r="D31" s="36"/>
      <c r="E31" s="37"/>
      <c r="F31" s="38"/>
      <c r="G31" s="185"/>
      <c r="H31" s="20"/>
      <c r="I31" s="186"/>
    </row>
    <row r="32" spans="1:9" x14ac:dyDescent="0.2">
      <c r="A32" s="260"/>
      <c r="B32" s="260"/>
      <c r="D32" s="39"/>
      <c r="E32" s="40"/>
      <c r="F32" s="41"/>
      <c r="G32" s="183"/>
      <c r="H32" s="17"/>
      <c r="I32" s="184"/>
    </row>
    <row r="33" spans="1:9" x14ac:dyDescent="0.2">
      <c r="A33" s="260"/>
      <c r="B33" s="260"/>
      <c r="D33" s="36"/>
      <c r="E33" s="37"/>
      <c r="F33" s="38"/>
      <c r="G33" s="185"/>
      <c r="H33" s="20"/>
      <c r="I33" s="186"/>
    </row>
    <row r="34" spans="1:9" x14ac:dyDescent="0.2">
      <c r="A34" s="260"/>
      <c r="B34" s="260"/>
      <c r="D34" s="39"/>
      <c r="E34" s="40"/>
      <c r="F34" s="41"/>
      <c r="G34" s="183"/>
      <c r="H34" s="17"/>
      <c r="I34" s="184"/>
    </row>
    <row r="35" spans="1:9" x14ac:dyDescent="0.2">
      <c r="A35" s="260"/>
      <c r="B35" s="260"/>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7" t="s">
        <v>482</v>
      </c>
      <c r="B37" s="258"/>
      <c r="D37" s="36"/>
      <c r="E37" s="37"/>
      <c r="F37" s="38"/>
      <c r="G37" s="185"/>
      <c r="H37" s="20"/>
      <c r="I37" s="186"/>
    </row>
    <row r="38" spans="1:9" ht="19" x14ac:dyDescent="0.2">
      <c r="A38" s="15" t="s">
        <v>492</v>
      </c>
      <c r="B38" s="15" t="s">
        <v>493</v>
      </c>
      <c r="D38" s="39"/>
      <c r="E38" s="40"/>
      <c r="F38" s="41"/>
      <c r="G38" s="183"/>
      <c r="H38" s="17"/>
      <c r="I38" s="184"/>
    </row>
    <row r="39" spans="1:9" ht="34" x14ac:dyDescent="0.2">
      <c r="A39" s="172" t="s">
        <v>642</v>
      </c>
      <c r="B39" s="172" t="s">
        <v>638</v>
      </c>
      <c r="D39" s="36"/>
      <c r="E39" s="37"/>
      <c r="F39" s="38"/>
      <c r="G39" s="185"/>
      <c r="H39" s="20"/>
      <c r="I39" s="186"/>
    </row>
    <row r="40" spans="1:9" ht="51" x14ac:dyDescent="0.2">
      <c r="A40" s="173" t="s">
        <v>641</v>
      </c>
      <c r="B40" s="173" t="s">
        <v>639</v>
      </c>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C5" activePane="bottomRight" state="frozenSplit"/>
      <selection activeCell="I1" sqref="I1:O1048576"/>
      <selection pane="topRight" activeCell="I1" sqref="I1:O1048576"/>
      <selection pane="bottomLeft" activeCell="I1" sqref="I1:O1048576"/>
      <selection pane="bottomRight" activeCell="S233" sqref="S233"/>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40" x14ac:dyDescent="0.2">
      <c r="A1" s="44"/>
      <c r="B1" s="45" t="str">
        <f>IF(Introduction!B1&lt;&gt;"",Introduction!B1,"")</f>
        <v>Accommodation services</v>
      </c>
      <c r="E1" s="47"/>
      <c r="F1" s="48"/>
    </row>
    <row r="2" spans="1:19" ht="18" thickBot="1" x14ac:dyDescent="0.25">
      <c r="E2" s="47"/>
      <c r="F2" s="47"/>
    </row>
    <row r="3" spans="1:19" s="93" customFormat="1" ht="27" thickTop="1" x14ac:dyDescent="0.2">
      <c r="A3" s="278" t="s">
        <v>441</v>
      </c>
      <c r="B3" s="278"/>
      <c r="C3" s="278"/>
      <c r="D3" s="278"/>
      <c r="E3" s="278"/>
      <c r="F3" s="278"/>
      <c r="G3" s="144"/>
      <c r="H3" s="279" t="s">
        <v>442</v>
      </c>
      <c r="I3" s="280"/>
      <c r="J3" s="280"/>
      <c r="K3" s="280"/>
      <c r="L3" s="280"/>
      <c r="M3" s="280"/>
      <c r="N3" s="280"/>
      <c r="O3" s="280"/>
      <c r="P3" s="280"/>
      <c r="Q3" s="280"/>
      <c r="R3" s="280"/>
      <c r="S3" s="281"/>
    </row>
    <row r="4" spans="1:19" s="95" customFormat="1" ht="41" thickBot="1" x14ac:dyDescent="0.3">
      <c r="A4" s="145" t="s">
        <v>83</v>
      </c>
      <c r="B4" s="145" t="s">
        <v>84</v>
      </c>
      <c r="C4" s="145" t="s">
        <v>35</v>
      </c>
      <c r="D4" s="145" t="s">
        <v>26</v>
      </c>
      <c r="E4" s="145" t="s">
        <v>379</v>
      </c>
      <c r="F4" s="145" t="s">
        <v>88</v>
      </c>
      <c r="G4" s="94"/>
      <c r="H4" s="112" t="s">
        <v>85</v>
      </c>
      <c r="I4" s="113" t="s">
        <v>395</v>
      </c>
      <c r="J4" s="113" t="s">
        <v>67</v>
      </c>
      <c r="K4" s="113" t="s">
        <v>60</v>
      </c>
      <c r="L4" s="113" t="s">
        <v>61</v>
      </c>
      <c r="M4" s="113" t="s">
        <v>63</v>
      </c>
      <c r="N4" s="113" t="s">
        <v>62</v>
      </c>
      <c r="O4" s="143" t="s">
        <v>622</v>
      </c>
      <c r="P4" s="143" t="s">
        <v>623</v>
      </c>
      <c r="Q4" s="143" t="s">
        <v>624</v>
      </c>
      <c r="R4" s="143" t="s">
        <v>625</v>
      </c>
      <c r="S4" s="114" t="s">
        <v>394</v>
      </c>
    </row>
    <row r="5" spans="1:19" s="93" customFormat="1" ht="55" thickTop="1" x14ac:dyDescent="0.2">
      <c r="A5" s="264" t="s">
        <v>0</v>
      </c>
      <c r="B5" s="264" t="s">
        <v>39</v>
      </c>
      <c r="C5" s="49" t="s">
        <v>177</v>
      </c>
      <c r="D5" s="49" t="s">
        <v>64</v>
      </c>
      <c r="E5" s="50" t="s">
        <v>176</v>
      </c>
      <c r="F5" s="51" t="s">
        <v>89</v>
      </c>
      <c r="G5" s="96"/>
      <c r="H5" s="134" t="s">
        <v>643</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64"/>
      <c r="B6" s="264"/>
      <c r="C6" s="52" t="s">
        <v>178</v>
      </c>
      <c r="D6" s="52" t="s">
        <v>64</v>
      </c>
      <c r="E6" s="53" t="s">
        <v>183</v>
      </c>
      <c r="F6" s="54" t="s">
        <v>90</v>
      </c>
      <c r="G6" s="96"/>
      <c r="H6" s="131" t="s">
        <v>643</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64"/>
      <c r="B7" s="264"/>
      <c r="C7" s="52" t="s">
        <v>179</v>
      </c>
      <c r="D7" s="52" t="s">
        <v>64</v>
      </c>
      <c r="E7" s="53" t="s">
        <v>184</v>
      </c>
      <c r="F7" s="54" t="s">
        <v>516</v>
      </c>
      <c r="G7" s="96"/>
      <c r="H7" s="131" t="s">
        <v>643</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64"/>
      <c r="B8" s="264"/>
      <c r="C8" s="52" t="s">
        <v>180</v>
      </c>
      <c r="D8" s="52" t="s">
        <v>64</v>
      </c>
      <c r="E8" s="53" t="s">
        <v>185</v>
      </c>
      <c r="F8" s="54" t="s">
        <v>91</v>
      </c>
      <c r="G8" s="96"/>
      <c r="H8" s="131" t="s">
        <v>643</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4"/>
      <c r="B9" s="264"/>
      <c r="C9" s="52" t="s">
        <v>181</v>
      </c>
      <c r="D9" s="52" t="s">
        <v>64</v>
      </c>
      <c r="E9" s="55" t="s">
        <v>611</v>
      </c>
      <c r="F9" s="56" t="s">
        <v>517</v>
      </c>
      <c r="G9" s="96"/>
      <c r="H9" s="131" t="s">
        <v>643</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64"/>
      <c r="B10" s="264"/>
      <c r="C10" s="52" t="s">
        <v>182</v>
      </c>
      <c r="D10" s="52" t="s">
        <v>64</v>
      </c>
      <c r="E10" s="55" t="s">
        <v>186</v>
      </c>
      <c r="F10" s="56" t="s">
        <v>92</v>
      </c>
      <c r="G10" s="96"/>
      <c r="H10" s="133" t="s">
        <v>643</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235"/>
    </row>
    <row r="11" spans="1:19" s="93" customFormat="1" ht="36" x14ac:dyDescent="0.2">
      <c r="A11" s="264"/>
      <c r="B11" s="264"/>
      <c r="C11" s="52" t="s">
        <v>534</v>
      </c>
      <c r="D11" s="52" t="s">
        <v>64</v>
      </c>
      <c r="E11" s="55" t="s">
        <v>536</v>
      </c>
      <c r="F11" s="56"/>
      <c r="G11" s="96"/>
      <c r="H11" s="133" t="s">
        <v>643</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4"/>
      <c r="B12" s="264"/>
      <c r="C12" s="52" t="s">
        <v>535</v>
      </c>
      <c r="D12" s="52" t="s">
        <v>65</v>
      </c>
      <c r="E12" s="55" t="s">
        <v>537</v>
      </c>
      <c r="F12" s="56"/>
      <c r="G12" s="96"/>
      <c r="H12" s="133" t="s">
        <v>643</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109" thickBot="1" x14ac:dyDescent="0.25">
      <c r="A13" s="264"/>
      <c r="B13" s="264"/>
      <c r="C13" s="52" t="s">
        <v>455</v>
      </c>
      <c r="D13" s="52" t="s">
        <v>389</v>
      </c>
      <c r="E13" s="55" t="s">
        <v>457</v>
      </c>
      <c r="F13" s="56"/>
      <c r="G13" s="96"/>
      <c r="H13" s="132" t="s">
        <v>644</v>
      </c>
      <c r="I13" s="7" t="s">
        <v>950</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235" thickTop="1" x14ac:dyDescent="0.2">
      <c r="A14" s="266" t="s">
        <v>1</v>
      </c>
      <c r="B14" s="266" t="s">
        <v>59</v>
      </c>
      <c r="C14" s="57" t="s">
        <v>187</v>
      </c>
      <c r="D14" s="57" t="s">
        <v>64</v>
      </c>
      <c r="E14" s="58" t="s">
        <v>189</v>
      </c>
      <c r="F14" s="59" t="s">
        <v>592</v>
      </c>
      <c r="G14" s="96"/>
      <c r="H14" s="130" t="s">
        <v>644</v>
      </c>
      <c r="I14" s="4" t="s">
        <v>881</v>
      </c>
      <c r="J14" s="157" t="s">
        <v>1</v>
      </c>
      <c r="K14" s="157">
        <f t="shared" si="3"/>
        <v>1</v>
      </c>
      <c r="L14" s="157">
        <f t="shared" si="0"/>
        <v>0</v>
      </c>
      <c r="M14" s="157">
        <f t="shared" si="1"/>
        <v>0</v>
      </c>
      <c r="N14" s="157">
        <f t="shared" si="2"/>
        <v>0</v>
      </c>
      <c r="O14" s="158">
        <f t="shared" si="4"/>
        <v>0</v>
      </c>
      <c r="P14" s="158">
        <f t="shared" si="5"/>
        <v>0</v>
      </c>
      <c r="Q14" s="158">
        <f t="shared" si="6"/>
        <v>0</v>
      </c>
      <c r="R14" s="158">
        <f t="shared" si="7"/>
        <v>0</v>
      </c>
      <c r="S14" s="5" t="s">
        <v>889</v>
      </c>
    </row>
    <row r="15" spans="1:19" s="93" customFormat="1" ht="54" x14ac:dyDescent="0.2">
      <c r="A15" s="267"/>
      <c r="B15" s="267"/>
      <c r="C15" s="57" t="s">
        <v>188</v>
      </c>
      <c r="D15" s="57" t="s">
        <v>64</v>
      </c>
      <c r="E15" s="58" t="s">
        <v>190</v>
      </c>
      <c r="F15" s="59" t="s">
        <v>93</v>
      </c>
      <c r="G15" s="96"/>
      <c r="H15" s="131" t="s">
        <v>643</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234" x14ac:dyDescent="0.2">
      <c r="A16" s="267"/>
      <c r="B16" s="267"/>
      <c r="C16" s="57" t="s">
        <v>192</v>
      </c>
      <c r="D16" s="57" t="s">
        <v>64</v>
      </c>
      <c r="E16" s="58" t="s">
        <v>191</v>
      </c>
      <c r="F16" s="59" t="s">
        <v>521</v>
      </c>
      <c r="G16" s="96"/>
      <c r="H16" s="131" t="s">
        <v>644</v>
      </c>
      <c r="I16" s="3" t="s">
        <v>920</v>
      </c>
      <c r="J16" s="158" t="s">
        <v>1</v>
      </c>
      <c r="K16" s="158">
        <f t="shared" si="3"/>
        <v>1</v>
      </c>
      <c r="L16" s="158">
        <f t="shared" si="0"/>
        <v>0</v>
      </c>
      <c r="M16" s="158">
        <f t="shared" si="1"/>
        <v>0</v>
      </c>
      <c r="N16" s="158">
        <f t="shared" si="2"/>
        <v>0</v>
      </c>
      <c r="O16" s="158">
        <f t="shared" si="4"/>
        <v>0</v>
      </c>
      <c r="P16" s="158">
        <f t="shared" si="5"/>
        <v>0</v>
      </c>
      <c r="Q16" s="158">
        <f t="shared" si="6"/>
        <v>0</v>
      </c>
      <c r="R16" s="158">
        <f t="shared" si="7"/>
        <v>0</v>
      </c>
      <c r="S16" s="3"/>
    </row>
    <row r="17" spans="1:20" s="93" customFormat="1" ht="72" x14ac:dyDescent="0.2">
      <c r="A17" s="267"/>
      <c r="B17" s="267"/>
      <c r="C17" s="57" t="s">
        <v>193</v>
      </c>
      <c r="D17" s="57" t="s">
        <v>65</v>
      </c>
      <c r="E17" s="60" t="s">
        <v>481</v>
      </c>
      <c r="F17" s="61" t="s">
        <v>518</v>
      </c>
      <c r="G17" s="96"/>
      <c r="H17" s="131" t="s">
        <v>643</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67"/>
      <c r="B18" s="267"/>
      <c r="C18" s="187" t="s">
        <v>538</v>
      </c>
      <c r="D18" s="187" t="s">
        <v>64</v>
      </c>
      <c r="E18" s="58" t="s">
        <v>536</v>
      </c>
      <c r="F18" s="59"/>
      <c r="G18" s="96"/>
      <c r="H18" s="133" t="s">
        <v>643</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7"/>
      <c r="B19" s="267"/>
      <c r="C19" s="187" t="s">
        <v>539</v>
      </c>
      <c r="D19" s="187" t="s">
        <v>65</v>
      </c>
      <c r="E19" s="58" t="s">
        <v>537</v>
      </c>
      <c r="F19" s="59"/>
      <c r="G19" s="96"/>
      <c r="H19" s="131" t="s">
        <v>643</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37" thickBot="1" x14ac:dyDescent="0.25">
      <c r="A20" s="268"/>
      <c r="B20" s="268"/>
      <c r="C20" s="57" t="s">
        <v>458</v>
      </c>
      <c r="D20" s="57" t="s">
        <v>389</v>
      </c>
      <c r="E20" s="60" t="s">
        <v>457</v>
      </c>
      <c r="F20" s="61"/>
      <c r="G20" s="96"/>
      <c r="H20" s="135" t="s">
        <v>643</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t="s">
        <v>880</v>
      </c>
    </row>
    <row r="21" spans="1:20" s="93" customFormat="1" ht="21" thickTop="1" x14ac:dyDescent="0.2">
      <c r="A21" s="263" t="s">
        <v>2</v>
      </c>
      <c r="B21" s="263" t="s">
        <v>38</v>
      </c>
      <c r="C21" s="62" t="s">
        <v>194</v>
      </c>
      <c r="D21" s="62" t="s">
        <v>64</v>
      </c>
      <c r="E21" s="55" t="s">
        <v>292</v>
      </c>
      <c r="F21" s="56" t="s">
        <v>94</v>
      </c>
      <c r="G21" s="97"/>
      <c r="H21" s="130" t="s">
        <v>643</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4"/>
      <c r="B22" s="264"/>
      <c r="C22" s="62" t="s">
        <v>195</v>
      </c>
      <c r="D22" s="62" t="s">
        <v>64</v>
      </c>
      <c r="E22" s="55" t="s">
        <v>293</v>
      </c>
      <c r="F22" s="56" t="s">
        <v>95</v>
      </c>
      <c r="G22" s="96"/>
      <c r="H22" s="131" t="s">
        <v>643</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4"/>
      <c r="B23" s="264"/>
      <c r="C23" s="62" t="s">
        <v>196</v>
      </c>
      <c r="D23" s="62" t="s">
        <v>64</v>
      </c>
      <c r="E23" s="55" t="s">
        <v>294</v>
      </c>
      <c r="F23" s="56" t="s">
        <v>96</v>
      </c>
      <c r="G23" s="96"/>
      <c r="H23" s="131" t="s">
        <v>643</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288" x14ac:dyDescent="0.2">
      <c r="A24" s="264"/>
      <c r="B24" s="264"/>
      <c r="C24" s="62" t="s">
        <v>197</v>
      </c>
      <c r="D24" s="62" t="s">
        <v>64</v>
      </c>
      <c r="E24" s="55" t="s">
        <v>295</v>
      </c>
      <c r="F24" s="56" t="s">
        <v>97</v>
      </c>
      <c r="G24" s="96"/>
      <c r="H24" s="131" t="s">
        <v>643</v>
      </c>
      <c r="I24" s="3" t="s">
        <v>766</v>
      </c>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243" t="s">
        <v>921</v>
      </c>
    </row>
    <row r="25" spans="1:20" s="93" customFormat="1" ht="20" x14ac:dyDescent="0.2">
      <c r="A25" s="264"/>
      <c r="B25" s="264"/>
      <c r="C25" s="62" t="s">
        <v>198</v>
      </c>
      <c r="D25" s="62" t="s">
        <v>64</v>
      </c>
      <c r="E25" s="55" t="s">
        <v>296</v>
      </c>
      <c r="F25" s="56" t="s">
        <v>98</v>
      </c>
      <c r="G25" s="96"/>
      <c r="H25" s="131" t="s">
        <v>643</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64"/>
      <c r="B26" s="264"/>
      <c r="C26" s="62" t="s">
        <v>199</v>
      </c>
      <c r="D26" s="62" t="s">
        <v>66</v>
      </c>
      <c r="E26" s="53" t="s">
        <v>297</v>
      </c>
      <c r="F26" s="56"/>
      <c r="G26" s="96"/>
      <c r="H26" s="133" t="s">
        <v>644</v>
      </c>
      <c r="I26" s="237" t="s">
        <v>922</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244" t="s">
        <v>930</v>
      </c>
    </row>
    <row r="27" spans="1:20" s="93" customFormat="1" ht="36" x14ac:dyDescent="0.2">
      <c r="A27" s="264"/>
      <c r="B27" s="264"/>
      <c r="C27" s="52" t="s">
        <v>540</v>
      </c>
      <c r="D27" s="52" t="s">
        <v>64</v>
      </c>
      <c r="E27" s="55" t="s">
        <v>536</v>
      </c>
      <c r="F27" s="56"/>
      <c r="G27" s="96"/>
      <c r="H27" s="133" t="s">
        <v>643</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4"/>
      <c r="B28" s="264"/>
      <c r="C28" s="52" t="s">
        <v>541</v>
      </c>
      <c r="D28" s="52" t="s">
        <v>65</v>
      </c>
      <c r="E28" s="55" t="s">
        <v>537</v>
      </c>
      <c r="F28" s="56"/>
      <c r="G28" s="96"/>
      <c r="H28" s="133" t="s">
        <v>643</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4"/>
      <c r="B29" s="264"/>
      <c r="C29" s="62" t="s">
        <v>456</v>
      </c>
      <c r="D29" s="62" t="s">
        <v>389</v>
      </c>
      <c r="E29" s="53" t="s">
        <v>457</v>
      </c>
      <c r="F29" s="54"/>
      <c r="G29" s="98"/>
      <c r="H29" s="133" t="s">
        <v>644</v>
      </c>
      <c r="I29" s="7"/>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6" t="s">
        <v>3</v>
      </c>
      <c r="B30" s="266" t="s">
        <v>4</v>
      </c>
      <c r="C30" s="57" t="s">
        <v>200</v>
      </c>
      <c r="D30" s="57" t="s">
        <v>64</v>
      </c>
      <c r="E30" s="58" t="s">
        <v>298</v>
      </c>
      <c r="F30" s="59" t="s">
        <v>99</v>
      </c>
      <c r="G30" s="96"/>
      <c r="H30" s="130" t="s">
        <v>643</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7"/>
      <c r="B31" s="267"/>
      <c r="C31" s="57" t="s">
        <v>201</v>
      </c>
      <c r="D31" s="57" t="s">
        <v>64</v>
      </c>
      <c r="E31" s="58" t="s">
        <v>613</v>
      </c>
      <c r="F31" s="59" t="s">
        <v>612</v>
      </c>
      <c r="G31" s="96"/>
      <c r="H31" s="131" t="s">
        <v>643</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7"/>
      <c r="B32" s="267"/>
      <c r="C32" s="57" t="s">
        <v>202</v>
      </c>
      <c r="D32" s="57" t="s">
        <v>64</v>
      </c>
      <c r="E32" s="58" t="s">
        <v>587</v>
      </c>
      <c r="F32" s="59" t="s">
        <v>614</v>
      </c>
      <c r="G32" s="96"/>
      <c r="H32" s="131" t="s">
        <v>643</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7"/>
      <c r="B33" s="267"/>
      <c r="C33" s="57" t="s">
        <v>203</v>
      </c>
      <c r="D33" s="57" t="s">
        <v>64</v>
      </c>
      <c r="E33" s="58" t="s">
        <v>299</v>
      </c>
      <c r="F33" s="59" t="s">
        <v>100</v>
      </c>
      <c r="G33" s="96"/>
      <c r="H33" s="131" t="s">
        <v>643</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238"/>
    </row>
    <row r="34" spans="1:19" s="93" customFormat="1" ht="36" x14ac:dyDescent="0.2">
      <c r="A34" s="267"/>
      <c r="B34" s="267"/>
      <c r="C34" s="216" t="s">
        <v>204</v>
      </c>
      <c r="D34" s="216" t="s">
        <v>64</v>
      </c>
      <c r="E34" s="217" t="s">
        <v>300</v>
      </c>
      <c r="F34" s="218" t="s">
        <v>101</v>
      </c>
      <c r="H34" s="131" t="s">
        <v>643</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7"/>
      <c r="B35" s="267"/>
      <c r="C35" s="57" t="s">
        <v>205</v>
      </c>
      <c r="D35" s="57" t="s">
        <v>64</v>
      </c>
      <c r="E35" s="63" t="s">
        <v>615</v>
      </c>
      <c r="F35" s="64" t="s">
        <v>102</v>
      </c>
      <c r="G35" s="96"/>
      <c r="H35" s="131" t="s">
        <v>643</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7"/>
      <c r="B36" s="267"/>
      <c r="C36" s="57" t="s">
        <v>206</v>
      </c>
      <c r="D36" s="57" t="s">
        <v>65</v>
      </c>
      <c r="E36" s="60" t="s">
        <v>301</v>
      </c>
      <c r="F36" s="61" t="s">
        <v>103</v>
      </c>
      <c r="G36" s="96"/>
      <c r="H36" s="133" t="s">
        <v>643</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7"/>
      <c r="B37" s="267"/>
      <c r="C37" s="187" t="s">
        <v>542</v>
      </c>
      <c r="D37" s="187" t="s">
        <v>64</v>
      </c>
      <c r="E37" s="58" t="s">
        <v>536</v>
      </c>
      <c r="F37" s="61"/>
      <c r="G37" s="96"/>
      <c r="H37" s="133" t="s">
        <v>643</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7"/>
      <c r="B38" s="267"/>
      <c r="C38" s="187" t="s">
        <v>543</v>
      </c>
      <c r="D38" s="187" t="s">
        <v>65</v>
      </c>
      <c r="E38" s="58" t="s">
        <v>537</v>
      </c>
      <c r="F38" s="61"/>
      <c r="G38" s="96"/>
      <c r="H38" s="133" t="s">
        <v>643</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181" thickBot="1" x14ac:dyDescent="0.25">
      <c r="A39" s="267"/>
      <c r="B39" s="267"/>
      <c r="C39" s="57" t="s">
        <v>459</v>
      </c>
      <c r="D39" s="57" t="s">
        <v>389</v>
      </c>
      <c r="E39" s="60" t="s">
        <v>457</v>
      </c>
      <c r="F39" s="61"/>
      <c r="G39" s="96"/>
      <c r="H39" s="132" t="s">
        <v>644</v>
      </c>
      <c r="I39" s="7" t="s">
        <v>951</v>
      </c>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t="s">
        <v>890</v>
      </c>
    </row>
    <row r="40" spans="1:19" s="103" customFormat="1" ht="37" thickTop="1" x14ac:dyDescent="0.2">
      <c r="A40" s="263" t="s">
        <v>5</v>
      </c>
      <c r="B40" s="263" t="s">
        <v>36</v>
      </c>
      <c r="C40" s="65" t="s">
        <v>180</v>
      </c>
      <c r="D40" s="65" t="s">
        <v>64</v>
      </c>
      <c r="E40" s="66" t="s">
        <v>185</v>
      </c>
      <c r="F40" s="66" t="s">
        <v>91</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4"/>
      <c r="B41" s="264"/>
      <c r="C41" s="62" t="s">
        <v>207</v>
      </c>
      <c r="D41" s="62" t="s">
        <v>64</v>
      </c>
      <c r="E41" s="67" t="s">
        <v>302</v>
      </c>
      <c r="F41" s="272" t="s">
        <v>104</v>
      </c>
      <c r="G41" s="96"/>
      <c r="H41" s="131" t="s">
        <v>643</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64"/>
      <c r="B42" s="264"/>
      <c r="C42" s="62" t="s">
        <v>208</v>
      </c>
      <c r="D42" s="62" t="s">
        <v>64</v>
      </c>
      <c r="E42" s="67" t="s">
        <v>303</v>
      </c>
      <c r="F42" s="273"/>
      <c r="G42" s="96"/>
      <c r="H42" s="131" t="s">
        <v>643</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64"/>
      <c r="B43" s="264"/>
      <c r="C43" s="62" t="s">
        <v>209</v>
      </c>
      <c r="D43" s="62" t="s">
        <v>64</v>
      </c>
      <c r="E43" s="67" t="s">
        <v>304</v>
      </c>
      <c r="F43" s="274"/>
      <c r="G43" s="96"/>
      <c r="H43" s="131" t="s">
        <v>643</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64"/>
      <c r="B44" s="264"/>
      <c r="C44" s="65" t="s">
        <v>177</v>
      </c>
      <c r="D44" s="65" t="s">
        <v>64</v>
      </c>
      <c r="E44" s="66" t="s">
        <v>176</v>
      </c>
      <c r="F44" s="68" t="s">
        <v>105</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64"/>
      <c r="B45" s="264"/>
      <c r="C45" s="69" t="s">
        <v>210</v>
      </c>
      <c r="D45" s="69" t="s">
        <v>64</v>
      </c>
      <c r="E45" s="53" t="s">
        <v>591</v>
      </c>
      <c r="F45" s="54" t="s">
        <v>106</v>
      </c>
      <c r="G45" s="96"/>
      <c r="H45" s="131" t="s">
        <v>643</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4"/>
      <c r="B46" s="264"/>
      <c r="C46" s="62" t="s">
        <v>211</v>
      </c>
      <c r="D46" s="62" t="s">
        <v>64</v>
      </c>
      <c r="E46" s="55" t="s">
        <v>601</v>
      </c>
      <c r="F46" s="56" t="s">
        <v>107</v>
      </c>
      <c r="G46" s="96"/>
      <c r="H46" s="131" t="s">
        <v>643</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64"/>
      <c r="B47" s="264"/>
      <c r="C47" s="62" t="s">
        <v>212</v>
      </c>
      <c r="D47" s="62" t="s">
        <v>65</v>
      </c>
      <c r="E47" s="53" t="s">
        <v>305</v>
      </c>
      <c r="F47" s="54" t="s">
        <v>108</v>
      </c>
      <c r="G47" s="96"/>
      <c r="H47" s="131" t="s">
        <v>643</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64"/>
      <c r="B48" s="264"/>
      <c r="C48" s="52" t="s">
        <v>213</v>
      </c>
      <c r="D48" s="52" t="s">
        <v>65</v>
      </c>
      <c r="E48" s="53" t="s">
        <v>306</v>
      </c>
      <c r="F48" s="54" t="s">
        <v>109</v>
      </c>
      <c r="G48" s="96"/>
      <c r="H48" s="131" t="s">
        <v>643</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64"/>
      <c r="B49" s="264"/>
      <c r="C49" s="52" t="s">
        <v>214</v>
      </c>
      <c r="D49" s="52" t="s">
        <v>65</v>
      </c>
      <c r="E49" s="53" t="s">
        <v>307</v>
      </c>
      <c r="F49" s="54" t="s">
        <v>101</v>
      </c>
      <c r="G49" s="96"/>
      <c r="H49" s="133" t="s">
        <v>643</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64"/>
      <c r="B50" s="264"/>
      <c r="C50" s="52" t="s">
        <v>544</v>
      </c>
      <c r="D50" s="52" t="s">
        <v>64</v>
      </c>
      <c r="E50" s="55" t="s">
        <v>536</v>
      </c>
      <c r="F50" s="54"/>
      <c r="G50" s="96"/>
      <c r="H50" s="133" t="s">
        <v>643</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144" x14ac:dyDescent="0.2">
      <c r="A51" s="264"/>
      <c r="B51" s="264"/>
      <c r="C51" s="52" t="s">
        <v>545</v>
      </c>
      <c r="D51" s="52" t="s">
        <v>65</v>
      </c>
      <c r="E51" s="55" t="s">
        <v>537</v>
      </c>
      <c r="F51" s="54"/>
      <c r="G51" s="96"/>
      <c r="H51" s="133" t="s">
        <v>644</v>
      </c>
      <c r="I51" s="9" t="s">
        <v>892</v>
      </c>
      <c r="J51" s="163" t="s">
        <v>5</v>
      </c>
      <c r="K51" s="158">
        <f t="shared" si="3"/>
        <v>0</v>
      </c>
      <c r="L51" s="158">
        <f t="shared" si="0"/>
        <v>1</v>
      </c>
      <c r="M51" s="158">
        <f t="shared" si="1"/>
        <v>0</v>
      </c>
      <c r="N51" s="158">
        <f t="shared" si="2"/>
        <v>0</v>
      </c>
      <c r="O51" s="158">
        <f t="shared" si="4"/>
        <v>0</v>
      </c>
      <c r="P51" s="158">
        <f t="shared" si="5"/>
        <v>0</v>
      </c>
      <c r="Q51" s="158">
        <f t="shared" si="6"/>
        <v>0</v>
      </c>
      <c r="R51" s="158">
        <f t="shared" si="7"/>
        <v>0</v>
      </c>
      <c r="S51" s="10"/>
    </row>
    <row r="52" spans="1:19" s="93" customFormat="1" ht="109" thickBot="1" x14ac:dyDescent="0.25">
      <c r="A52" s="264"/>
      <c r="B52" s="264"/>
      <c r="C52" s="52" t="s">
        <v>460</v>
      </c>
      <c r="D52" s="52" t="s">
        <v>389</v>
      </c>
      <c r="E52" s="53" t="s">
        <v>457</v>
      </c>
      <c r="F52" s="54"/>
      <c r="G52" s="96"/>
      <c r="H52" s="132" t="s">
        <v>643</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236" t="s">
        <v>891</v>
      </c>
    </row>
    <row r="53" spans="1:19" s="107" customFormat="1" ht="37" thickTop="1" x14ac:dyDescent="0.2">
      <c r="A53" s="266" t="s">
        <v>6</v>
      </c>
      <c r="B53" s="266" t="s">
        <v>7</v>
      </c>
      <c r="C53" s="70" t="s">
        <v>178</v>
      </c>
      <c r="D53" s="70" t="s">
        <v>64</v>
      </c>
      <c r="E53" s="71" t="s">
        <v>183</v>
      </c>
      <c r="F53" s="72" t="s">
        <v>90</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7"/>
      <c r="B54" s="267"/>
      <c r="C54" s="70" t="s">
        <v>179</v>
      </c>
      <c r="D54" s="70" t="s">
        <v>64</v>
      </c>
      <c r="E54" s="73" t="s">
        <v>184</v>
      </c>
      <c r="F54" s="74" t="s">
        <v>516</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7"/>
      <c r="B55" s="267"/>
      <c r="C55" s="70" t="s">
        <v>180</v>
      </c>
      <c r="D55" s="70" t="s">
        <v>64</v>
      </c>
      <c r="E55" s="75" t="s">
        <v>185</v>
      </c>
      <c r="F55" s="76" t="s">
        <v>91</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7"/>
      <c r="B56" s="267"/>
      <c r="C56" s="219" t="s">
        <v>181</v>
      </c>
      <c r="D56" s="219" t="s">
        <v>64</v>
      </c>
      <c r="E56" s="220" t="s">
        <v>611</v>
      </c>
      <c r="F56" s="221" t="s">
        <v>519</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42" x14ac:dyDescent="0.2">
      <c r="A57" s="267"/>
      <c r="B57" s="267"/>
      <c r="C57" s="70" t="s">
        <v>182</v>
      </c>
      <c r="D57" s="70" t="s">
        <v>64</v>
      </c>
      <c r="E57" s="75" t="s">
        <v>308</v>
      </c>
      <c r="F57" s="76" t="s">
        <v>110</v>
      </c>
      <c r="G57" s="105"/>
      <c r="H57" s="108" t="str">
        <f>IF(ISBLANK(H10),"Waiting",H10)</f>
        <v>No</v>
      </c>
      <c r="I57" s="9" t="s">
        <v>927</v>
      </c>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239" t="s">
        <v>923</v>
      </c>
    </row>
    <row r="58" spans="1:19" s="93" customFormat="1" ht="36" x14ac:dyDescent="0.2">
      <c r="A58" s="267"/>
      <c r="B58" s="267"/>
      <c r="C58" s="77" t="s">
        <v>215</v>
      </c>
      <c r="D58" s="77" t="s">
        <v>64</v>
      </c>
      <c r="E58" s="78" t="s">
        <v>309</v>
      </c>
      <c r="F58" s="79" t="s">
        <v>522</v>
      </c>
      <c r="G58" s="96"/>
      <c r="H58" s="131" t="s">
        <v>643</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7"/>
      <c r="B59" s="267"/>
      <c r="C59" s="80" t="s">
        <v>177</v>
      </c>
      <c r="D59" s="80" t="s">
        <v>64</v>
      </c>
      <c r="E59" s="73" t="s">
        <v>176</v>
      </c>
      <c r="F59" s="74" t="s">
        <v>105</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7"/>
      <c r="B60" s="267"/>
      <c r="C60" s="57" t="s">
        <v>216</v>
      </c>
      <c r="D60" s="57" t="s">
        <v>64</v>
      </c>
      <c r="E60" s="78" t="s">
        <v>594</v>
      </c>
      <c r="F60" s="79" t="s">
        <v>111</v>
      </c>
      <c r="G60" s="109"/>
      <c r="H60" s="131" t="s">
        <v>643</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7"/>
      <c r="B61" s="267"/>
      <c r="C61" s="187" t="s">
        <v>546</v>
      </c>
      <c r="D61" s="187" t="s">
        <v>64</v>
      </c>
      <c r="E61" s="58" t="s">
        <v>536</v>
      </c>
      <c r="F61" s="79"/>
      <c r="G61" s="109"/>
      <c r="H61" s="133" t="s">
        <v>643</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7"/>
      <c r="B62" s="267"/>
      <c r="C62" s="187" t="s">
        <v>547</v>
      </c>
      <c r="D62" s="187" t="s">
        <v>65</v>
      </c>
      <c r="E62" s="58" t="s">
        <v>537</v>
      </c>
      <c r="F62" s="79"/>
      <c r="G62" s="109"/>
      <c r="H62" s="133" t="s">
        <v>643</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67"/>
      <c r="B63" s="267"/>
      <c r="C63" s="77" t="s">
        <v>461</v>
      </c>
      <c r="D63" s="77" t="s">
        <v>389</v>
      </c>
      <c r="E63" s="78" t="s">
        <v>457</v>
      </c>
      <c r="F63" s="79"/>
      <c r="G63" s="96"/>
      <c r="H63" s="132" t="s">
        <v>643</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63" t="s">
        <v>8</v>
      </c>
      <c r="B64" s="263" t="s">
        <v>37</v>
      </c>
      <c r="C64" s="62" t="s">
        <v>217</v>
      </c>
      <c r="D64" s="62" t="s">
        <v>64</v>
      </c>
      <c r="E64" s="67" t="s">
        <v>310</v>
      </c>
      <c r="F64" s="81" t="s">
        <v>523</v>
      </c>
      <c r="G64" s="96"/>
      <c r="H64" s="130" t="s">
        <v>643</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64"/>
      <c r="B65" s="264"/>
      <c r="C65" s="62" t="s">
        <v>218</v>
      </c>
      <c r="D65" s="62" t="s">
        <v>64</v>
      </c>
      <c r="E65" s="67" t="s">
        <v>311</v>
      </c>
      <c r="F65" s="81" t="s">
        <v>112</v>
      </c>
      <c r="G65" s="96"/>
      <c r="H65" s="131" t="s">
        <v>643</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64"/>
      <c r="B66" s="264"/>
      <c r="C66" s="62" t="s">
        <v>219</v>
      </c>
      <c r="D66" s="62" t="s">
        <v>64</v>
      </c>
      <c r="E66" s="67" t="s">
        <v>312</v>
      </c>
      <c r="F66" s="81" t="s">
        <v>113</v>
      </c>
      <c r="G66" s="96"/>
      <c r="H66" s="131" t="s">
        <v>643</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4"/>
      <c r="B67" s="264"/>
      <c r="C67" s="62" t="s">
        <v>220</v>
      </c>
      <c r="D67" s="62" t="s">
        <v>64</v>
      </c>
      <c r="E67" s="67" t="s">
        <v>313</v>
      </c>
      <c r="F67" s="81" t="s">
        <v>114</v>
      </c>
      <c r="G67" s="96"/>
      <c r="H67" s="131" t="s">
        <v>643</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64"/>
      <c r="B68" s="264"/>
      <c r="C68" s="62" t="s">
        <v>221</v>
      </c>
      <c r="D68" s="62" t="s">
        <v>65</v>
      </c>
      <c r="E68" s="67" t="s">
        <v>314</v>
      </c>
      <c r="F68" s="81" t="s">
        <v>115</v>
      </c>
      <c r="G68" s="96"/>
      <c r="H68" s="131" t="s">
        <v>643</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64"/>
      <c r="B69" s="264"/>
      <c r="C69" s="62" t="s">
        <v>222</v>
      </c>
      <c r="D69" s="62" t="s">
        <v>65</v>
      </c>
      <c r="E69" s="82" t="s">
        <v>315</v>
      </c>
      <c r="F69" s="83" t="s">
        <v>116</v>
      </c>
      <c r="G69" s="96"/>
      <c r="H69" s="133" t="s">
        <v>643</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409.6" x14ac:dyDescent="0.2">
      <c r="A70" s="264"/>
      <c r="B70" s="264"/>
      <c r="C70" s="52" t="s">
        <v>548</v>
      </c>
      <c r="D70" s="52" t="s">
        <v>64</v>
      </c>
      <c r="E70" s="55" t="s">
        <v>536</v>
      </c>
      <c r="F70" s="83"/>
      <c r="G70" s="96"/>
      <c r="H70" s="133" t="s">
        <v>643</v>
      </c>
      <c r="I70" s="9" t="s">
        <v>880</v>
      </c>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t="s">
        <v>898</v>
      </c>
    </row>
    <row r="71" spans="1:19" s="93" customFormat="1" ht="36" x14ac:dyDescent="0.2">
      <c r="A71" s="264"/>
      <c r="B71" s="264"/>
      <c r="C71" s="52" t="s">
        <v>549</v>
      </c>
      <c r="D71" s="52" t="s">
        <v>65</v>
      </c>
      <c r="E71" s="55" t="s">
        <v>537</v>
      </c>
      <c r="F71" s="83"/>
      <c r="G71" s="96"/>
      <c r="H71" s="133" t="s">
        <v>643</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91" thickBot="1" x14ac:dyDescent="0.25">
      <c r="A72" s="264"/>
      <c r="B72" s="264"/>
      <c r="C72" s="62" t="s">
        <v>462</v>
      </c>
      <c r="D72" s="62" t="s">
        <v>389</v>
      </c>
      <c r="E72" s="82" t="s">
        <v>457</v>
      </c>
      <c r="F72" s="83"/>
      <c r="G72" s="96"/>
      <c r="H72" s="132" t="s">
        <v>644</v>
      </c>
      <c r="I72" s="9" t="s">
        <v>952</v>
      </c>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240" t="s">
        <v>928</v>
      </c>
    </row>
    <row r="73" spans="1:19" s="107" customFormat="1" ht="21" thickTop="1" x14ac:dyDescent="0.2">
      <c r="A73" s="266" t="s">
        <v>9</v>
      </c>
      <c r="B73" s="266" t="s">
        <v>77</v>
      </c>
      <c r="C73" s="80" t="s">
        <v>194</v>
      </c>
      <c r="D73" s="80" t="s">
        <v>64</v>
      </c>
      <c r="E73" s="71" t="s">
        <v>292</v>
      </c>
      <c r="F73" s="72" t="s">
        <v>94</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7"/>
      <c r="B74" s="267"/>
      <c r="C74" s="80" t="s">
        <v>195</v>
      </c>
      <c r="D74" s="80" t="s">
        <v>64</v>
      </c>
      <c r="E74" s="71" t="s">
        <v>293</v>
      </c>
      <c r="F74" s="72" t="s">
        <v>95</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7"/>
      <c r="B75" s="267"/>
      <c r="C75" s="80" t="s">
        <v>196</v>
      </c>
      <c r="D75" s="80" t="s">
        <v>64</v>
      </c>
      <c r="E75" s="71" t="s">
        <v>294</v>
      </c>
      <c r="F75" s="72" t="s">
        <v>96</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252" x14ac:dyDescent="0.2">
      <c r="A76" s="267"/>
      <c r="B76" s="267"/>
      <c r="C76" s="80" t="s">
        <v>197</v>
      </c>
      <c r="D76" s="80" t="s">
        <v>64</v>
      </c>
      <c r="E76" s="71" t="s">
        <v>295</v>
      </c>
      <c r="F76" s="72" t="s">
        <v>97</v>
      </c>
      <c r="G76" s="109"/>
      <c r="H76" s="108" t="str">
        <f>IF(ISBLANK(H24),"Waiting",H24)</f>
        <v>No</v>
      </c>
      <c r="I76" s="3" t="s">
        <v>766</v>
      </c>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245" t="s">
        <v>929</v>
      </c>
    </row>
    <row r="77" spans="1:19" s="107" customFormat="1" ht="20" x14ac:dyDescent="0.2">
      <c r="A77" s="267"/>
      <c r="B77" s="267"/>
      <c r="C77" s="222" t="s">
        <v>210</v>
      </c>
      <c r="D77" s="222" t="s">
        <v>64</v>
      </c>
      <c r="E77" s="223" t="s">
        <v>591</v>
      </c>
      <c r="F77" s="224" t="s">
        <v>106</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270" x14ac:dyDescent="0.2">
      <c r="A78" s="267"/>
      <c r="B78" s="267"/>
      <c r="C78" s="84" t="s">
        <v>223</v>
      </c>
      <c r="D78" s="84" t="s">
        <v>64</v>
      </c>
      <c r="E78" s="85" t="s">
        <v>316</v>
      </c>
      <c r="F78" s="86" t="s">
        <v>524</v>
      </c>
      <c r="G78" s="110"/>
      <c r="H78" s="131" t="s">
        <v>644</v>
      </c>
      <c r="I78" s="3" t="s">
        <v>933</v>
      </c>
      <c r="J78" s="163" t="s">
        <v>9</v>
      </c>
      <c r="K78" s="158">
        <f t="shared" si="11"/>
        <v>1</v>
      </c>
      <c r="L78" s="158">
        <f t="shared" si="8"/>
        <v>0</v>
      </c>
      <c r="M78" s="158">
        <f t="shared" si="9"/>
        <v>0</v>
      </c>
      <c r="N78" s="158">
        <f t="shared" si="10"/>
        <v>0</v>
      </c>
      <c r="O78" s="158">
        <f t="shared" si="12"/>
        <v>0</v>
      </c>
      <c r="P78" s="158">
        <f t="shared" si="13"/>
        <v>0</v>
      </c>
      <c r="Q78" s="158">
        <f t="shared" si="14"/>
        <v>0</v>
      </c>
      <c r="R78" s="158">
        <f t="shared" si="15"/>
        <v>0</v>
      </c>
      <c r="S78" s="243" t="s">
        <v>934</v>
      </c>
    </row>
    <row r="79" spans="1:19" s="93" customFormat="1" ht="162" x14ac:dyDescent="0.2">
      <c r="A79" s="267"/>
      <c r="B79" s="267"/>
      <c r="C79" s="57" t="s">
        <v>224</v>
      </c>
      <c r="D79" s="57" t="s">
        <v>64</v>
      </c>
      <c r="E79" s="85" t="s">
        <v>317</v>
      </c>
      <c r="F79" s="86" t="s">
        <v>117</v>
      </c>
      <c r="G79" s="96"/>
      <c r="H79" s="131" t="s">
        <v>644</v>
      </c>
      <c r="I79" s="3" t="s">
        <v>932</v>
      </c>
      <c r="J79" s="163" t="s">
        <v>9</v>
      </c>
      <c r="K79" s="158">
        <f t="shared" si="11"/>
        <v>1</v>
      </c>
      <c r="L79" s="158">
        <f t="shared" si="8"/>
        <v>0</v>
      </c>
      <c r="M79" s="158">
        <f t="shared" si="9"/>
        <v>0</v>
      </c>
      <c r="N79" s="158">
        <f t="shared" si="10"/>
        <v>0</v>
      </c>
      <c r="O79" s="158">
        <f t="shared" si="12"/>
        <v>0</v>
      </c>
      <c r="P79" s="158">
        <f t="shared" si="13"/>
        <v>0</v>
      </c>
      <c r="Q79" s="158">
        <f t="shared" si="14"/>
        <v>0</v>
      </c>
      <c r="R79" s="158">
        <f t="shared" si="15"/>
        <v>0</v>
      </c>
      <c r="S79" s="246" t="s">
        <v>931</v>
      </c>
    </row>
    <row r="80" spans="1:19" s="93" customFormat="1" ht="36" x14ac:dyDescent="0.2">
      <c r="A80" s="267"/>
      <c r="B80" s="267"/>
      <c r="C80" s="57" t="s">
        <v>225</v>
      </c>
      <c r="D80" s="57" t="s">
        <v>65</v>
      </c>
      <c r="E80" s="85" t="s">
        <v>318</v>
      </c>
      <c r="F80" s="86" t="s">
        <v>118</v>
      </c>
      <c r="G80" s="96"/>
      <c r="H80" s="133" t="s">
        <v>643</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7"/>
      <c r="B81" s="267"/>
      <c r="C81" s="188" t="s">
        <v>550</v>
      </c>
      <c r="D81" s="189" t="s">
        <v>64</v>
      </c>
      <c r="E81" s="190" t="s">
        <v>536</v>
      </c>
      <c r="F81" s="86"/>
      <c r="G81" s="96"/>
      <c r="H81" s="133" t="s">
        <v>643</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7"/>
      <c r="B82" s="267"/>
      <c r="C82" s="191" t="s">
        <v>551</v>
      </c>
      <c r="D82" s="192" t="s">
        <v>65</v>
      </c>
      <c r="E82" s="193" t="s">
        <v>537</v>
      </c>
      <c r="F82" s="86"/>
      <c r="G82" s="96"/>
      <c r="H82" s="133" t="s">
        <v>643</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7"/>
      <c r="B83" s="267"/>
      <c r="C83" s="57" t="s">
        <v>463</v>
      </c>
      <c r="D83" s="57" t="s">
        <v>389</v>
      </c>
      <c r="E83" s="85" t="s">
        <v>457</v>
      </c>
      <c r="F83" s="86"/>
      <c r="G83" s="96"/>
      <c r="H83" s="132" t="s">
        <v>643</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271" thickTop="1" x14ac:dyDescent="0.2">
      <c r="A84" s="263" t="s">
        <v>10</v>
      </c>
      <c r="B84" s="275" t="s">
        <v>40</v>
      </c>
      <c r="C84" s="62" t="s">
        <v>226</v>
      </c>
      <c r="D84" s="62" t="s">
        <v>64</v>
      </c>
      <c r="E84" s="67" t="s">
        <v>330</v>
      </c>
      <c r="F84" s="81" t="s">
        <v>119</v>
      </c>
      <c r="G84" s="96"/>
      <c r="H84" s="131" t="s">
        <v>644</v>
      </c>
      <c r="I84" s="3" t="s">
        <v>911</v>
      </c>
      <c r="J84" s="158" t="s">
        <v>10</v>
      </c>
      <c r="K84" s="158">
        <f t="shared" si="11"/>
        <v>1</v>
      </c>
      <c r="L84" s="158">
        <f t="shared" si="8"/>
        <v>0</v>
      </c>
      <c r="M84" s="158">
        <f t="shared" si="9"/>
        <v>0</v>
      </c>
      <c r="N84" s="158">
        <f t="shared" si="10"/>
        <v>0</v>
      </c>
      <c r="O84" s="159">
        <f t="shared" si="12"/>
        <v>0</v>
      </c>
      <c r="P84" s="159">
        <f t="shared" si="13"/>
        <v>0</v>
      </c>
      <c r="Q84" s="159">
        <f t="shared" si="14"/>
        <v>0</v>
      </c>
      <c r="R84" s="159">
        <f t="shared" si="15"/>
        <v>0</v>
      </c>
      <c r="S84" s="238" t="s">
        <v>923</v>
      </c>
    </row>
    <row r="85" spans="1:19" s="93" customFormat="1" ht="216" x14ac:dyDescent="0.2">
      <c r="A85" s="264"/>
      <c r="B85" s="276"/>
      <c r="C85" s="62" t="s">
        <v>227</v>
      </c>
      <c r="D85" s="62" t="s">
        <v>64</v>
      </c>
      <c r="E85" s="67" t="s">
        <v>331</v>
      </c>
      <c r="F85" s="81" t="s">
        <v>120</v>
      </c>
      <c r="G85" s="96"/>
      <c r="H85" s="131" t="s">
        <v>644</v>
      </c>
      <c r="I85" s="3" t="s">
        <v>779</v>
      </c>
      <c r="J85" s="158" t="s">
        <v>10</v>
      </c>
      <c r="K85" s="158">
        <f t="shared" si="11"/>
        <v>1</v>
      </c>
      <c r="L85" s="158">
        <f t="shared" si="8"/>
        <v>0</v>
      </c>
      <c r="M85" s="158">
        <f t="shared" si="9"/>
        <v>0</v>
      </c>
      <c r="N85" s="158">
        <f t="shared" si="10"/>
        <v>0</v>
      </c>
      <c r="O85" s="158">
        <f t="shared" si="12"/>
        <v>0</v>
      </c>
      <c r="P85" s="158">
        <f t="shared" si="13"/>
        <v>0</v>
      </c>
      <c r="Q85" s="158">
        <f t="shared" si="14"/>
        <v>0</v>
      </c>
      <c r="R85" s="158">
        <f t="shared" si="15"/>
        <v>0</v>
      </c>
      <c r="S85" s="238" t="s">
        <v>923</v>
      </c>
    </row>
    <row r="86" spans="1:19" s="93" customFormat="1" ht="20" x14ac:dyDescent="0.2">
      <c r="A86" s="264"/>
      <c r="B86" s="276"/>
      <c r="C86" s="222" t="s">
        <v>210</v>
      </c>
      <c r="D86" s="222" t="s">
        <v>64</v>
      </c>
      <c r="E86" s="220" t="s">
        <v>591</v>
      </c>
      <c r="F86" s="221" t="s">
        <v>106</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4"/>
      <c r="B87" s="276"/>
      <c r="C87" s="62" t="s">
        <v>228</v>
      </c>
      <c r="D87" s="62" t="s">
        <v>64</v>
      </c>
      <c r="E87" s="87" t="s">
        <v>319</v>
      </c>
      <c r="F87" s="88" t="s">
        <v>121</v>
      </c>
      <c r="G87" s="96"/>
      <c r="H87" s="131" t="s">
        <v>643</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270" x14ac:dyDescent="0.2">
      <c r="A88" s="264"/>
      <c r="B88" s="276"/>
      <c r="C88" s="80" t="s">
        <v>223</v>
      </c>
      <c r="D88" s="80" t="s">
        <v>64</v>
      </c>
      <c r="E88" s="75" t="s">
        <v>316</v>
      </c>
      <c r="F88" s="76" t="s">
        <v>524</v>
      </c>
      <c r="G88" s="109"/>
      <c r="H88" s="108" t="str">
        <f>IF(ISBLANK(H78),"Waiting",H78)</f>
        <v>Yes</v>
      </c>
      <c r="I88" s="128" t="s">
        <v>935</v>
      </c>
      <c r="J88" s="158" t="s">
        <v>10</v>
      </c>
      <c r="K88" s="158">
        <f t="shared" si="11"/>
        <v>1</v>
      </c>
      <c r="L88" s="158">
        <f t="shared" si="8"/>
        <v>0</v>
      </c>
      <c r="M88" s="158">
        <f t="shared" si="9"/>
        <v>0</v>
      </c>
      <c r="N88" s="158">
        <f t="shared" si="10"/>
        <v>0</v>
      </c>
      <c r="O88" s="158">
        <f t="shared" si="12"/>
        <v>0</v>
      </c>
      <c r="P88" s="158">
        <f t="shared" si="13"/>
        <v>0</v>
      </c>
      <c r="Q88" s="158">
        <f t="shared" si="14"/>
        <v>0</v>
      </c>
      <c r="R88" s="158">
        <f t="shared" si="15"/>
        <v>0</v>
      </c>
      <c r="S88" s="245" t="s">
        <v>772</v>
      </c>
    </row>
    <row r="89" spans="1:19" s="93" customFormat="1" ht="198" x14ac:dyDescent="0.2">
      <c r="A89" s="264"/>
      <c r="B89" s="276"/>
      <c r="C89" s="62" t="s">
        <v>229</v>
      </c>
      <c r="D89" s="62" t="s">
        <v>64</v>
      </c>
      <c r="E89" s="67" t="s">
        <v>332</v>
      </c>
      <c r="F89" s="81" t="s">
        <v>122</v>
      </c>
      <c r="G89" s="96"/>
      <c r="H89" s="131" t="s">
        <v>644</v>
      </c>
      <c r="I89" s="3" t="s">
        <v>936</v>
      </c>
      <c r="J89" s="158" t="s">
        <v>10</v>
      </c>
      <c r="K89" s="158">
        <f t="shared" si="11"/>
        <v>1</v>
      </c>
      <c r="L89" s="158">
        <f t="shared" si="8"/>
        <v>0</v>
      </c>
      <c r="M89" s="158">
        <f t="shared" si="9"/>
        <v>0</v>
      </c>
      <c r="N89" s="158">
        <f t="shared" si="10"/>
        <v>0</v>
      </c>
      <c r="O89" s="158">
        <f t="shared" si="12"/>
        <v>0</v>
      </c>
      <c r="P89" s="158">
        <f t="shared" si="13"/>
        <v>0</v>
      </c>
      <c r="Q89" s="158">
        <f t="shared" si="14"/>
        <v>0</v>
      </c>
      <c r="R89" s="158">
        <f t="shared" si="15"/>
        <v>0</v>
      </c>
      <c r="S89" s="235" t="s">
        <v>899</v>
      </c>
    </row>
    <row r="90" spans="1:19" s="93" customFormat="1" ht="36" x14ac:dyDescent="0.2">
      <c r="A90" s="264"/>
      <c r="B90" s="276"/>
      <c r="C90" s="222" t="s">
        <v>211</v>
      </c>
      <c r="D90" s="222" t="s">
        <v>64</v>
      </c>
      <c r="E90" s="220" t="s">
        <v>601</v>
      </c>
      <c r="F90" s="220" t="s">
        <v>107</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64"/>
      <c r="B91" s="276"/>
      <c r="C91" s="52" t="s">
        <v>602</v>
      </c>
      <c r="D91" s="52" t="s">
        <v>64</v>
      </c>
      <c r="E91" s="87" t="s">
        <v>603</v>
      </c>
      <c r="F91" s="87" t="s">
        <v>604</v>
      </c>
      <c r="G91" s="96"/>
      <c r="H91" s="131" t="s">
        <v>643</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64"/>
      <c r="B92" s="276"/>
      <c r="C92" s="62" t="s">
        <v>230</v>
      </c>
      <c r="D92" s="62" t="s">
        <v>65</v>
      </c>
      <c r="E92" s="87" t="s">
        <v>333</v>
      </c>
      <c r="F92" s="88" t="s">
        <v>123</v>
      </c>
      <c r="G92" s="96"/>
      <c r="H92" s="131" t="s">
        <v>643</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64"/>
      <c r="B93" s="276"/>
      <c r="C93" s="80" t="s">
        <v>214</v>
      </c>
      <c r="D93" s="80" t="s">
        <v>65</v>
      </c>
      <c r="E93" s="71" t="s">
        <v>307</v>
      </c>
      <c r="F93" s="72" t="s">
        <v>101</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4"/>
      <c r="B94" s="276"/>
      <c r="C94" s="80" t="s">
        <v>213</v>
      </c>
      <c r="D94" s="80" t="s">
        <v>65</v>
      </c>
      <c r="E94" s="71" t="s">
        <v>306</v>
      </c>
      <c r="F94" s="72" t="s">
        <v>109</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4"/>
      <c r="B95" s="276"/>
      <c r="C95" s="195" t="s">
        <v>552</v>
      </c>
      <c r="D95" s="196" t="s">
        <v>64</v>
      </c>
      <c r="E95" s="197" t="s">
        <v>536</v>
      </c>
      <c r="F95" s="194"/>
      <c r="G95" s="101"/>
      <c r="H95" s="131" t="s">
        <v>643</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4"/>
      <c r="B96" s="276"/>
      <c r="C96" s="198" t="s">
        <v>553</v>
      </c>
      <c r="D96" s="199" t="s">
        <v>65</v>
      </c>
      <c r="E96" s="200" t="s">
        <v>537</v>
      </c>
      <c r="F96" s="194"/>
      <c r="G96" s="101"/>
      <c r="H96" s="131" t="s">
        <v>643</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65"/>
      <c r="B97" s="277"/>
      <c r="C97" s="62" t="s">
        <v>464</v>
      </c>
      <c r="D97" s="62" t="s">
        <v>389</v>
      </c>
      <c r="E97" s="87" t="s">
        <v>457</v>
      </c>
      <c r="F97" s="88"/>
      <c r="G97" s="101"/>
      <c r="H97" s="131" t="s">
        <v>643</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235" thickTop="1" x14ac:dyDescent="0.2">
      <c r="A98" s="266" t="s">
        <v>11</v>
      </c>
      <c r="B98" s="266" t="s">
        <v>41</v>
      </c>
      <c r="C98" s="57" t="s">
        <v>231</v>
      </c>
      <c r="D98" s="57" t="s">
        <v>64</v>
      </c>
      <c r="E98" s="78" t="s">
        <v>334</v>
      </c>
      <c r="F98" s="79" t="s">
        <v>124</v>
      </c>
      <c r="G98" s="111"/>
      <c r="H98" s="130" t="s">
        <v>643</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t="s">
        <v>893</v>
      </c>
    </row>
    <row r="99" spans="1:20" s="93" customFormat="1" ht="54" x14ac:dyDescent="0.2">
      <c r="A99" s="267"/>
      <c r="B99" s="267"/>
      <c r="C99" s="57" t="s">
        <v>232</v>
      </c>
      <c r="D99" s="57" t="s">
        <v>64</v>
      </c>
      <c r="E99" s="78" t="s">
        <v>335</v>
      </c>
      <c r="F99" s="79" t="s">
        <v>583</v>
      </c>
      <c r="G99" s="111"/>
      <c r="H99" s="131" t="s">
        <v>643</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7"/>
      <c r="B100" s="267"/>
      <c r="C100" s="57" t="s">
        <v>233</v>
      </c>
      <c r="D100" s="57" t="s">
        <v>64</v>
      </c>
      <c r="E100" s="78" t="s">
        <v>336</v>
      </c>
      <c r="F100" s="79" t="s">
        <v>126</v>
      </c>
      <c r="G100" s="111"/>
      <c r="H100" s="131" t="s">
        <v>643</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7"/>
      <c r="B101" s="267"/>
      <c r="C101" s="57" t="s">
        <v>234</v>
      </c>
      <c r="D101" s="57" t="s">
        <v>64</v>
      </c>
      <c r="E101" s="78" t="s">
        <v>337</v>
      </c>
      <c r="F101" s="79" t="s">
        <v>127</v>
      </c>
      <c r="G101" s="111"/>
      <c r="H101" s="131" t="s">
        <v>643</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67"/>
      <c r="B102" s="267"/>
      <c r="C102" s="57" t="s">
        <v>235</v>
      </c>
      <c r="D102" s="57" t="s">
        <v>64</v>
      </c>
      <c r="E102" s="78" t="s">
        <v>338</v>
      </c>
      <c r="F102" s="79" t="s">
        <v>128</v>
      </c>
      <c r="G102" s="111"/>
      <c r="H102" s="131" t="s">
        <v>643</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198" x14ac:dyDescent="0.2">
      <c r="A103" s="267"/>
      <c r="B103" s="267"/>
      <c r="C103" s="57" t="s">
        <v>236</v>
      </c>
      <c r="D103" s="57" t="s">
        <v>64</v>
      </c>
      <c r="E103" s="78" t="s">
        <v>339</v>
      </c>
      <c r="F103" s="79" t="s">
        <v>129</v>
      </c>
      <c r="G103" s="111"/>
      <c r="H103" s="131" t="s">
        <v>644</v>
      </c>
      <c r="I103" s="3" t="s">
        <v>942</v>
      </c>
      <c r="J103" s="158" t="s">
        <v>11</v>
      </c>
      <c r="K103" s="158">
        <f t="shared" si="11"/>
        <v>1</v>
      </c>
      <c r="L103" s="158">
        <f t="shared" si="8"/>
        <v>0</v>
      </c>
      <c r="M103" s="158">
        <f t="shared" si="9"/>
        <v>0</v>
      </c>
      <c r="N103" s="158">
        <f t="shared" si="10"/>
        <v>0</v>
      </c>
      <c r="O103" s="158">
        <f t="shared" si="12"/>
        <v>0</v>
      </c>
      <c r="P103" s="158">
        <f t="shared" si="13"/>
        <v>0</v>
      </c>
      <c r="Q103" s="158">
        <f t="shared" si="14"/>
        <v>0</v>
      </c>
      <c r="R103" s="158">
        <f t="shared" si="15"/>
        <v>0</v>
      </c>
      <c r="S103" s="238" t="s">
        <v>941</v>
      </c>
    </row>
    <row r="104" spans="1:20" s="93" customFormat="1" ht="90" x14ac:dyDescent="0.2">
      <c r="A104" s="267"/>
      <c r="B104" s="267"/>
      <c r="C104" s="57" t="s">
        <v>237</v>
      </c>
      <c r="D104" s="57" t="s">
        <v>64</v>
      </c>
      <c r="E104" s="78" t="s">
        <v>340</v>
      </c>
      <c r="F104" s="79" t="s">
        <v>130</v>
      </c>
      <c r="G104" s="111"/>
      <c r="H104" s="133" t="s">
        <v>643</v>
      </c>
      <c r="I104" s="3" t="s">
        <v>788</v>
      </c>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241" t="s">
        <v>939</v>
      </c>
    </row>
    <row r="105" spans="1:20" s="93" customFormat="1" ht="126" x14ac:dyDescent="0.2">
      <c r="A105" s="267"/>
      <c r="B105" s="267"/>
      <c r="C105" s="227" t="s">
        <v>582</v>
      </c>
      <c r="D105" s="227" t="s">
        <v>64</v>
      </c>
      <c r="E105" s="228" t="s">
        <v>616</v>
      </c>
      <c r="F105" s="79" t="s">
        <v>584</v>
      </c>
      <c r="G105" s="111"/>
      <c r="H105" s="133" t="s">
        <v>643</v>
      </c>
      <c r="I105" s="9" t="s">
        <v>773</v>
      </c>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241" t="s">
        <v>940</v>
      </c>
    </row>
    <row r="106" spans="1:20" s="93" customFormat="1" ht="36" x14ac:dyDescent="0.2">
      <c r="A106" s="267"/>
      <c r="B106" s="267"/>
      <c r="C106" s="188" t="s">
        <v>554</v>
      </c>
      <c r="D106" s="189" t="s">
        <v>64</v>
      </c>
      <c r="E106" s="190" t="s">
        <v>536</v>
      </c>
      <c r="F106" s="79"/>
      <c r="G106" s="111"/>
      <c r="H106" s="133" t="s">
        <v>643</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7"/>
      <c r="B107" s="267"/>
      <c r="C107" s="207" t="s">
        <v>573</v>
      </c>
      <c r="D107" s="208" t="s">
        <v>65</v>
      </c>
      <c r="E107" s="209" t="s">
        <v>537</v>
      </c>
      <c r="F107" s="79"/>
      <c r="G107" s="111"/>
      <c r="H107" s="133" t="s">
        <v>643</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73" thickBot="1" x14ac:dyDescent="0.25">
      <c r="A108" s="267"/>
      <c r="B108" s="267"/>
      <c r="C108" s="57" t="s">
        <v>465</v>
      </c>
      <c r="D108" s="57" t="s">
        <v>389</v>
      </c>
      <c r="E108" s="78" t="s">
        <v>457</v>
      </c>
      <c r="F108" s="79"/>
      <c r="G108" s="111"/>
      <c r="H108" s="132" t="s">
        <v>644</v>
      </c>
      <c r="I108" s="247" t="s">
        <v>944</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240" t="s">
        <v>943</v>
      </c>
    </row>
    <row r="109" spans="1:20" s="100" customFormat="1" ht="55" thickTop="1" x14ac:dyDescent="0.2">
      <c r="A109" s="263" t="s">
        <v>12</v>
      </c>
      <c r="B109" s="263" t="s">
        <v>42</v>
      </c>
      <c r="C109" s="69" t="s">
        <v>238</v>
      </c>
      <c r="D109" s="69" t="s">
        <v>64</v>
      </c>
      <c r="E109" s="53" t="s">
        <v>320</v>
      </c>
      <c r="F109" s="54" t="s">
        <v>525</v>
      </c>
      <c r="G109" s="111"/>
      <c r="H109" s="130" t="s">
        <v>643</v>
      </c>
      <c r="I109" s="3"/>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126" x14ac:dyDescent="0.2">
      <c r="A110" s="264"/>
      <c r="B110" s="264"/>
      <c r="C110" s="69" t="s">
        <v>239</v>
      </c>
      <c r="D110" s="69" t="s">
        <v>64</v>
      </c>
      <c r="E110" s="53" t="s">
        <v>321</v>
      </c>
      <c r="F110" s="54" t="s">
        <v>131</v>
      </c>
      <c r="G110" s="96"/>
      <c r="H110" s="131" t="s">
        <v>644</v>
      </c>
      <c r="I110" s="3" t="s">
        <v>937</v>
      </c>
      <c r="J110" s="158" t="s">
        <v>12</v>
      </c>
      <c r="K110" s="158">
        <f t="shared" si="11"/>
        <v>1</v>
      </c>
      <c r="L110" s="158">
        <f t="shared" si="8"/>
        <v>0</v>
      </c>
      <c r="M110" s="158">
        <f t="shared" si="9"/>
        <v>0</v>
      </c>
      <c r="N110" s="158">
        <f t="shared" si="10"/>
        <v>0</v>
      </c>
      <c r="O110" s="158">
        <f t="shared" si="12"/>
        <v>0</v>
      </c>
      <c r="P110" s="158">
        <f t="shared" si="13"/>
        <v>0</v>
      </c>
      <c r="Q110" s="158">
        <f t="shared" si="14"/>
        <v>0</v>
      </c>
      <c r="R110" s="158">
        <f t="shared" si="15"/>
        <v>0</v>
      </c>
      <c r="S110" s="235" t="s">
        <v>883</v>
      </c>
    </row>
    <row r="111" spans="1:20" s="93" customFormat="1" ht="162" x14ac:dyDescent="0.2">
      <c r="A111" s="264"/>
      <c r="B111" s="264"/>
      <c r="C111" s="69" t="s">
        <v>240</v>
      </c>
      <c r="D111" s="69" t="s">
        <v>64</v>
      </c>
      <c r="E111" s="53" t="s">
        <v>322</v>
      </c>
      <c r="F111" s="54" t="s">
        <v>526</v>
      </c>
      <c r="G111" s="96"/>
      <c r="H111" s="131" t="s">
        <v>644</v>
      </c>
      <c r="I111" s="3" t="s">
        <v>781</v>
      </c>
      <c r="J111" s="158" t="s">
        <v>12</v>
      </c>
      <c r="K111" s="158">
        <f t="shared" si="11"/>
        <v>1</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144" x14ac:dyDescent="0.2">
      <c r="A112" s="264"/>
      <c r="B112" s="264"/>
      <c r="C112" s="69" t="s">
        <v>241</v>
      </c>
      <c r="D112" s="69" t="s">
        <v>64</v>
      </c>
      <c r="E112" s="53" t="s">
        <v>341</v>
      </c>
      <c r="F112" s="54" t="s">
        <v>132</v>
      </c>
      <c r="G112" s="96"/>
      <c r="H112" s="131" t="s">
        <v>644</v>
      </c>
      <c r="I112" s="3" t="s">
        <v>884</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144" x14ac:dyDescent="0.2">
      <c r="A113" s="264"/>
      <c r="B113" s="264"/>
      <c r="C113" s="69" t="s">
        <v>242</v>
      </c>
      <c r="D113" s="69" t="s">
        <v>64</v>
      </c>
      <c r="E113" s="53" t="s">
        <v>342</v>
      </c>
      <c r="F113" s="54" t="s">
        <v>133</v>
      </c>
      <c r="G113" s="96"/>
      <c r="H113" s="131" t="s">
        <v>644</v>
      </c>
      <c r="I113" s="3" t="s">
        <v>885</v>
      </c>
      <c r="J113" s="158" t="s">
        <v>12</v>
      </c>
      <c r="K113" s="158">
        <f t="shared" si="11"/>
        <v>1</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108" x14ac:dyDescent="0.2">
      <c r="A114" s="264"/>
      <c r="B114" s="264"/>
      <c r="C114" s="69" t="s">
        <v>243</v>
      </c>
      <c r="D114" s="69" t="s">
        <v>64</v>
      </c>
      <c r="E114" s="53" t="s">
        <v>323</v>
      </c>
      <c r="F114" s="54" t="s">
        <v>134</v>
      </c>
      <c r="G114" s="96"/>
      <c r="H114" s="131" t="s">
        <v>643</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t="s">
        <v>915</v>
      </c>
    </row>
    <row r="115" spans="1:19" s="93" customFormat="1" ht="36" x14ac:dyDescent="0.2">
      <c r="A115" s="264"/>
      <c r="B115" s="264"/>
      <c r="C115" s="62" t="s">
        <v>244</v>
      </c>
      <c r="D115" s="62" t="s">
        <v>64</v>
      </c>
      <c r="E115" s="67" t="s">
        <v>343</v>
      </c>
      <c r="F115" s="81" t="s">
        <v>135</v>
      </c>
      <c r="G115" s="96"/>
      <c r="H115" s="131" t="s">
        <v>643</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4"/>
      <c r="B116" s="264"/>
      <c r="C116" s="52" t="s">
        <v>245</v>
      </c>
      <c r="D116" s="52" t="s">
        <v>65</v>
      </c>
      <c r="E116" s="87" t="s">
        <v>344</v>
      </c>
      <c r="F116" s="88" t="s">
        <v>136</v>
      </c>
      <c r="G116" s="96"/>
      <c r="H116" s="133" t="s">
        <v>643</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64"/>
      <c r="B117" s="264"/>
      <c r="C117" s="195" t="s">
        <v>555</v>
      </c>
      <c r="D117" s="196" t="s">
        <v>64</v>
      </c>
      <c r="E117" s="197" t="s">
        <v>536</v>
      </c>
      <c r="F117" s="88"/>
      <c r="G117" s="96"/>
      <c r="H117" s="133" t="s">
        <v>643</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4"/>
      <c r="B118" s="264"/>
      <c r="C118" s="198" t="s">
        <v>556</v>
      </c>
      <c r="D118" s="199" t="s">
        <v>65</v>
      </c>
      <c r="E118" s="200" t="s">
        <v>537</v>
      </c>
      <c r="F118" s="88"/>
      <c r="G118" s="96"/>
      <c r="H118" s="133" t="s">
        <v>643</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64"/>
      <c r="B119" s="264"/>
      <c r="C119" s="52" t="s">
        <v>466</v>
      </c>
      <c r="D119" s="52" t="s">
        <v>389</v>
      </c>
      <c r="E119" s="87" t="s">
        <v>457</v>
      </c>
      <c r="F119" s="88"/>
      <c r="G119" s="96"/>
      <c r="H119" s="132" t="s">
        <v>643</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66" t="s">
        <v>13</v>
      </c>
      <c r="B120" s="269" t="s">
        <v>43</v>
      </c>
      <c r="C120" s="65" t="s">
        <v>239</v>
      </c>
      <c r="D120" s="65" t="s">
        <v>64</v>
      </c>
      <c r="E120" s="66" t="s">
        <v>321</v>
      </c>
      <c r="F120" s="68" t="s">
        <v>131</v>
      </c>
      <c r="G120" s="101"/>
      <c r="H120" s="229" t="str">
        <f>IF(ISBLANK(H110),"Waiting",H110)</f>
        <v>Yes</v>
      </c>
      <c r="I120" s="3" t="s">
        <v>882</v>
      </c>
      <c r="J120" s="159" t="s">
        <v>13</v>
      </c>
      <c r="K120" s="159">
        <f t="shared" si="11"/>
        <v>1</v>
      </c>
      <c r="L120" s="159">
        <f t="shared" si="8"/>
        <v>0</v>
      </c>
      <c r="M120" s="159">
        <f t="shared" si="9"/>
        <v>0</v>
      </c>
      <c r="N120" s="159">
        <f t="shared" si="10"/>
        <v>0</v>
      </c>
      <c r="O120" s="159">
        <f t="shared" si="12"/>
        <v>0</v>
      </c>
      <c r="P120" s="159">
        <f t="shared" si="13"/>
        <v>0</v>
      </c>
      <c r="Q120" s="159">
        <f t="shared" si="14"/>
        <v>0</v>
      </c>
      <c r="R120" s="159">
        <f t="shared" si="15"/>
        <v>0</v>
      </c>
      <c r="S120" s="210" t="s">
        <v>886</v>
      </c>
    </row>
    <row r="121" spans="1:19" s="103" customFormat="1" ht="162" x14ac:dyDescent="0.2">
      <c r="A121" s="267"/>
      <c r="B121" s="270"/>
      <c r="C121" s="65" t="s">
        <v>240</v>
      </c>
      <c r="D121" s="65" t="s">
        <v>64</v>
      </c>
      <c r="E121" s="66" t="s">
        <v>322</v>
      </c>
      <c r="F121" s="68" t="s">
        <v>526</v>
      </c>
      <c r="G121" s="101"/>
      <c r="H121" s="104" t="str">
        <f>IF(ISBLANK(H111),"Waiting",H111)</f>
        <v>Yes</v>
      </c>
      <c r="I121" s="3" t="s">
        <v>781</v>
      </c>
      <c r="J121" s="158" t="s">
        <v>13</v>
      </c>
      <c r="K121" s="158">
        <f t="shared" si="11"/>
        <v>1</v>
      </c>
      <c r="L121" s="158">
        <f t="shared" si="8"/>
        <v>0</v>
      </c>
      <c r="M121" s="158">
        <f t="shared" si="9"/>
        <v>0</v>
      </c>
      <c r="N121" s="158">
        <f t="shared" si="10"/>
        <v>0</v>
      </c>
      <c r="O121" s="158">
        <f t="shared" si="12"/>
        <v>0</v>
      </c>
      <c r="P121" s="158">
        <f t="shared" si="13"/>
        <v>0</v>
      </c>
      <c r="Q121" s="158">
        <f t="shared" si="14"/>
        <v>0</v>
      </c>
      <c r="R121" s="158">
        <f t="shared" si="15"/>
        <v>0</v>
      </c>
      <c r="S121" s="210" t="s">
        <v>789</v>
      </c>
    </row>
    <row r="122" spans="1:19" s="103" customFormat="1" ht="144" x14ac:dyDescent="0.2">
      <c r="A122" s="267"/>
      <c r="B122" s="270"/>
      <c r="C122" s="65" t="s">
        <v>241</v>
      </c>
      <c r="D122" s="65" t="s">
        <v>64</v>
      </c>
      <c r="E122" s="66" t="s">
        <v>341</v>
      </c>
      <c r="F122" s="68" t="s">
        <v>132</v>
      </c>
      <c r="G122" s="101"/>
      <c r="H122" s="104" t="str">
        <f>IF(ISBLANK(H112),"Waiting",H112)</f>
        <v>Yes</v>
      </c>
      <c r="I122" s="3" t="s">
        <v>884</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210" t="s">
        <v>776</v>
      </c>
    </row>
    <row r="123" spans="1:19" s="93" customFormat="1" ht="36" x14ac:dyDescent="0.2">
      <c r="A123" s="267"/>
      <c r="B123" s="270"/>
      <c r="C123" s="57" t="s">
        <v>246</v>
      </c>
      <c r="D123" s="57" t="s">
        <v>64</v>
      </c>
      <c r="E123" s="78" t="s">
        <v>617</v>
      </c>
      <c r="F123" s="79" t="s">
        <v>137</v>
      </c>
      <c r="G123" s="96"/>
      <c r="H123" s="131" t="s">
        <v>643</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144" x14ac:dyDescent="0.2">
      <c r="A124" s="267"/>
      <c r="B124" s="270"/>
      <c r="C124" s="65" t="s">
        <v>242</v>
      </c>
      <c r="D124" s="65" t="s">
        <v>64</v>
      </c>
      <c r="E124" s="66" t="s">
        <v>342</v>
      </c>
      <c r="F124" s="68" t="s">
        <v>133</v>
      </c>
      <c r="G124" s="101"/>
      <c r="H124" s="104" t="str">
        <f>IF(ISBLANK(H113),"Waiting",H113)</f>
        <v>Yes</v>
      </c>
      <c r="I124" s="3" t="s">
        <v>752</v>
      </c>
      <c r="J124" s="158" t="s">
        <v>13</v>
      </c>
      <c r="K124" s="158">
        <f t="shared" si="11"/>
        <v>1</v>
      </c>
      <c r="L124" s="158">
        <f t="shared" si="8"/>
        <v>0</v>
      </c>
      <c r="M124" s="158">
        <f t="shared" si="9"/>
        <v>0</v>
      </c>
      <c r="N124" s="158">
        <f t="shared" si="10"/>
        <v>0</v>
      </c>
      <c r="O124" s="158">
        <f t="shared" si="12"/>
        <v>0</v>
      </c>
      <c r="P124" s="158">
        <f t="shared" si="13"/>
        <v>0</v>
      </c>
      <c r="Q124" s="158">
        <f t="shared" si="14"/>
        <v>0</v>
      </c>
      <c r="R124" s="158">
        <f t="shared" si="15"/>
        <v>0</v>
      </c>
      <c r="S124" s="210" t="s">
        <v>777</v>
      </c>
    </row>
    <row r="125" spans="1:19" s="93" customFormat="1" ht="36" x14ac:dyDescent="0.2">
      <c r="A125" s="267"/>
      <c r="B125" s="270"/>
      <c r="C125" s="65" t="s">
        <v>244</v>
      </c>
      <c r="D125" s="65" t="s">
        <v>64</v>
      </c>
      <c r="E125" s="66" t="s">
        <v>343</v>
      </c>
      <c r="F125" s="68" t="s">
        <v>135</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7"/>
      <c r="B126" s="270"/>
      <c r="C126" s="65" t="s">
        <v>243</v>
      </c>
      <c r="D126" s="65" t="s">
        <v>64</v>
      </c>
      <c r="E126" s="66" t="s">
        <v>323</v>
      </c>
      <c r="F126" s="68" t="s">
        <v>134</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198" x14ac:dyDescent="0.2">
      <c r="A127" s="267"/>
      <c r="B127" s="270"/>
      <c r="C127" s="65" t="s">
        <v>236</v>
      </c>
      <c r="D127" s="65" t="s">
        <v>64</v>
      </c>
      <c r="E127" s="66" t="s">
        <v>339</v>
      </c>
      <c r="F127" s="68" t="s">
        <v>129</v>
      </c>
      <c r="G127" s="101"/>
      <c r="H127" s="104" t="str">
        <f>IF(ISBLANK(H103),"Waiting",H103)</f>
        <v>Yes</v>
      </c>
      <c r="I127" s="3" t="s">
        <v>942</v>
      </c>
      <c r="J127" s="158" t="s">
        <v>13</v>
      </c>
      <c r="K127" s="158">
        <f t="shared" si="11"/>
        <v>1</v>
      </c>
      <c r="L127" s="158">
        <f t="shared" si="8"/>
        <v>0</v>
      </c>
      <c r="M127" s="158">
        <f t="shared" si="9"/>
        <v>0</v>
      </c>
      <c r="N127" s="158">
        <f t="shared" si="10"/>
        <v>0</v>
      </c>
      <c r="O127" s="158">
        <f t="shared" si="12"/>
        <v>0</v>
      </c>
      <c r="P127" s="158">
        <f t="shared" si="13"/>
        <v>0</v>
      </c>
      <c r="Q127" s="158">
        <f t="shared" si="14"/>
        <v>0</v>
      </c>
      <c r="R127" s="158">
        <f t="shared" si="15"/>
        <v>0</v>
      </c>
      <c r="S127" s="248" t="s">
        <v>945</v>
      </c>
    </row>
    <row r="128" spans="1:19" s="93" customFormat="1" ht="36" x14ac:dyDescent="0.2">
      <c r="A128" s="267"/>
      <c r="B128" s="270"/>
      <c r="C128" s="201" t="s">
        <v>557</v>
      </c>
      <c r="D128" s="202" t="s">
        <v>64</v>
      </c>
      <c r="E128" s="203" t="s">
        <v>536</v>
      </c>
      <c r="F128" s="204"/>
      <c r="G128" s="101"/>
      <c r="H128" s="131" t="s">
        <v>643</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7"/>
      <c r="B129" s="270"/>
      <c r="C129" s="207" t="s">
        <v>574</v>
      </c>
      <c r="D129" s="208" t="s">
        <v>65</v>
      </c>
      <c r="E129" s="209" t="s">
        <v>537</v>
      </c>
      <c r="F129" s="204"/>
      <c r="G129" s="101"/>
      <c r="H129" s="133" t="s">
        <v>643</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8"/>
      <c r="B130" s="271"/>
      <c r="C130" s="57" t="s">
        <v>467</v>
      </c>
      <c r="D130" s="57" t="s">
        <v>389</v>
      </c>
      <c r="E130" s="78" t="s">
        <v>457</v>
      </c>
      <c r="F130" s="79"/>
      <c r="G130" s="101"/>
      <c r="H130" s="133" t="s">
        <v>643</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235" thickTop="1" x14ac:dyDescent="0.2">
      <c r="A131" s="263" t="s">
        <v>14</v>
      </c>
      <c r="B131" s="263" t="s">
        <v>44</v>
      </c>
      <c r="C131" s="62" t="s">
        <v>247</v>
      </c>
      <c r="D131" s="62" t="s">
        <v>64</v>
      </c>
      <c r="E131" s="67" t="s">
        <v>345</v>
      </c>
      <c r="F131" s="81" t="s">
        <v>138</v>
      </c>
      <c r="G131" s="96"/>
      <c r="H131" s="130" t="s">
        <v>644</v>
      </c>
      <c r="I131" s="4" t="s">
        <v>780</v>
      </c>
      <c r="J131" s="157" t="s">
        <v>14</v>
      </c>
      <c r="K131" s="157">
        <f t="shared" si="11"/>
        <v>1</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198" x14ac:dyDescent="0.2">
      <c r="A132" s="264"/>
      <c r="B132" s="264"/>
      <c r="C132" s="80" t="s">
        <v>240</v>
      </c>
      <c r="D132" s="80" t="s">
        <v>64</v>
      </c>
      <c r="E132" s="75" t="s">
        <v>322</v>
      </c>
      <c r="F132" s="76" t="s">
        <v>526</v>
      </c>
      <c r="G132" s="109"/>
      <c r="H132" s="104" t="str">
        <f>IF(ISBLANK(H111),"Waiting",H111)</f>
        <v>Yes</v>
      </c>
      <c r="I132" s="3" t="s">
        <v>791</v>
      </c>
      <c r="J132" s="158" t="s">
        <v>14</v>
      </c>
      <c r="K132" s="158">
        <f t="shared" ref="K132:K196" si="19">IF(AND($H132="Yes",NOT(ISERROR(SEARCH("-H-",$C132)))),1,0)</f>
        <v>1</v>
      </c>
      <c r="L132" s="158">
        <f t="shared" si="16"/>
        <v>0</v>
      </c>
      <c r="M132" s="158">
        <f t="shared" si="17"/>
        <v>0</v>
      </c>
      <c r="N132" s="158">
        <f t="shared" si="18"/>
        <v>0</v>
      </c>
      <c r="O132" s="158">
        <f t="shared" si="12"/>
        <v>0</v>
      </c>
      <c r="P132" s="158">
        <f t="shared" si="13"/>
        <v>0</v>
      </c>
      <c r="Q132" s="158">
        <f t="shared" si="14"/>
        <v>0</v>
      </c>
      <c r="R132" s="158">
        <f t="shared" si="15"/>
        <v>0</v>
      </c>
      <c r="S132" s="210" t="s">
        <v>789</v>
      </c>
    </row>
    <row r="133" spans="1:19" s="93" customFormat="1" ht="36" x14ac:dyDescent="0.2">
      <c r="A133" s="264"/>
      <c r="B133" s="264"/>
      <c r="C133" s="195" t="s">
        <v>558</v>
      </c>
      <c r="D133" s="196" t="s">
        <v>64</v>
      </c>
      <c r="E133" s="197" t="s">
        <v>536</v>
      </c>
      <c r="F133" s="205"/>
      <c r="G133" s="109"/>
      <c r="H133" s="131" t="s">
        <v>643</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4"/>
      <c r="B134" s="264"/>
      <c r="C134" s="198" t="s">
        <v>575</v>
      </c>
      <c r="D134" s="199" t="s">
        <v>65</v>
      </c>
      <c r="E134" s="200" t="s">
        <v>537</v>
      </c>
      <c r="F134" s="205"/>
      <c r="G134" s="109"/>
      <c r="H134" s="131" t="s">
        <v>643</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21" thickBot="1" x14ac:dyDescent="0.25">
      <c r="A135" s="265"/>
      <c r="B135" s="265"/>
      <c r="C135" s="62" t="s">
        <v>468</v>
      </c>
      <c r="D135" s="62" t="s">
        <v>389</v>
      </c>
      <c r="E135" s="67" t="s">
        <v>457</v>
      </c>
      <c r="F135" s="81"/>
      <c r="G135" s="109"/>
      <c r="H135" s="131" t="s">
        <v>643</v>
      </c>
      <c r="I135" s="140"/>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6" t="s">
        <v>15</v>
      </c>
      <c r="B136" s="266" t="s">
        <v>45</v>
      </c>
      <c r="C136" s="65" t="s">
        <v>231</v>
      </c>
      <c r="D136" s="65" t="s">
        <v>64</v>
      </c>
      <c r="E136" s="66" t="s">
        <v>346</v>
      </c>
      <c r="F136" s="68" t="s">
        <v>124</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67"/>
      <c r="B137" s="267"/>
      <c r="C137" s="65" t="s">
        <v>232</v>
      </c>
      <c r="D137" s="65" t="s">
        <v>64</v>
      </c>
      <c r="E137" s="66" t="s">
        <v>335</v>
      </c>
      <c r="F137" s="68" t="s">
        <v>125</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7"/>
      <c r="B138" s="267"/>
      <c r="C138" s="65" t="s">
        <v>233</v>
      </c>
      <c r="D138" s="65" t="s">
        <v>64</v>
      </c>
      <c r="E138" s="66" t="s">
        <v>336</v>
      </c>
      <c r="F138" s="68" t="s">
        <v>126</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7"/>
      <c r="B139" s="267"/>
      <c r="C139" s="65" t="s">
        <v>234</v>
      </c>
      <c r="D139" s="65" t="s">
        <v>64</v>
      </c>
      <c r="E139" s="66" t="s">
        <v>337</v>
      </c>
      <c r="F139" s="68" t="s">
        <v>127</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67"/>
      <c r="B140" s="267"/>
      <c r="C140" s="65" t="s">
        <v>235</v>
      </c>
      <c r="D140" s="65" t="s">
        <v>64</v>
      </c>
      <c r="E140" s="66" t="s">
        <v>338</v>
      </c>
      <c r="F140" s="68" t="s">
        <v>128</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198" x14ac:dyDescent="0.2">
      <c r="A141" s="267"/>
      <c r="B141" s="267"/>
      <c r="C141" s="65" t="s">
        <v>236</v>
      </c>
      <c r="D141" s="65" t="s">
        <v>64</v>
      </c>
      <c r="E141" s="66" t="s">
        <v>339</v>
      </c>
      <c r="F141" s="68" t="s">
        <v>129</v>
      </c>
      <c r="G141" s="101"/>
      <c r="H141" s="104" t="str">
        <f t="shared" si="24"/>
        <v>Yes</v>
      </c>
      <c r="I141" s="3" t="s">
        <v>942</v>
      </c>
      <c r="J141" s="158" t="s">
        <v>15</v>
      </c>
      <c r="K141" s="158">
        <f t="shared" si="19"/>
        <v>1</v>
      </c>
      <c r="L141" s="158">
        <f t="shared" si="16"/>
        <v>0</v>
      </c>
      <c r="M141" s="158">
        <f t="shared" si="17"/>
        <v>0</v>
      </c>
      <c r="N141" s="158">
        <f t="shared" si="18"/>
        <v>0</v>
      </c>
      <c r="O141" s="158">
        <f t="shared" si="20"/>
        <v>0</v>
      </c>
      <c r="P141" s="158">
        <f t="shared" si="21"/>
        <v>0</v>
      </c>
      <c r="Q141" s="158">
        <f t="shared" si="22"/>
        <v>0</v>
      </c>
      <c r="R141" s="158">
        <f t="shared" si="23"/>
        <v>0</v>
      </c>
      <c r="S141" s="248" t="s">
        <v>945</v>
      </c>
    </row>
    <row r="142" spans="1:19" s="103" customFormat="1" ht="36" x14ac:dyDescent="0.2">
      <c r="A142" s="267"/>
      <c r="B142" s="267"/>
      <c r="C142" s="65" t="s">
        <v>237</v>
      </c>
      <c r="D142" s="65" t="s">
        <v>64</v>
      </c>
      <c r="E142" s="66" t="s">
        <v>340</v>
      </c>
      <c r="F142" s="68" t="s">
        <v>130</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7"/>
      <c r="B143" s="267"/>
      <c r="C143" s="65" t="s">
        <v>238</v>
      </c>
      <c r="D143" s="65" t="s">
        <v>64</v>
      </c>
      <c r="E143" s="66" t="s">
        <v>320</v>
      </c>
      <c r="F143" s="68" t="s">
        <v>527</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126" x14ac:dyDescent="0.2">
      <c r="A144" s="267"/>
      <c r="B144" s="267"/>
      <c r="C144" s="65" t="s">
        <v>239</v>
      </c>
      <c r="D144" s="65" t="s">
        <v>64</v>
      </c>
      <c r="E144" s="66" t="s">
        <v>321</v>
      </c>
      <c r="F144" s="68" t="s">
        <v>131</v>
      </c>
      <c r="G144" s="101"/>
      <c r="H144" s="104" t="str">
        <f>IF(ISBLANK(H110),"Waiting",H110)</f>
        <v>Yes</v>
      </c>
      <c r="I144" s="3" t="s">
        <v>882</v>
      </c>
      <c r="J144" s="158" t="s">
        <v>15</v>
      </c>
      <c r="K144" s="158">
        <f t="shared" si="19"/>
        <v>1</v>
      </c>
      <c r="L144" s="158">
        <f t="shared" si="16"/>
        <v>0</v>
      </c>
      <c r="M144" s="158">
        <f t="shared" si="17"/>
        <v>0</v>
      </c>
      <c r="N144" s="158">
        <f t="shared" si="18"/>
        <v>0</v>
      </c>
      <c r="O144" s="158">
        <f t="shared" si="20"/>
        <v>0</v>
      </c>
      <c r="P144" s="158">
        <f t="shared" si="21"/>
        <v>0</v>
      </c>
      <c r="Q144" s="158">
        <f t="shared" si="22"/>
        <v>0</v>
      </c>
      <c r="R144" s="158">
        <f t="shared" si="23"/>
        <v>0</v>
      </c>
      <c r="S144" s="6" t="s">
        <v>774</v>
      </c>
    </row>
    <row r="145" spans="1:19" s="103" customFormat="1" ht="162" x14ac:dyDescent="0.2">
      <c r="A145" s="267"/>
      <c r="B145" s="267"/>
      <c r="C145" s="65" t="s">
        <v>240</v>
      </c>
      <c r="D145" s="65" t="s">
        <v>64</v>
      </c>
      <c r="E145" s="66" t="s">
        <v>322</v>
      </c>
      <c r="F145" s="68" t="s">
        <v>528</v>
      </c>
      <c r="G145" s="101"/>
      <c r="H145" s="104" t="str">
        <f>IF(ISBLANK(H111),"Waiting",H111)</f>
        <v>Yes</v>
      </c>
      <c r="I145" s="3" t="s">
        <v>781</v>
      </c>
      <c r="J145" s="158" t="s">
        <v>15</v>
      </c>
      <c r="K145" s="158">
        <f t="shared" si="19"/>
        <v>1</v>
      </c>
      <c r="L145" s="158">
        <f t="shared" si="16"/>
        <v>0</v>
      </c>
      <c r="M145" s="158">
        <f t="shared" si="17"/>
        <v>0</v>
      </c>
      <c r="N145" s="158">
        <f t="shared" si="18"/>
        <v>0</v>
      </c>
      <c r="O145" s="158">
        <f t="shared" si="20"/>
        <v>0</v>
      </c>
      <c r="P145" s="158">
        <f t="shared" si="21"/>
        <v>0</v>
      </c>
      <c r="Q145" s="158">
        <f t="shared" si="22"/>
        <v>0</v>
      </c>
      <c r="R145" s="158">
        <f t="shared" si="23"/>
        <v>0</v>
      </c>
      <c r="S145" s="6" t="s">
        <v>775</v>
      </c>
    </row>
    <row r="146" spans="1:19" s="103" customFormat="1" ht="144" x14ac:dyDescent="0.2">
      <c r="A146" s="267"/>
      <c r="B146" s="267"/>
      <c r="C146" s="65" t="s">
        <v>241</v>
      </c>
      <c r="D146" s="65" t="s">
        <v>64</v>
      </c>
      <c r="E146" s="66" t="s">
        <v>341</v>
      </c>
      <c r="F146" s="68" t="s">
        <v>132</v>
      </c>
      <c r="G146" s="101"/>
      <c r="H146" s="104" t="str">
        <f>IF(ISBLANK(H112),"Waiting",H112)</f>
        <v>Yes</v>
      </c>
      <c r="I146" s="3" t="s">
        <v>884</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t="s">
        <v>776</v>
      </c>
    </row>
    <row r="147" spans="1:19" s="103" customFormat="1" ht="36" x14ac:dyDescent="0.2">
      <c r="A147" s="267"/>
      <c r="B147" s="267"/>
      <c r="C147" s="230" t="s">
        <v>246</v>
      </c>
      <c r="D147" s="230" t="s">
        <v>64</v>
      </c>
      <c r="E147" s="66" t="s">
        <v>617</v>
      </c>
      <c r="F147" s="231" t="s">
        <v>137</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144" x14ac:dyDescent="0.2">
      <c r="A148" s="267"/>
      <c r="B148" s="267"/>
      <c r="C148" s="65" t="s">
        <v>242</v>
      </c>
      <c r="D148" s="65" t="s">
        <v>64</v>
      </c>
      <c r="E148" s="66" t="s">
        <v>342</v>
      </c>
      <c r="F148" s="68" t="s">
        <v>133</v>
      </c>
      <c r="G148" s="101"/>
      <c r="H148" s="104" t="str">
        <f>IF(ISBLANK(H124),"Waiting",H124)</f>
        <v>Yes</v>
      </c>
      <c r="I148" s="3" t="s">
        <v>752</v>
      </c>
      <c r="J148" s="158" t="s">
        <v>15</v>
      </c>
      <c r="K148" s="158">
        <f t="shared" si="19"/>
        <v>1</v>
      </c>
      <c r="L148" s="158">
        <f t="shared" si="16"/>
        <v>0</v>
      </c>
      <c r="M148" s="158">
        <f t="shared" si="17"/>
        <v>0</v>
      </c>
      <c r="N148" s="158">
        <f t="shared" si="18"/>
        <v>0</v>
      </c>
      <c r="O148" s="158">
        <f t="shared" si="20"/>
        <v>0</v>
      </c>
      <c r="P148" s="158">
        <f t="shared" si="21"/>
        <v>0</v>
      </c>
      <c r="Q148" s="158">
        <f t="shared" si="22"/>
        <v>0</v>
      </c>
      <c r="R148" s="158">
        <f t="shared" si="23"/>
        <v>0</v>
      </c>
      <c r="S148" s="6" t="s">
        <v>777</v>
      </c>
    </row>
    <row r="149" spans="1:19" s="103" customFormat="1" ht="36" x14ac:dyDescent="0.2">
      <c r="A149" s="267"/>
      <c r="B149" s="267"/>
      <c r="C149" s="65" t="s">
        <v>244</v>
      </c>
      <c r="D149" s="65" t="s">
        <v>64</v>
      </c>
      <c r="E149" s="66" t="s">
        <v>343</v>
      </c>
      <c r="F149" s="68" t="s">
        <v>135</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7"/>
      <c r="B150" s="267"/>
      <c r="C150" s="65" t="s">
        <v>243</v>
      </c>
      <c r="D150" s="65" t="s">
        <v>64</v>
      </c>
      <c r="E150" s="66" t="s">
        <v>323</v>
      </c>
      <c r="F150" s="68" t="s">
        <v>139</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234" x14ac:dyDescent="0.2">
      <c r="A151" s="267"/>
      <c r="B151" s="267"/>
      <c r="C151" s="65" t="s">
        <v>247</v>
      </c>
      <c r="D151" s="65" t="s">
        <v>64</v>
      </c>
      <c r="E151" s="66" t="s">
        <v>345</v>
      </c>
      <c r="F151" s="68" t="s">
        <v>138</v>
      </c>
      <c r="G151" s="101"/>
      <c r="H151" s="104" t="str">
        <f>IF(ISBLANK(H131),"Waiting",H131)</f>
        <v>Yes</v>
      </c>
      <c r="I151" s="3" t="s">
        <v>756</v>
      </c>
      <c r="J151" s="158" t="s">
        <v>15</v>
      </c>
      <c r="K151" s="158">
        <f t="shared" si="19"/>
        <v>1</v>
      </c>
      <c r="L151" s="158">
        <f t="shared" si="16"/>
        <v>0</v>
      </c>
      <c r="M151" s="158">
        <f t="shared" si="17"/>
        <v>0</v>
      </c>
      <c r="N151" s="158">
        <f t="shared" si="18"/>
        <v>0</v>
      </c>
      <c r="O151" s="158">
        <f t="shared" si="20"/>
        <v>0</v>
      </c>
      <c r="P151" s="158">
        <f t="shared" si="21"/>
        <v>0</v>
      </c>
      <c r="Q151" s="158">
        <f t="shared" si="22"/>
        <v>0</v>
      </c>
      <c r="R151" s="158">
        <f t="shared" si="23"/>
        <v>0</v>
      </c>
      <c r="S151" s="6" t="s">
        <v>778</v>
      </c>
    </row>
    <row r="152" spans="1:19" s="103" customFormat="1" ht="54" x14ac:dyDescent="0.2">
      <c r="A152" s="267"/>
      <c r="B152" s="267"/>
      <c r="C152" s="57" t="s">
        <v>248</v>
      </c>
      <c r="D152" s="57" t="s">
        <v>64</v>
      </c>
      <c r="E152" s="78" t="s">
        <v>324</v>
      </c>
      <c r="F152" s="79" t="s">
        <v>520</v>
      </c>
      <c r="G152" s="101"/>
      <c r="H152" s="131" t="s">
        <v>643</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7"/>
      <c r="B153" s="267"/>
      <c r="C153" s="201" t="s">
        <v>559</v>
      </c>
      <c r="D153" s="202" t="s">
        <v>64</v>
      </c>
      <c r="E153" s="203" t="s">
        <v>536</v>
      </c>
      <c r="F153" s="79"/>
      <c r="G153" s="101"/>
      <c r="H153" s="131" t="s">
        <v>643</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7"/>
      <c r="B154" s="267"/>
      <c r="C154" s="207" t="s">
        <v>576</v>
      </c>
      <c r="D154" s="208" t="s">
        <v>65</v>
      </c>
      <c r="E154" s="209" t="s">
        <v>537</v>
      </c>
      <c r="F154" s="79"/>
      <c r="G154" s="101"/>
      <c r="H154" s="135" t="s">
        <v>643</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7"/>
      <c r="B155" s="267"/>
      <c r="C155" s="57" t="s">
        <v>469</v>
      </c>
      <c r="D155" s="57" t="s">
        <v>389</v>
      </c>
      <c r="E155" s="78" t="s">
        <v>457</v>
      </c>
      <c r="F155" s="79"/>
      <c r="G155" s="101"/>
      <c r="H155" s="142" t="s">
        <v>643</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63" t="s">
        <v>16</v>
      </c>
      <c r="B156" s="263" t="s">
        <v>46</v>
      </c>
      <c r="C156" s="62" t="s">
        <v>249</v>
      </c>
      <c r="D156" s="62" t="s">
        <v>64</v>
      </c>
      <c r="E156" s="67" t="s">
        <v>347</v>
      </c>
      <c r="F156" s="81" t="s">
        <v>140</v>
      </c>
      <c r="G156" s="96"/>
      <c r="H156" s="130" t="s">
        <v>643</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64"/>
      <c r="B157" s="264"/>
      <c r="C157" s="62" t="s">
        <v>250</v>
      </c>
      <c r="D157" s="62" t="s">
        <v>64</v>
      </c>
      <c r="E157" s="67" t="s">
        <v>348</v>
      </c>
      <c r="F157" s="81" t="s">
        <v>141</v>
      </c>
      <c r="G157" s="96"/>
      <c r="H157" s="131" t="s">
        <v>643</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64"/>
      <c r="B158" s="264"/>
      <c r="C158" s="62" t="s">
        <v>251</v>
      </c>
      <c r="D158" s="62" t="s">
        <v>64</v>
      </c>
      <c r="E158" s="67" t="s">
        <v>605</v>
      </c>
      <c r="F158" s="81" t="s">
        <v>142</v>
      </c>
      <c r="G158" s="96"/>
      <c r="H158" s="131" t="s">
        <v>643</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64"/>
      <c r="B159" s="264"/>
      <c r="C159" s="62" t="s">
        <v>252</v>
      </c>
      <c r="D159" s="62" t="s">
        <v>64</v>
      </c>
      <c r="E159" s="67" t="s">
        <v>607</v>
      </c>
      <c r="F159" s="81" t="s">
        <v>608</v>
      </c>
      <c r="G159" s="96"/>
      <c r="H159" s="131" t="s">
        <v>643</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4"/>
      <c r="B160" s="264"/>
      <c r="C160" s="62" t="s">
        <v>253</v>
      </c>
      <c r="D160" s="62" t="s">
        <v>64</v>
      </c>
      <c r="E160" s="67" t="s">
        <v>325</v>
      </c>
      <c r="F160" s="81" t="s">
        <v>143</v>
      </c>
      <c r="G160" s="96"/>
      <c r="H160" s="131" t="s">
        <v>643</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4"/>
      <c r="B161" s="264"/>
      <c r="C161" s="62" t="s">
        <v>254</v>
      </c>
      <c r="D161" s="62" t="s">
        <v>64</v>
      </c>
      <c r="E161" s="67" t="s">
        <v>350</v>
      </c>
      <c r="F161" s="81" t="s">
        <v>147</v>
      </c>
      <c r="G161" s="96"/>
      <c r="H161" s="131" t="s">
        <v>643</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4"/>
      <c r="B162" s="264"/>
      <c r="C162" s="62" t="s">
        <v>606</v>
      </c>
      <c r="D162" s="62" t="s">
        <v>64</v>
      </c>
      <c r="E162" s="67" t="s">
        <v>621</v>
      </c>
      <c r="F162" s="81" t="s">
        <v>609</v>
      </c>
      <c r="G162" s="96"/>
      <c r="H162" s="131" t="s">
        <v>643</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4"/>
      <c r="B163" s="264"/>
      <c r="C163" s="65" t="s">
        <v>255</v>
      </c>
      <c r="D163" s="65" t="s">
        <v>64</v>
      </c>
      <c r="E163" s="66" t="s">
        <v>351</v>
      </c>
      <c r="F163" s="68" t="s">
        <v>144</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90" x14ac:dyDescent="0.2">
      <c r="A164" s="264"/>
      <c r="B164" s="264"/>
      <c r="C164" s="230" t="s">
        <v>256</v>
      </c>
      <c r="D164" s="230" t="s">
        <v>65</v>
      </c>
      <c r="E164" s="232" t="s">
        <v>352</v>
      </c>
      <c r="F164" s="231" t="s">
        <v>597</v>
      </c>
      <c r="G164" s="101"/>
      <c r="H164" s="104" t="str">
        <f>IF(ISBLANK(H198),"Waiting",H198)</f>
        <v>Yes</v>
      </c>
      <c r="I164" s="3" t="s">
        <v>901</v>
      </c>
      <c r="J164" s="158" t="s">
        <v>16</v>
      </c>
      <c r="K164" s="158">
        <f t="shared" si="19"/>
        <v>0</v>
      </c>
      <c r="L164" s="158">
        <f t="shared" si="16"/>
        <v>1</v>
      </c>
      <c r="M164" s="158">
        <f t="shared" si="17"/>
        <v>0</v>
      </c>
      <c r="N164" s="158">
        <f t="shared" si="18"/>
        <v>0</v>
      </c>
      <c r="O164" s="158">
        <f t="shared" si="20"/>
        <v>0</v>
      </c>
      <c r="P164" s="158">
        <f t="shared" si="21"/>
        <v>0</v>
      </c>
      <c r="Q164" s="158">
        <f t="shared" si="22"/>
        <v>0</v>
      </c>
      <c r="R164" s="158">
        <f t="shared" si="23"/>
        <v>0</v>
      </c>
      <c r="S164" s="235" t="s">
        <v>887</v>
      </c>
    </row>
    <row r="165" spans="1:19" s="93" customFormat="1" ht="36" x14ac:dyDescent="0.2">
      <c r="A165" s="264"/>
      <c r="B165" s="264"/>
      <c r="C165" s="62" t="s">
        <v>257</v>
      </c>
      <c r="D165" s="62" t="s">
        <v>65</v>
      </c>
      <c r="E165" s="87" t="s">
        <v>593</v>
      </c>
      <c r="F165" s="88" t="s">
        <v>145</v>
      </c>
      <c r="G165" s="101"/>
      <c r="H165" s="131" t="s">
        <v>643</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4"/>
      <c r="B166" s="264"/>
      <c r="C166" s="195" t="s">
        <v>560</v>
      </c>
      <c r="D166" s="196" t="s">
        <v>64</v>
      </c>
      <c r="E166" s="197" t="s">
        <v>536</v>
      </c>
      <c r="F166" s="88"/>
      <c r="G166" s="101"/>
      <c r="H166" s="133" t="s">
        <v>643</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108" x14ac:dyDescent="0.2">
      <c r="A167" s="264"/>
      <c r="B167" s="264"/>
      <c r="C167" s="198" t="s">
        <v>561</v>
      </c>
      <c r="D167" s="199" t="s">
        <v>65</v>
      </c>
      <c r="E167" s="200" t="s">
        <v>537</v>
      </c>
      <c r="F167" s="88"/>
      <c r="G167" s="101"/>
      <c r="H167" s="133" t="s">
        <v>644</v>
      </c>
      <c r="I167" s="9"/>
      <c r="J167" s="158" t="s">
        <v>16</v>
      </c>
      <c r="K167" s="158">
        <f t="shared" si="19"/>
        <v>0</v>
      </c>
      <c r="L167" s="158">
        <f t="shared" si="16"/>
        <v>1</v>
      </c>
      <c r="M167" s="158">
        <f t="shared" si="17"/>
        <v>0</v>
      </c>
      <c r="N167" s="158">
        <f t="shared" si="18"/>
        <v>0</v>
      </c>
      <c r="O167" s="158">
        <f t="shared" si="20"/>
        <v>0</v>
      </c>
      <c r="P167" s="158">
        <f t="shared" si="21"/>
        <v>0</v>
      </c>
      <c r="Q167" s="158">
        <f t="shared" si="22"/>
        <v>0</v>
      </c>
      <c r="R167" s="158">
        <f t="shared" si="23"/>
        <v>0</v>
      </c>
      <c r="S167" s="10" t="s">
        <v>913</v>
      </c>
    </row>
    <row r="168" spans="1:19" s="93" customFormat="1" ht="21" thickBot="1" x14ac:dyDescent="0.25">
      <c r="A168" s="264"/>
      <c r="B168" s="264"/>
      <c r="C168" s="62" t="s">
        <v>470</v>
      </c>
      <c r="D168" s="62" t="s">
        <v>389</v>
      </c>
      <c r="E168" s="87" t="s">
        <v>457</v>
      </c>
      <c r="F168" s="88"/>
      <c r="G168" s="96"/>
      <c r="H168" s="132" t="s">
        <v>643</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66" t="s">
        <v>17</v>
      </c>
      <c r="B169" s="266" t="s">
        <v>47</v>
      </c>
      <c r="C169" s="65" t="s">
        <v>249</v>
      </c>
      <c r="D169" s="65" t="s">
        <v>64</v>
      </c>
      <c r="E169" s="66" t="s">
        <v>347</v>
      </c>
      <c r="F169" s="68" t="s">
        <v>140</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7"/>
      <c r="B170" s="267"/>
      <c r="C170" s="65" t="s">
        <v>250</v>
      </c>
      <c r="D170" s="65" t="s">
        <v>64</v>
      </c>
      <c r="E170" s="66" t="s">
        <v>348</v>
      </c>
      <c r="F170" s="68" t="s">
        <v>146</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7"/>
      <c r="B171" s="267"/>
      <c r="C171" s="65" t="s">
        <v>251</v>
      </c>
      <c r="D171" s="65" t="s">
        <v>64</v>
      </c>
      <c r="E171" s="66" t="s">
        <v>349</v>
      </c>
      <c r="F171" s="68" t="s">
        <v>142</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7"/>
      <c r="B172" s="267"/>
      <c r="C172" s="65" t="s">
        <v>252</v>
      </c>
      <c r="D172" s="65" t="s">
        <v>64</v>
      </c>
      <c r="E172" s="66" t="s">
        <v>607</v>
      </c>
      <c r="F172" s="68" t="s">
        <v>608</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7"/>
      <c r="B173" s="267"/>
      <c r="C173" s="65" t="s">
        <v>253</v>
      </c>
      <c r="D173" s="65" t="s">
        <v>64</v>
      </c>
      <c r="E173" s="66" t="s">
        <v>32</v>
      </c>
      <c r="F173" s="68" t="s">
        <v>143</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7"/>
      <c r="B174" s="267"/>
      <c r="C174" s="65" t="s">
        <v>254</v>
      </c>
      <c r="D174" s="65" t="s">
        <v>64</v>
      </c>
      <c r="E174" s="66" t="s">
        <v>353</v>
      </c>
      <c r="F174" s="68" t="s">
        <v>147</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7"/>
      <c r="B175" s="267"/>
      <c r="C175" s="65" t="s">
        <v>606</v>
      </c>
      <c r="D175" s="65" t="s">
        <v>64</v>
      </c>
      <c r="E175" s="66" t="s">
        <v>621</v>
      </c>
      <c r="F175" s="68" t="s">
        <v>609</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7"/>
      <c r="B176" s="267"/>
      <c r="C176" s="65" t="s">
        <v>258</v>
      </c>
      <c r="D176" s="65" t="s">
        <v>64</v>
      </c>
      <c r="E176" s="66" t="s">
        <v>354</v>
      </c>
      <c r="F176" s="68" t="s">
        <v>154</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7"/>
      <c r="B177" s="267"/>
      <c r="C177" s="65" t="s">
        <v>259</v>
      </c>
      <c r="D177" s="65" t="s">
        <v>64</v>
      </c>
      <c r="E177" s="66" t="s">
        <v>620</v>
      </c>
      <c r="F177" s="68" t="s">
        <v>148</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7"/>
      <c r="B178" s="267"/>
      <c r="C178" s="65" t="s">
        <v>260</v>
      </c>
      <c r="D178" s="65" t="s">
        <v>64</v>
      </c>
      <c r="E178" s="66" t="s">
        <v>355</v>
      </c>
      <c r="F178" s="68" t="s">
        <v>149</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7"/>
      <c r="B179" s="267"/>
      <c r="C179" s="65" t="s">
        <v>261</v>
      </c>
      <c r="D179" s="65" t="s">
        <v>64</v>
      </c>
      <c r="E179" s="66" t="s">
        <v>356</v>
      </c>
      <c r="F179" s="68" t="s">
        <v>150</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7"/>
      <c r="B180" s="267"/>
      <c r="C180" s="65" t="s">
        <v>262</v>
      </c>
      <c r="D180" s="65" t="s">
        <v>64</v>
      </c>
      <c r="E180" s="66" t="s">
        <v>357</v>
      </c>
      <c r="F180" s="68" t="s">
        <v>151</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126" x14ac:dyDescent="0.2">
      <c r="A181" s="267"/>
      <c r="B181" s="267"/>
      <c r="C181" s="65" t="s">
        <v>263</v>
      </c>
      <c r="D181" s="65" t="s">
        <v>64</v>
      </c>
      <c r="E181" s="66" t="s">
        <v>358</v>
      </c>
      <c r="F181" s="68" t="s">
        <v>152</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t="s">
        <v>912</v>
      </c>
    </row>
    <row r="182" spans="1:19" s="103" customFormat="1" ht="36" x14ac:dyDescent="0.2">
      <c r="A182" s="267"/>
      <c r="B182" s="267"/>
      <c r="C182" s="65" t="s">
        <v>264</v>
      </c>
      <c r="D182" s="65" t="s">
        <v>64</v>
      </c>
      <c r="E182" s="66" t="s">
        <v>326</v>
      </c>
      <c r="F182" s="68" t="s">
        <v>153</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7"/>
      <c r="B183" s="267"/>
      <c r="C183" s="65" t="s">
        <v>255</v>
      </c>
      <c r="D183" s="65" t="s">
        <v>64</v>
      </c>
      <c r="E183" s="66" t="s">
        <v>351</v>
      </c>
      <c r="F183" s="68" t="s">
        <v>144</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90" x14ac:dyDescent="0.2">
      <c r="A184" s="267"/>
      <c r="B184" s="267"/>
      <c r="C184" s="222" t="s">
        <v>256</v>
      </c>
      <c r="D184" s="222" t="s">
        <v>65</v>
      </c>
      <c r="E184" s="220" t="s">
        <v>352</v>
      </c>
      <c r="F184" s="231" t="s">
        <v>597</v>
      </c>
      <c r="G184" s="101"/>
      <c r="H184" s="104" t="str">
        <f>IF(ISBLANK(H198),"Waiting",H198)</f>
        <v>Yes</v>
      </c>
      <c r="I184" s="242" t="s">
        <v>901</v>
      </c>
      <c r="J184" s="158" t="s">
        <v>17</v>
      </c>
      <c r="K184" s="158">
        <f t="shared" si="19"/>
        <v>0</v>
      </c>
      <c r="L184" s="158">
        <f t="shared" si="16"/>
        <v>1</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562</v>
      </c>
      <c r="D185" s="202" t="s">
        <v>64</v>
      </c>
      <c r="E185" s="203" t="s">
        <v>536</v>
      </c>
      <c r="F185" s="206"/>
      <c r="G185" s="101"/>
      <c r="H185" s="133" t="s">
        <v>643</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577</v>
      </c>
      <c r="D186" s="208" t="s">
        <v>65</v>
      </c>
      <c r="E186" s="209" t="s">
        <v>537</v>
      </c>
      <c r="F186" s="206"/>
      <c r="G186" s="101"/>
      <c r="H186" s="133" t="s">
        <v>643</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472</v>
      </c>
      <c r="D187" s="57" t="s">
        <v>389</v>
      </c>
      <c r="E187" s="78" t="s">
        <v>457</v>
      </c>
      <c r="F187" s="79"/>
      <c r="G187" s="101"/>
      <c r="H187" s="131" t="s">
        <v>643</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63" t="s">
        <v>18</v>
      </c>
      <c r="B188" s="263" t="s">
        <v>48</v>
      </c>
      <c r="C188" s="62" t="s">
        <v>258</v>
      </c>
      <c r="D188" s="62" t="s">
        <v>64</v>
      </c>
      <c r="E188" s="67" t="s">
        <v>630</v>
      </c>
      <c r="F188" s="81" t="s">
        <v>154</v>
      </c>
      <c r="G188" s="96"/>
      <c r="H188" s="130" t="s">
        <v>643</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64"/>
      <c r="B189" s="264"/>
      <c r="C189" s="62" t="s">
        <v>259</v>
      </c>
      <c r="D189" s="62" t="s">
        <v>64</v>
      </c>
      <c r="E189" s="67" t="s">
        <v>620</v>
      </c>
      <c r="F189" s="81" t="s">
        <v>148</v>
      </c>
      <c r="G189" s="96"/>
      <c r="H189" s="131" t="s">
        <v>643</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4"/>
      <c r="B190" s="264"/>
      <c r="C190" s="62" t="s">
        <v>260</v>
      </c>
      <c r="D190" s="62" t="s">
        <v>64</v>
      </c>
      <c r="E190" s="67" t="s">
        <v>355</v>
      </c>
      <c r="F190" s="81" t="s">
        <v>149</v>
      </c>
      <c r="G190" s="96"/>
      <c r="H190" s="131" t="s">
        <v>643</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64"/>
      <c r="B191" s="264"/>
      <c r="C191" s="62" t="s">
        <v>261</v>
      </c>
      <c r="D191" s="62" t="s">
        <v>64</v>
      </c>
      <c r="E191" s="67" t="s">
        <v>356</v>
      </c>
      <c r="F191" s="81" t="s">
        <v>150</v>
      </c>
      <c r="G191" s="96"/>
      <c r="H191" s="131" t="s">
        <v>643</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64"/>
      <c r="B192" s="264"/>
      <c r="C192" s="62" t="s">
        <v>262</v>
      </c>
      <c r="D192" s="62" t="s">
        <v>64</v>
      </c>
      <c r="E192" s="67" t="s">
        <v>357</v>
      </c>
      <c r="F192" s="81" t="s">
        <v>151</v>
      </c>
      <c r="G192" s="96"/>
      <c r="H192" s="131" t="s">
        <v>643</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94" x14ac:dyDescent="0.2">
      <c r="A193" s="264"/>
      <c r="B193" s="264"/>
      <c r="C193" s="62" t="s">
        <v>263</v>
      </c>
      <c r="D193" s="62" t="s">
        <v>64</v>
      </c>
      <c r="E193" s="67" t="s">
        <v>358</v>
      </c>
      <c r="F193" s="81" t="s">
        <v>152</v>
      </c>
      <c r="G193" s="96"/>
      <c r="H193" s="131" t="s">
        <v>643</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t="s">
        <v>902</v>
      </c>
    </row>
    <row r="194" spans="1:19" s="93" customFormat="1" ht="36" x14ac:dyDescent="0.2">
      <c r="A194" s="264"/>
      <c r="B194" s="264"/>
      <c r="C194" s="62" t="s">
        <v>264</v>
      </c>
      <c r="D194" s="62" t="s">
        <v>64</v>
      </c>
      <c r="E194" s="67" t="s">
        <v>326</v>
      </c>
      <c r="F194" s="81" t="s">
        <v>153</v>
      </c>
      <c r="G194" s="96"/>
      <c r="H194" s="131" t="s">
        <v>643</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4"/>
      <c r="B195" s="264"/>
      <c r="C195" s="62" t="s">
        <v>255</v>
      </c>
      <c r="D195" s="62" t="s">
        <v>64</v>
      </c>
      <c r="E195" s="67" t="s">
        <v>351</v>
      </c>
      <c r="F195" s="81" t="s">
        <v>144</v>
      </c>
      <c r="G195" s="96"/>
      <c r="H195" s="131" t="s">
        <v>643</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4"/>
      <c r="B196" s="264"/>
      <c r="C196" s="62" t="s">
        <v>265</v>
      </c>
      <c r="D196" s="62" t="s">
        <v>65</v>
      </c>
      <c r="E196" s="87" t="s">
        <v>359</v>
      </c>
      <c r="F196" s="88" t="s">
        <v>155</v>
      </c>
      <c r="G196" s="96"/>
      <c r="H196" s="131" t="s">
        <v>643</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72" x14ac:dyDescent="0.2">
      <c r="A197" s="264"/>
      <c r="B197" s="264"/>
      <c r="C197" s="62" t="s">
        <v>266</v>
      </c>
      <c r="D197" s="62" t="s">
        <v>65</v>
      </c>
      <c r="E197" s="87" t="s">
        <v>360</v>
      </c>
      <c r="F197" s="88" t="s">
        <v>529</v>
      </c>
      <c r="G197" s="96"/>
      <c r="H197" s="131" t="s">
        <v>643</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235" t="s">
        <v>900</v>
      </c>
    </row>
    <row r="198" spans="1:19" s="93" customFormat="1" ht="90" x14ac:dyDescent="0.2">
      <c r="A198" s="264"/>
      <c r="B198" s="264"/>
      <c r="C198" s="69" t="s">
        <v>256</v>
      </c>
      <c r="D198" s="69" t="s">
        <v>65</v>
      </c>
      <c r="E198" s="87" t="s">
        <v>352</v>
      </c>
      <c r="F198" s="88" t="s">
        <v>597</v>
      </c>
      <c r="G198" s="96"/>
      <c r="H198" s="133" t="s">
        <v>644</v>
      </c>
      <c r="I198" s="3" t="s">
        <v>901</v>
      </c>
      <c r="J198" s="158" t="s">
        <v>18</v>
      </c>
      <c r="K198" s="158">
        <f t="shared" si="30"/>
        <v>0</v>
      </c>
      <c r="L198" s="158">
        <f t="shared" si="27"/>
        <v>1</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4"/>
      <c r="B199" s="264"/>
      <c r="C199" s="195" t="s">
        <v>563</v>
      </c>
      <c r="D199" s="196" t="s">
        <v>64</v>
      </c>
      <c r="E199" s="197" t="s">
        <v>536</v>
      </c>
      <c r="F199" s="88"/>
      <c r="G199" s="96"/>
      <c r="H199" s="133" t="s">
        <v>643</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4"/>
      <c r="B200" s="264"/>
      <c r="C200" s="198" t="s">
        <v>564</v>
      </c>
      <c r="D200" s="199" t="s">
        <v>65</v>
      </c>
      <c r="E200" s="200" t="s">
        <v>537</v>
      </c>
      <c r="F200" s="88"/>
      <c r="G200" s="96"/>
      <c r="H200" s="133" t="s">
        <v>643</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64"/>
      <c r="B201" s="264"/>
      <c r="C201" s="69" t="s">
        <v>471</v>
      </c>
      <c r="D201" s="69" t="s">
        <v>389</v>
      </c>
      <c r="E201" s="87" t="s">
        <v>457</v>
      </c>
      <c r="F201" s="88"/>
      <c r="G201" s="96"/>
      <c r="H201" s="132" t="s">
        <v>643</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6" t="s">
        <v>19</v>
      </c>
      <c r="B202" s="269" t="s">
        <v>49</v>
      </c>
      <c r="C202" s="57" t="s">
        <v>267</v>
      </c>
      <c r="D202" s="57" t="s">
        <v>64</v>
      </c>
      <c r="E202" s="78" t="s">
        <v>361</v>
      </c>
      <c r="F202" s="79" t="s">
        <v>156</v>
      </c>
      <c r="G202" s="96"/>
      <c r="H202" s="130" t="s">
        <v>643</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7"/>
      <c r="B203" s="270"/>
      <c r="C203" s="57" t="s">
        <v>268</v>
      </c>
      <c r="D203" s="57" t="s">
        <v>64</v>
      </c>
      <c r="E203" s="78" t="s">
        <v>362</v>
      </c>
      <c r="F203" s="79" t="s">
        <v>157</v>
      </c>
      <c r="G203" s="96"/>
      <c r="H203" s="131" t="s">
        <v>643</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7"/>
      <c r="B204" s="270"/>
      <c r="C204" s="57" t="s">
        <v>269</v>
      </c>
      <c r="D204" s="57" t="s">
        <v>64</v>
      </c>
      <c r="E204" s="78" t="s">
        <v>363</v>
      </c>
      <c r="F204" s="79" t="s">
        <v>158</v>
      </c>
      <c r="G204" s="96"/>
      <c r="H204" s="131" t="s">
        <v>643</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7"/>
      <c r="B205" s="270"/>
      <c r="C205" s="57" t="s">
        <v>270</v>
      </c>
      <c r="D205" s="57" t="s">
        <v>64</v>
      </c>
      <c r="E205" s="78" t="s">
        <v>364</v>
      </c>
      <c r="F205" s="79" t="s">
        <v>159</v>
      </c>
      <c r="G205" s="96"/>
      <c r="H205" s="131" t="s">
        <v>643</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7"/>
      <c r="B206" s="270"/>
      <c r="C206" s="57" t="s">
        <v>271</v>
      </c>
      <c r="D206" s="57" t="s">
        <v>64</v>
      </c>
      <c r="E206" s="78" t="s">
        <v>365</v>
      </c>
      <c r="F206" s="79" t="s">
        <v>160</v>
      </c>
      <c r="G206" s="96"/>
      <c r="H206" s="131" t="s">
        <v>643</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7"/>
      <c r="B207" s="270"/>
      <c r="C207" s="89" t="s">
        <v>272</v>
      </c>
      <c r="D207" s="57" t="s">
        <v>65</v>
      </c>
      <c r="E207" s="85" t="s">
        <v>366</v>
      </c>
      <c r="F207" s="86" t="s">
        <v>161</v>
      </c>
      <c r="G207" s="96"/>
      <c r="H207" s="131" t="s">
        <v>643</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90" x14ac:dyDescent="0.2">
      <c r="A208" s="267"/>
      <c r="B208" s="270"/>
      <c r="C208" s="89" t="s">
        <v>381</v>
      </c>
      <c r="D208" s="57" t="s">
        <v>66</v>
      </c>
      <c r="E208" s="85" t="s">
        <v>380</v>
      </c>
      <c r="F208" s="86" t="s">
        <v>382</v>
      </c>
      <c r="G208" s="96"/>
      <c r="H208" s="133" t="s">
        <v>644</v>
      </c>
      <c r="I208" s="9" t="s">
        <v>903</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7"/>
      <c r="B209" s="270"/>
      <c r="C209" s="201" t="s">
        <v>565</v>
      </c>
      <c r="D209" s="202" t="s">
        <v>64</v>
      </c>
      <c r="E209" s="203" t="s">
        <v>536</v>
      </c>
      <c r="F209" s="86"/>
      <c r="G209" s="96"/>
      <c r="H209" s="133" t="s">
        <v>643</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7"/>
      <c r="B210" s="270"/>
      <c r="C210" s="207" t="s">
        <v>566</v>
      </c>
      <c r="D210" s="208" t="s">
        <v>65</v>
      </c>
      <c r="E210" s="209" t="s">
        <v>537</v>
      </c>
      <c r="F210" s="86"/>
      <c r="G210" s="96"/>
      <c r="H210" s="133" t="s">
        <v>643</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145" thickBot="1" x14ac:dyDescent="0.25">
      <c r="A211" s="268"/>
      <c r="B211" s="271"/>
      <c r="C211" s="89" t="s">
        <v>473</v>
      </c>
      <c r="D211" s="57" t="s">
        <v>389</v>
      </c>
      <c r="E211" s="85" t="s">
        <v>457</v>
      </c>
      <c r="F211" s="86"/>
      <c r="G211" s="96"/>
      <c r="H211" s="132" t="s">
        <v>643</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t="s">
        <v>914</v>
      </c>
    </row>
    <row r="212" spans="1:19" s="93" customFormat="1" ht="37" thickTop="1" x14ac:dyDescent="0.2">
      <c r="A212" s="263" t="s">
        <v>20</v>
      </c>
      <c r="B212" s="263" t="s">
        <v>50</v>
      </c>
      <c r="C212" s="62" t="s">
        <v>273</v>
      </c>
      <c r="D212" s="62" t="s">
        <v>64</v>
      </c>
      <c r="E212" s="67" t="s">
        <v>367</v>
      </c>
      <c r="F212" s="81" t="s">
        <v>162</v>
      </c>
      <c r="G212" s="96"/>
      <c r="H212" s="130" t="s">
        <v>643</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4"/>
      <c r="B213" s="264"/>
      <c r="C213" s="62" t="s">
        <v>274</v>
      </c>
      <c r="D213" s="62" t="s">
        <v>64</v>
      </c>
      <c r="E213" s="87" t="s">
        <v>368</v>
      </c>
      <c r="F213" s="88" t="s">
        <v>163</v>
      </c>
      <c r="G213" s="96"/>
      <c r="H213" s="131" t="s">
        <v>643</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4"/>
      <c r="B214" s="264"/>
      <c r="C214" s="62" t="s">
        <v>275</v>
      </c>
      <c r="D214" s="62" t="s">
        <v>64</v>
      </c>
      <c r="E214" s="67" t="s">
        <v>369</v>
      </c>
      <c r="F214" s="81" t="s">
        <v>164</v>
      </c>
      <c r="G214" s="96"/>
      <c r="H214" s="131" t="s">
        <v>643</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54" x14ac:dyDescent="0.2">
      <c r="A215" s="264"/>
      <c r="B215" s="264"/>
      <c r="C215" s="62" t="s">
        <v>276</v>
      </c>
      <c r="D215" s="62" t="s">
        <v>65</v>
      </c>
      <c r="E215" s="87" t="s">
        <v>327</v>
      </c>
      <c r="F215" s="88" t="s">
        <v>165</v>
      </c>
      <c r="G215" s="96"/>
      <c r="H215" s="131" t="s">
        <v>644</v>
      </c>
      <c r="I215" s="3" t="s">
        <v>938</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64"/>
      <c r="B216" s="264"/>
      <c r="C216" s="62" t="s">
        <v>277</v>
      </c>
      <c r="D216" s="62" t="s">
        <v>65</v>
      </c>
      <c r="E216" s="87" t="s">
        <v>370</v>
      </c>
      <c r="F216" s="88" t="s">
        <v>166</v>
      </c>
      <c r="G216" s="96"/>
      <c r="H216" s="131" t="s">
        <v>643</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4"/>
      <c r="B217" s="264"/>
      <c r="C217" s="62" t="s">
        <v>278</v>
      </c>
      <c r="D217" s="62" t="s">
        <v>65</v>
      </c>
      <c r="E217" s="67" t="s">
        <v>371</v>
      </c>
      <c r="F217" s="81" t="s">
        <v>167</v>
      </c>
      <c r="G217" s="96"/>
      <c r="H217" s="133" t="s">
        <v>643</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4"/>
      <c r="B218" s="264"/>
      <c r="C218" s="195" t="s">
        <v>567</v>
      </c>
      <c r="D218" s="196" t="s">
        <v>64</v>
      </c>
      <c r="E218" s="197" t="s">
        <v>536</v>
      </c>
      <c r="F218" s="81"/>
      <c r="G218" s="96"/>
      <c r="H218" s="133" t="s">
        <v>643</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4"/>
      <c r="B219" s="264"/>
      <c r="C219" s="198" t="s">
        <v>568</v>
      </c>
      <c r="D219" s="199" t="s">
        <v>65</v>
      </c>
      <c r="E219" s="200" t="s">
        <v>537</v>
      </c>
      <c r="F219" s="81"/>
      <c r="G219" s="96"/>
      <c r="H219" s="133" t="s">
        <v>643</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64"/>
      <c r="B220" s="264"/>
      <c r="C220" s="62" t="s">
        <v>474</v>
      </c>
      <c r="D220" s="62" t="s">
        <v>389</v>
      </c>
      <c r="E220" s="67" t="s">
        <v>457</v>
      </c>
      <c r="F220" s="81"/>
      <c r="G220" s="96"/>
      <c r="H220" s="132" t="s">
        <v>643</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91" thickTop="1" x14ac:dyDescent="0.2">
      <c r="A221" s="267"/>
      <c r="B221" s="267"/>
      <c r="C221" s="57" t="s">
        <v>279</v>
      </c>
      <c r="D221" s="57" t="s">
        <v>64</v>
      </c>
      <c r="E221" s="78" t="s">
        <v>618</v>
      </c>
      <c r="F221" s="79" t="s">
        <v>168</v>
      </c>
      <c r="G221" s="96"/>
      <c r="H221" s="131" t="s">
        <v>643</v>
      </c>
      <c r="I221" s="3" t="s">
        <v>949</v>
      </c>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243" t="s">
        <v>947</v>
      </c>
    </row>
    <row r="222" spans="1:19" s="93" customFormat="1" ht="36" x14ac:dyDescent="0.2">
      <c r="A222" s="267"/>
      <c r="B222" s="267"/>
      <c r="C222" s="89" t="s">
        <v>280</v>
      </c>
      <c r="D222" s="57" t="s">
        <v>64</v>
      </c>
      <c r="E222" s="78" t="s">
        <v>372</v>
      </c>
      <c r="F222" s="79" t="s">
        <v>169</v>
      </c>
      <c r="G222" s="96"/>
      <c r="H222" s="131" t="s">
        <v>643</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7"/>
      <c r="B223" s="267"/>
      <c r="C223" s="65" t="s">
        <v>281</v>
      </c>
      <c r="D223" s="65" t="s">
        <v>64</v>
      </c>
      <c r="E223" s="66" t="s">
        <v>328</v>
      </c>
      <c r="F223" s="68" t="s">
        <v>170</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7"/>
      <c r="B224" s="267"/>
      <c r="C224" s="65" t="s">
        <v>282</v>
      </c>
      <c r="D224" s="65" t="s">
        <v>64</v>
      </c>
      <c r="E224" s="66" t="s">
        <v>373</v>
      </c>
      <c r="F224" s="68" t="s">
        <v>171</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7"/>
      <c r="B225" s="267"/>
      <c r="C225" s="57" t="s">
        <v>283</v>
      </c>
      <c r="D225" s="57" t="s">
        <v>64</v>
      </c>
      <c r="E225" s="78" t="s">
        <v>374</v>
      </c>
      <c r="F225" s="79" t="s">
        <v>530</v>
      </c>
      <c r="G225" s="96"/>
      <c r="H225" s="131" t="s">
        <v>643</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180" x14ac:dyDescent="0.2">
      <c r="A226" s="267"/>
      <c r="B226" s="267"/>
      <c r="C226" s="57" t="s">
        <v>284</v>
      </c>
      <c r="D226" s="57" t="s">
        <v>64</v>
      </c>
      <c r="E226" s="78" t="s">
        <v>619</v>
      </c>
      <c r="F226" s="79" t="s">
        <v>172</v>
      </c>
      <c r="G226" s="96"/>
      <c r="H226" s="131" t="s">
        <v>643</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50" t="s">
        <v>946</v>
      </c>
    </row>
    <row r="227" spans="1:19" s="103" customFormat="1" ht="20" x14ac:dyDescent="0.2">
      <c r="A227" s="267"/>
      <c r="B227" s="267"/>
      <c r="C227" s="65" t="s">
        <v>255</v>
      </c>
      <c r="D227" s="65" t="s">
        <v>64</v>
      </c>
      <c r="E227" s="66" t="s">
        <v>351</v>
      </c>
      <c r="F227" s="68" t="s">
        <v>144</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126" x14ac:dyDescent="0.2">
      <c r="A228" s="267"/>
      <c r="B228" s="267"/>
      <c r="C228" s="57" t="s">
        <v>285</v>
      </c>
      <c r="D228" s="57" t="s">
        <v>64</v>
      </c>
      <c r="E228" s="78" t="s">
        <v>375</v>
      </c>
      <c r="F228" s="79" t="s">
        <v>173</v>
      </c>
      <c r="G228" s="96"/>
      <c r="H228" s="131" t="s">
        <v>643</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246" t="s">
        <v>948</v>
      </c>
    </row>
    <row r="229" spans="1:19" s="93" customFormat="1" ht="36" x14ac:dyDescent="0.2">
      <c r="A229" s="267"/>
      <c r="B229" s="267"/>
      <c r="C229" s="57" t="s">
        <v>286</v>
      </c>
      <c r="D229" s="57" t="s">
        <v>64</v>
      </c>
      <c r="E229" s="78" t="s">
        <v>376</v>
      </c>
      <c r="F229" s="79" t="s">
        <v>174</v>
      </c>
      <c r="G229" s="96"/>
      <c r="H229" s="133" t="s">
        <v>643</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7"/>
      <c r="B230" s="267"/>
      <c r="C230" s="201" t="s">
        <v>569</v>
      </c>
      <c r="D230" s="202" t="s">
        <v>64</v>
      </c>
      <c r="E230" s="203" t="s">
        <v>536</v>
      </c>
      <c r="F230" s="79"/>
      <c r="G230" s="96"/>
      <c r="H230" s="133" t="s">
        <v>643</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7"/>
      <c r="B231" s="267"/>
      <c r="C231" s="207" t="s">
        <v>578</v>
      </c>
      <c r="D231" s="208" t="s">
        <v>65</v>
      </c>
      <c r="E231" s="209" t="s">
        <v>537</v>
      </c>
      <c r="F231" s="79"/>
      <c r="G231" s="96"/>
      <c r="H231" s="133" t="s">
        <v>643</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35" thickBot="1" x14ac:dyDescent="0.25">
      <c r="A232" s="267"/>
      <c r="B232" s="267"/>
      <c r="C232" s="57" t="s">
        <v>475</v>
      </c>
      <c r="D232" s="57" t="s">
        <v>389</v>
      </c>
      <c r="E232" s="78" t="s">
        <v>457</v>
      </c>
      <c r="F232" s="79"/>
      <c r="G232" s="96"/>
      <c r="H232" s="132" t="s">
        <v>644</v>
      </c>
      <c r="I232" s="7" t="s">
        <v>953</v>
      </c>
      <c r="J232" s="249" t="s">
        <v>21</v>
      </c>
      <c r="K232" s="249">
        <f t="shared" si="30"/>
        <v>0</v>
      </c>
      <c r="L232" s="249">
        <f t="shared" si="27"/>
        <v>0</v>
      </c>
      <c r="M232" s="249">
        <f t="shared" si="28"/>
        <v>0</v>
      </c>
      <c r="N232" s="249">
        <f t="shared" si="29"/>
        <v>0</v>
      </c>
      <c r="O232" s="249">
        <f t="shared" si="31"/>
        <v>0</v>
      </c>
      <c r="P232" s="249">
        <f t="shared" si="32"/>
        <v>0</v>
      </c>
      <c r="Q232" s="249">
        <f t="shared" si="33"/>
        <v>0</v>
      </c>
      <c r="R232" s="249">
        <f t="shared" si="34"/>
        <v>0</v>
      </c>
      <c r="S232" s="240"/>
    </row>
    <row r="233" spans="1:19" s="93" customFormat="1" ht="37" thickTop="1" x14ac:dyDescent="0.2">
      <c r="A233" s="263" t="s">
        <v>22</v>
      </c>
      <c r="B233" s="263" t="s">
        <v>23</v>
      </c>
      <c r="C233" s="62" t="s">
        <v>287</v>
      </c>
      <c r="D233" s="62" t="s">
        <v>64</v>
      </c>
      <c r="E233" s="67" t="s">
        <v>588</v>
      </c>
      <c r="F233" s="81" t="s">
        <v>598</v>
      </c>
      <c r="G233" s="96"/>
      <c r="H233" s="130" t="s">
        <v>643</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4"/>
      <c r="B234" s="264"/>
      <c r="C234" s="225" t="s">
        <v>586</v>
      </c>
      <c r="D234" s="225" t="s">
        <v>64</v>
      </c>
      <c r="E234" s="226" t="s">
        <v>589</v>
      </c>
      <c r="F234" s="81" t="s">
        <v>590</v>
      </c>
      <c r="G234" s="96"/>
      <c r="H234" s="212" t="s">
        <v>643</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4"/>
      <c r="B235" s="264"/>
      <c r="C235" s="195" t="s">
        <v>585</v>
      </c>
      <c r="D235" s="196" t="s">
        <v>64</v>
      </c>
      <c r="E235" s="197" t="s">
        <v>536</v>
      </c>
      <c r="F235" s="81"/>
      <c r="G235" s="96"/>
      <c r="H235" s="131" t="s">
        <v>643</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4"/>
      <c r="B236" s="264"/>
      <c r="C236" s="198" t="s">
        <v>579</v>
      </c>
      <c r="D236" s="199" t="s">
        <v>65</v>
      </c>
      <c r="E236" s="200" t="s">
        <v>537</v>
      </c>
      <c r="F236" s="81"/>
      <c r="G236" s="96"/>
      <c r="H236" s="131" t="s">
        <v>643</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127" thickBot="1" x14ac:dyDescent="0.25">
      <c r="A237" s="265"/>
      <c r="B237" s="265"/>
      <c r="C237" s="62" t="s">
        <v>476</v>
      </c>
      <c r="D237" s="62" t="s">
        <v>389</v>
      </c>
      <c r="E237" s="67" t="s">
        <v>457</v>
      </c>
      <c r="F237" s="81"/>
      <c r="G237" s="96"/>
      <c r="H237" s="135" t="s">
        <v>644</v>
      </c>
      <c r="I237" s="136" t="s">
        <v>888</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66" t="s">
        <v>24</v>
      </c>
      <c r="B238" s="266" t="s">
        <v>52</v>
      </c>
      <c r="C238" s="57" t="s">
        <v>288</v>
      </c>
      <c r="D238" s="57" t="s">
        <v>64</v>
      </c>
      <c r="E238" s="78" t="s">
        <v>377</v>
      </c>
      <c r="F238" s="79" t="s">
        <v>531</v>
      </c>
      <c r="G238" s="96"/>
      <c r="H238" s="130" t="s">
        <v>643</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162" x14ac:dyDescent="0.2">
      <c r="A239" s="267"/>
      <c r="B239" s="267"/>
      <c r="C239" s="65" t="s">
        <v>223</v>
      </c>
      <c r="D239" s="65" t="s">
        <v>64</v>
      </c>
      <c r="E239" s="66" t="s">
        <v>316</v>
      </c>
      <c r="F239" s="68" t="s">
        <v>524</v>
      </c>
      <c r="G239" s="101"/>
      <c r="H239" s="104" t="str">
        <f>IF(ISBLANK(H78),"Waiting",H78)</f>
        <v>Yes</v>
      </c>
      <c r="I239" s="3" t="s">
        <v>709</v>
      </c>
      <c r="J239" s="158" t="s">
        <v>24</v>
      </c>
      <c r="K239" s="158">
        <f t="shared" si="30"/>
        <v>1</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7"/>
      <c r="B240" s="267"/>
      <c r="C240" s="57" t="s">
        <v>289</v>
      </c>
      <c r="D240" s="57" t="s">
        <v>64</v>
      </c>
      <c r="E240" s="78" t="s">
        <v>329</v>
      </c>
      <c r="F240" s="79" t="s">
        <v>175</v>
      </c>
      <c r="G240" s="96"/>
      <c r="H240" s="131" t="s">
        <v>643</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7"/>
      <c r="B241" s="267"/>
      <c r="C241" s="57" t="s">
        <v>290</v>
      </c>
      <c r="D241" s="57" t="s">
        <v>64</v>
      </c>
      <c r="E241" s="78" t="s">
        <v>610</v>
      </c>
      <c r="F241" s="79" t="s">
        <v>600</v>
      </c>
      <c r="G241" s="96"/>
      <c r="H241" s="131" t="s">
        <v>643</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7"/>
      <c r="B242" s="267"/>
      <c r="C242" s="65" t="s">
        <v>286</v>
      </c>
      <c r="D242" s="65" t="s">
        <v>64</v>
      </c>
      <c r="E242" s="66" t="s">
        <v>376</v>
      </c>
      <c r="F242" s="68" t="s">
        <v>174</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162" x14ac:dyDescent="0.2">
      <c r="A243" s="267"/>
      <c r="B243" s="267"/>
      <c r="C243" s="57" t="s">
        <v>595</v>
      </c>
      <c r="D243" s="57" t="s">
        <v>64</v>
      </c>
      <c r="E243" s="78" t="s">
        <v>599</v>
      </c>
      <c r="F243" s="79" t="s">
        <v>596</v>
      </c>
      <c r="G243" s="101"/>
      <c r="H243" s="131" t="s">
        <v>644</v>
      </c>
      <c r="I243" s="3" t="s">
        <v>763</v>
      </c>
      <c r="J243" s="158" t="s">
        <v>24</v>
      </c>
      <c r="K243" s="158">
        <f t="shared" si="30"/>
        <v>1</v>
      </c>
      <c r="L243" s="158">
        <f t="shared" si="27"/>
        <v>0</v>
      </c>
      <c r="M243" s="158">
        <f t="shared" si="28"/>
        <v>0</v>
      </c>
      <c r="N243" s="158">
        <f t="shared" si="29"/>
        <v>0</v>
      </c>
      <c r="O243" s="158">
        <f t="shared" si="31"/>
        <v>0</v>
      </c>
      <c r="P243" s="158">
        <f t="shared" si="32"/>
        <v>0</v>
      </c>
      <c r="Q243" s="158">
        <f t="shared" si="33"/>
        <v>0</v>
      </c>
      <c r="R243" s="158">
        <f t="shared" si="34"/>
        <v>0</v>
      </c>
      <c r="S243" s="6" t="s">
        <v>909</v>
      </c>
    </row>
    <row r="244" spans="1:19" s="93" customFormat="1" ht="36" x14ac:dyDescent="0.2">
      <c r="A244" s="267"/>
      <c r="B244" s="267"/>
      <c r="C244" s="201" t="s">
        <v>570</v>
      </c>
      <c r="D244" s="202" t="s">
        <v>64</v>
      </c>
      <c r="E244" s="203" t="s">
        <v>536</v>
      </c>
      <c r="F244" s="204"/>
      <c r="G244" s="101"/>
      <c r="H244" s="131" t="s">
        <v>643</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7"/>
      <c r="B245" s="267"/>
      <c r="C245" s="207" t="s">
        <v>580</v>
      </c>
      <c r="D245" s="208" t="s">
        <v>65</v>
      </c>
      <c r="E245" s="209" t="s">
        <v>537</v>
      </c>
      <c r="F245" s="204"/>
      <c r="G245" s="101"/>
      <c r="H245" s="131" t="s">
        <v>643</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109" thickBot="1" x14ac:dyDescent="0.25">
      <c r="A246" s="268"/>
      <c r="B246" s="268"/>
      <c r="C246" s="57" t="s">
        <v>477</v>
      </c>
      <c r="D246" s="57" t="s">
        <v>389</v>
      </c>
      <c r="E246" s="78" t="s">
        <v>457</v>
      </c>
      <c r="F246" s="79"/>
      <c r="G246" s="101"/>
      <c r="H246" s="131" t="s">
        <v>643</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t="s">
        <v>910</v>
      </c>
    </row>
    <row r="247" spans="1:19" s="93" customFormat="1" ht="37" thickTop="1" x14ac:dyDescent="0.2">
      <c r="A247" s="263" t="s">
        <v>25</v>
      </c>
      <c r="B247" s="263" t="s">
        <v>53</v>
      </c>
      <c r="C247" s="62" t="s">
        <v>281</v>
      </c>
      <c r="D247" s="62" t="s">
        <v>64</v>
      </c>
      <c r="E247" s="67" t="s">
        <v>328</v>
      </c>
      <c r="F247" s="81" t="s">
        <v>170</v>
      </c>
      <c r="G247" s="96"/>
      <c r="H247" s="130" t="s">
        <v>643</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4"/>
      <c r="B248" s="264"/>
      <c r="C248" s="62" t="s">
        <v>282</v>
      </c>
      <c r="D248" s="62" t="s">
        <v>64</v>
      </c>
      <c r="E248" s="67" t="s">
        <v>373</v>
      </c>
      <c r="F248" s="81" t="s">
        <v>171</v>
      </c>
      <c r="G248" s="96"/>
      <c r="H248" s="131" t="s">
        <v>643</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144" x14ac:dyDescent="0.2">
      <c r="A249" s="264"/>
      <c r="B249" s="264"/>
      <c r="C249" s="62" t="s">
        <v>291</v>
      </c>
      <c r="D249" s="62" t="s">
        <v>65</v>
      </c>
      <c r="E249" s="87" t="s">
        <v>378</v>
      </c>
      <c r="F249" s="88" t="s">
        <v>532</v>
      </c>
      <c r="G249" s="96"/>
      <c r="H249" s="133" t="s">
        <v>644</v>
      </c>
      <c r="I249" s="9" t="s">
        <v>765</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4"/>
      <c r="B250" s="264"/>
      <c r="C250" s="195" t="s">
        <v>571</v>
      </c>
      <c r="D250" s="196" t="s">
        <v>64</v>
      </c>
      <c r="E250" s="197" t="s">
        <v>536</v>
      </c>
      <c r="F250" s="88"/>
      <c r="G250" s="96"/>
      <c r="H250" s="133" t="s">
        <v>643</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4"/>
      <c r="B251" s="264"/>
      <c r="C251" s="198" t="s">
        <v>572</v>
      </c>
      <c r="D251" s="199" t="s">
        <v>65</v>
      </c>
      <c r="E251" s="200" t="s">
        <v>537</v>
      </c>
      <c r="F251" s="88"/>
      <c r="G251" s="96"/>
      <c r="H251" s="133" t="s">
        <v>643</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4"/>
      <c r="B252" s="264"/>
      <c r="C252" s="62" t="s">
        <v>478</v>
      </c>
      <c r="D252" s="62" t="s">
        <v>389</v>
      </c>
      <c r="E252" s="87" t="s">
        <v>457</v>
      </c>
      <c r="F252" s="88"/>
      <c r="G252" s="96"/>
      <c r="H252" s="132" t="s">
        <v>643</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GN9Qdh/fegrfGnNJYYVAsTfHrO+XcBSLnfPvyHR0Bu/sTV0fr+8qc84EHpKWSVpEL2F1eLRYpZJ8DIzAmbMkOg==" saltValue="1ru87aw6/t89VcSQemrzew==" spinCount="100000" sheet="1" objects="1" scenarios="1"/>
  <autoFilter ref="A3:I252" xr:uid="{BDE6CA32-C0E7-FD4E-AD6D-C922619F79D2}">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D42" zoomScale="86" zoomScaleNormal="80" workbookViewId="0">
      <selection activeCell="I55" sqref="I55"/>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383</v>
      </c>
      <c r="B1" s="45" t="str">
        <f>IF(Introduction!B1&lt;&gt;"",Introduction!B1,"")</f>
        <v>Accommodation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8" t="s">
        <v>396</v>
      </c>
      <c r="B3" s="278"/>
      <c r="C3" s="278"/>
      <c r="D3" s="278"/>
      <c r="E3" s="278"/>
      <c r="F3" s="278"/>
      <c r="G3" s="278"/>
      <c r="H3" s="278"/>
      <c r="I3" s="278"/>
    </row>
    <row r="4" spans="1:9" ht="65" customHeight="1" x14ac:dyDescent="0.2">
      <c r="A4" s="119" t="s">
        <v>447</v>
      </c>
      <c r="B4" s="119" t="s">
        <v>397</v>
      </c>
      <c r="C4" s="119" t="s">
        <v>398</v>
      </c>
      <c r="D4" s="119" t="s">
        <v>454</v>
      </c>
      <c r="E4" s="119" t="s">
        <v>448</v>
      </c>
      <c r="F4" s="119" t="s">
        <v>399</v>
      </c>
      <c r="G4" s="119" t="s">
        <v>400</v>
      </c>
      <c r="H4" s="119" t="s">
        <v>514</v>
      </c>
      <c r="I4" s="119" t="s">
        <v>515</v>
      </c>
    </row>
    <row r="5" spans="1:9" s="116" customFormat="1" ht="34" x14ac:dyDescent="0.2">
      <c r="A5" s="31" t="s">
        <v>401</v>
      </c>
      <c r="B5" s="120" t="s">
        <v>645</v>
      </c>
      <c r="C5" s="120" t="s">
        <v>647</v>
      </c>
      <c r="D5" s="120" t="s">
        <v>648</v>
      </c>
      <c r="E5" s="120" t="s">
        <v>649</v>
      </c>
      <c r="F5" s="120" t="s">
        <v>648</v>
      </c>
      <c r="G5" s="121">
        <v>2020</v>
      </c>
      <c r="H5" s="123">
        <v>44214</v>
      </c>
      <c r="I5" s="122" t="s">
        <v>646</v>
      </c>
    </row>
    <row r="6" spans="1:9" s="116" customFormat="1" ht="34" x14ac:dyDescent="0.2">
      <c r="A6" s="33" t="s">
        <v>402</v>
      </c>
      <c r="B6" s="120" t="s">
        <v>650</v>
      </c>
      <c r="C6" s="120" t="s">
        <v>651</v>
      </c>
      <c r="D6" s="120" t="s">
        <v>653</v>
      </c>
      <c r="E6" s="120" t="s">
        <v>649</v>
      </c>
      <c r="F6" s="120" t="s">
        <v>654</v>
      </c>
      <c r="G6" s="121">
        <v>2015</v>
      </c>
      <c r="H6" s="123">
        <v>44214</v>
      </c>
      <c r="I6" s="124" t="s">
        <v>652</v>
      </c>
    </row>
    <row r="7" spans="1:9" s="116" customFormat="1" ht="68" x14ac:dyDescent="0.2">
      <c r="A7" s="31" t="s">
        <v>403</v>
      </c>
      <c r="B7" s="120" t="s">
        <v>656</v>
      </c>
      <c r="C7" s="120" t="s">
        <v>660</v>
      </c>
      <c r="D7" s="120" t="s">
        <v>655</v>
      </c>
      <c r="E7" s="120" t="s">
        <v>659</v>
      </c>
      <c r="F7" s="120" t="s">
        <v>658</v>
      </c>
      <c r="G7" s="121">
        <v>2013</v>
      </c>
      <c r="H7" s="123">
        <v>44214</v>
      </c>
      <c r="I7" s="122" t="s">
        <v>657</v>
      </c>
    </row>
    <row r="8" spans="1:9" s="116" customFormat="1" ht="34" x14ac:dyDescent="0.2">
      <c r="A8" s="33" t="s">
        <v>404</v>
      </c>
      <c r="B8" s="120" t="s">
        <v>650</v>
      </c>
      <c r="C8" s="120" t="s">
        <v>662</v>
      </c>
      <c r="D8" s="120" t="s">
        <v>665</v>
      </c>
      <c r="E8" s="120" t="s">
        <v>664</v>
      </c>
      <c r="F8" s="120" t="s">
        <v>663</v>
      </c>
      <c r="G8" s="121">
        <v>2014</v>
      </c>
      <c r="H8" s="123">
        <v>44214</v>
      </c>
      <c r="I8" s="122" t="s">
        <v>661</v>
      </c>
    </row>
    <row r="9" spans="1:9" s="116" customFormat="1" ht="34" x14ac:dyDescent="0.2">
      <c r="A9" s="31" t="s">
        <v>405</v>
      </c>
      <c r="B9" s="120" t="s">
        <v>650</v>
      </c>
      <c r="C9" s="120" t="s">
        <v>666</v>
      </c>
      <c r="D9" s="120" t="s">
        <v>669</v>
      </c>
      <c r="E9" s="120" t="s">
        <v>670</v>
      </c>
      <c r="F9" s="120" t="s">
        <v>667</v>
      </c>
      <c r="G9" s="121">
        <v>2019</v>
      </c>
      <c r="H9" s="123">
        <v>44214</v>
      </c>
      <c r="I9" s="122" t="s">
        <v>668</v>
      </c>
    </row>
    <row r="10" spans="1:9" s="116" customFormat="1" ht="34" x14ac:dyDescent="0.2">
      <c r="A10" s="33" t="s">
        <v>406</v>
      </c>
      <c r="B10" s="120" t="s">
        <v>645</v>
      </c>
      <c r="C10" s="120" t="s">
        <v>677</v>
      </c>
      <c r="D10" s="120" t="s">
        <v>678</v>
      </c>
      <c r="E10" s="120" t="s">
        <v>649</v>
      </c>
      <c r="F10" s="120" t="s">
        <v>678</v>
      </c>
      <c r="G10" s="121">
        <v>2015</v>
      </c>
      <c r="H10" s="123">
        <v>44214</v>
      </c>
      <c r="I10" s="122" t="s">
        <v>671</v>
      </c>
    </row>
    <row r="11" spans="1:9" s="116" customFormat="1" ht="34" x14ac:dyDescent="0.2">
      <c r="A11" s="31" t="s">
        <v>407</v>
      </c>
      <c r="B11" s="120" t="s">
        <v>656</v>
      </c>
      <c r="C11" s="120" t="s">
        <v>674</v>
      </c>
      <c r="D11" s="120" t="s">
        <v>675</v>
      </c>
      <c r="E11" s="120" t="s">
        <v>676</v>
      </c>
      <c r="F11" s="120" t="s">
        <v>673</v>
      </c>
      <c r="G11" s="121">
        <v>2009</v>
      </c>
      <c r="H11" s="123">
        <v>44214</v>
      </c>
      <c r="I11" s="122" t="s">
        <v>672</v>
      </c>
    </row>
    <row r="12" spans="1:9" s="116" customFormat="1" ht="17" x14ac:dyDescent="0.2">
      <c r="A12" s="33" t="s">
        <v>408</v>
      </c>
      <c r="B12" s="120" t="s">
        <v>656</v>
      </c>
      <c r="C12" s="120" t="s">
        <v>679</v>
      </c>
      <c r="D12" s="120" t="s">
        <v>682</v>
      </c>
      <c r="E12" s="120" t="s">
        <v>649</v>
      </c>
      <c r="F12" s="120" t="s">
        <v>680</v>
      </c>
      <c r="G12" s="121">
        <v>2018</v>
      </c>
      <c r="H12" s="123">
        <v>44215</v>
      </c>
      <c r="I12" s="122" t="s">
        <v>681</v>
      </c>
    </row>
    <row r="13" spans="1:9" s="116" customFormat="1" ht="51" x14ac:dyDescent="0.2">
      <c r="A13" s="31" t="s">
        <v>409</v>
      </c>
      <c r="B13" s="120" t="s">
        <v>685</v>
      </c>
      <c r="C13" s="120" t="s">
        <v>683</v>
      </c>
      <c r="D13" s="120" t="s">
        <v>684</v>
      </c>
      <c r="E13" s="120" t="s">
        <v>695</v>
      </c>
      <c r="F13" s="120" t="s">
        <v>686</v>
      </c>
      <c r="G13" s="121">
        <v>2019</v>
      </c>
      <c r="H13" s="123">
        <v>44215</v>
      </c>
      <c r="I13" s="122" t="s">
        <v>687</v>
      </c>
    </row>
    <row r="14" spans="1:9" s="116" customFormat="1" ht="51" x14ac:dyDescent="0.2">
      <c r="A14" s="33" t="s">
        <v>410</v>
      </c>
      <c r="B14" s="120" t="s">
        <v>685</v>
      </c>
      <c r="C14" s="120" t="s">
        <v>690</v>
      </c>
      <c r="D14" s="120" t="s">
        <v>649</v>
      </c>
      <c r="E14" s="120" t="s">
        <v>649</v>
      </c>
      <c r="F14" s="120" t="s">
        <v>689</v>
      </c>
      <c r="G14" s="121">
        <v>2019</v>
      </c>
      <c r="H14" s="123">
        <v>44215</v>
      </c>
      <c r="I14" s="122" t="s">
        <v>688</v>
      </c>
    </row>
    <row r="15" spans="1:9" s="116" customFormat="1" ht="34" x14ac:dyDescent="0.2">
      <c r="A15" s="31" t="s">
        <v>411</v>
      </c>
      <c r="B15" s="120" t="s">
        <v>650</v>
      </c>
      <c r="C15" s="120" t="s">
        <v>692</v>
      </c>
      <c r="D15" s="120" t="s">
        <v>696</v>
      </c>
      <c r="E15" s="120" t="s">
        <v>694</v>
      </c>
      <c r="F15" s="120" t="s">
        <v>693</v>
      </c>
      <c r="G15" s="121">
        <v>2014</v>
      </c>
      <c r="H15" s="123">
        <v>44215</v>
      </c>
      <c r="I15" s="122" t="s">
        <v>691</v>
      </c>
    </row>
    <row r="16" spans="1:9" s="116" customFormat="1" ht="34" x14ac:dyDescent="0.2">
      <c r="A16" s="33" t="s">
        <v>412</v>
      </c>
      <c r="B16" s="120" t="s">
        <v>656</v>
      </c>
      <c r="C16" s="120" t="s">
        <v>698</v>
      </c>
      <c r="D16" s="120" t="s">
        <v>699</v>
      </c>
      <c r="E16" s="120" t="s">
        <v>649</v>
      </c>
      <c r="F16" s="120" t="s">
        <v>699</v>
      </c>
      <c r="G16" s="121">
        <v>2010</v>
      </c>
      <c r="H16" s="123">
        <v>44215</v>
      </c>
      <c r="I16" s="122" t="s">
        <v>697</v>
      </c>
    </row>
    <row r="17" spans="1:9" s="116" customFormat="1" ht="34" x14ac:dyDescent="0.2">
      <c r="A17" s="31" t="s">
        <v>413</v>
      </c>
      <c r="B17" s="120" t="s">
        <v>650</v>
      </c>
      <c r="C17" s="120" t="s">
        <v>700</v>
      </c>
      <c r="D17" s="120" t="s">
        <v>703</v>
      </c>
      <c r="E17" s="120" t="s">
        <v>704</v>
      </c>
      <c r="F17" s="120" t="s">
        <v>702</v>
      </c>
      <c r="G17" s="121">
        <v>2012</v>
      </c>
      <c r="H17" s="123">
        <v>44215</v>
      </c>
      <c r="I17" s="122" t="s">
        <v>701</v>
      </c>
    </row>
    <row r="18" spans="1:9" s="116" customFormat="1" ht="34" x14ac:dyDescent="0.2">
      <c r="A18" s="33" t="s">
        <v>414</v>
      </c>
      <c r="B18" s="120" t="s">
        <v>650</v>
      </c>
      <c r="C18" s="120" t="s">
        <v>705</v>
      </c>
      <c r="D18" s="120" t="s">
        <v>707</v>
      </c>
      <c r="E18" s="120" t="s">
        <v>649</v>
      </c>
      <c r="F18" s="120" t="s">
        <v>708</v>
      </c>
      <c r="G18" s="121">
        <v>2020</v>
      </c>
      <c r="H18" s="123">
        <v>44215</v>
      </c>
      <c r="I18" s="122" t="s">
        <v>706</v>
      </c>
    </row>
    <row r="19" spans="1:9" s="116" customFormat="1" ht="51" x14ac:dyDescent="0.2">
      <c r="A19" s="31" t="s">
        <v>415</v>
      </c>
      <c r="B19" s="120" t="s">
        <v>650</v>
      </c>
      <c r="C19" s="120" t="s">
        <v>710</v>
      </c>
      <c r="D19" s="120" t="s">
        <v>712</v>
      </c>
      <c r="E19" s="120" t="s">
        <v>713</v>
      </c>
      <c r="F19" s="120" t="s">
        <v>711</v>
      </c>
      <c r="G19" s="121">
        <v>2017</v>
      </c>
      <c r="H19" s="123">
        <v>44215</v>
      </c>
      <c r="I19" s="122" t="s">
        <v>714</v>
      </c>
    </row>
    <row r="20" spans="1:9" s="116" customFormat="1" ht="34" x14ac:dyDescent="0.2">
      <c r="A20" s="33" t="s">
        <v>416</v>
      </c>
      <c r="B20" s="120" t="s">
        <v>650</v>
      </c>
      <c r="C20" s="120" t="s">
        <v>716</v>
      </c>
      <c r="D20" s="120" t="s">
        <v>717</v>
      </c>
      <c r="E20" s="120" t="s">
        <v>718</v>
      </c>
      <c r="F20" s="120" t="s">
        <v>719</v>
      </c>
      <c r="G20" s="121">
        <v>2017</v>
      </c>
      <c r="H20" s="123">
        <v>44215</v>
      </c>
      <c r="I20" s="122" t="s">
        <v>715</v>
      </c>
    </row>
    <row r="21" spans="1:9" s="116" customFormat="1" ht="34" x14ac:dyDescent="0.2">
      <c r="A21" s="31" t="s">
        <v>417</v>
      </c>
      <c r="B21" s="120" t="s">
        <v>650</v>
      </c>
      <c r="C21" s="120" t="s">
        <v>722</v>
      </c>
      <c r="D21" s="120" t="s">
        <v>721</v>
      </c>
      <c r="E21" s="120" t="s">
        <v>649</v>
      </c>
      <c r="F21" s="120" t="s">
        <v>723</v>
      </c>
      <c r="G21" s="121">
        <v>2016</v>
      </c>
      <c r="H21" s="123">
        <v>44215</v>
      </c>
      <c r="I21" s="122" t="s">
        <v>720</v>
      </c>
    </row>
    <row r="22" spans="1:9" s="116" customFormat="1" ht="34" x14ac:dyDescent="0.2">
      <c r="A22" s="33" t="s">
        <v>418</v>
      </c>
      <c r="B22" s="120" t="s">
        <v>656</v>
      </c>
      <c r="C22" s="120" t="s">
        <v>725</v>
      </c>
      <c r="D22" s="120" t="s">
        <v>726</v>
      </c>
      <c r="E22" s="120" t="s">
        <v>727</v>
      </c>
      <c r="F22" s="120" t="s">
        <v>726</v>
      </c>
      <c r="G22" s="121">
        <v>2010</v>
      </c>
      <c r="H22" s="123">
        <v>44215</v>
      </c>
      <c r="I22" s="122" t="s">
        <v>724</v>
      </c>
    </row>
    <row r="23" spans="1:9" s="116" customFormat="1" ht="34" x14ac:dyDescent="0.2">
      <c r="A23" s="31" t="s">
        <v>419</v>
      </c>
      <c r="B23" s="120" t="s">
        <v>645</v>
      </c>
      <c r="C23" s="120" t="s">
        <v>729</v>
      </c>
      <c r="D23" s="120" t="s">
        <v>730</v>
      </c>
      <c r="E23" s="120" t="s">
        <v>649</v>
      </c>
      <c r="F23" s="120" t="s">
        <v>731</v>
      </c>
      <c r="G23" s="121">
        <v>2020</v>
      </c>
      <c r="H23" s="123">
        <v>44215</v>
      </c>
      <c r="I23" s="122" t="s">
        <v>728</v>
      </c>
    </row>
    <row r="24" spans="1:9" s="116" customFormat="1" ht="34" x14ac:dyDescent="0.2">
      <c r="A24" s="33" t="s">
        <v>420</v>
      </c>
      <c r="B24" s="120" t="s">
        <v>650</v>
      </c>
      <c r="C24" s="120" t="s">
        <v>732</v>
      </c>
      <c r="D24" s="120" t="s">
        <v>736</v>
      </c>
      <c r="E24" s="120" t="s">
        <v>735</v>
      </c>
      <c r="F24" s="120" t="s">
        <v>733</v>
      </c>
      <c r="G24" s="121">
        <v>2007</v>
      </c>
      <c r="H24" s="123">
        <v>44215</v>
      </c>
      <c r="I24" s="122" t="s">
        <v>734</v>
      </c>
    </row>
    <row r="25" spans="1:9" s="116" customFormat="1" ht="34" x14ac:dyDescent="0.2">
      <c r="A25" s="31" t="s">
        <v>421</v>
      </c>
      <c r="B25" s="120" t="s">
        <v>656</v>
      </c>
      <c r="C25" s="120" t="s">
        <v>737</v>
      </c>
      <c r="D25" s="120" t="s">
        <v>740</v>
      </c>
      <c r="E25" s="120" t="s">
        <v>649</v>
      </c>
      <c r="F25" s="120" t="s">
        <v>739</v>
      </c>
      <c r="G25" s="121">
        <v>2014</v>
      </c>
      <c r="H25" s="123">
        <v>44215</v>
      </c>
      <c r="I25" s="122" t="s">
        <v>738</v>
      </c>
    </row>
    <row r="26" spans="1:9" s="116" customFormat="1" ht="34" x14ac:dyDescent="0.2">
      <c r="A26" s="33" t="s">
        <v>422</v>
      </c>
      <c r="B26" s="120" t="s">
        <v>650</v>
      </c>
      <c r="C26" s="120" t="s">
        <v>742</v>
      </c>
      <c r="D26" s="120" t="s">
        <v>743</v>
      </c>
      <c r="E26" s="120" t="s">
        <v>744</v>
      </c>
      <c r="F26" s="120" t="s">
        <v>745</v>
      </c>
      <c r="G26" s="121">
        <v>2011</v>
      </c>
      <c r="H26" s="123">
        <v>44215</v>
      </c>
      <c r="I26" s="122" t="s">
        <v>741</v>
      </c>
    </row>
    <row r="27" spans="1:9" s="116" customFormat="1" ht="34" x14ac:dyDescent="0.2">
      <c r="A27" s="31" t="s">
        <v>423</v>
      </c>
      <c r="B27" s="120" t="s">
        <v>656</v>
      </c>
      <c r="C27" s="120" t="s">
        <v>747</v>
      </c>
      <c r="D27" s="120" t="s">
        <v>726</v>
      </c>
      <c r="E27" s="120" t="s">
        <v>649</v>
      </c>
      <c r="F27" s="120" t="s">
        <v>748</v>
      </c>
      <c r="G27" s="121">
        <v>2012</v>
      </c>
      <c r="H27" s="123">
        <v>44215</v>
      </c>
      <c r="I27" s="122" t="s">
        <v>746</v>
      </c>
    </row>
    <row r="28" spans="1:9" s="116" customFormat="1" ht="51" x14ac:dyDescent="0.2">
      <c r="A28" s="33" t="s">
        <v>424</v>
      </c>
      <c r="B28" s="120" t="s">
        <v>656</v>
      </c>
      <c r="C28" s="120" t="s">
        <v>794</v>
      </c>
      <c r="D28" s="120" t="s">
        <v>795</v>
      </c>
      <c r="E28" s="120" t="s">
        <v>649</v>
      </c>
      <c r="F28" s="120" t="s">
        <v>795</v>
      </c>
      <c r="G28" s="121">
        <v>2012</v>
      </c>
      <c r="H28" s="123">
        <v>44216</v>
      </c>
      <c r="I28" s="122" t="s">
        <v>749</v>
      </c>
    </row>
    <row r="29" spans="1:9" s="116" customFormat="1" ht="34" x14ac:dyDescent="0.2">
      <c r="A29" s="31" t="s">
        <v>425</v>
      </c>
      <c r="B29" s="120" t="s">
        <v>656</v>
      </c>
      <c r="C29" s="120" t="s">
        <v>800</v>
      </c>
      <c r="D29" s="120" t="s">
        <v>801</v>
      </c>
      <c r="E29" s="120" t="s">
        <v>649</v>
      </c>
      <c r="F29" s="120" t="s">
        <v>801</v>
      </c>
      <c r="G29" s="121">
        <v>2018</v>
      </c>
      <c r="H29" s="123">
        <v>44216</v>
      </c>
      <c r="I29" s="122" t="s">
        <v>750</v>
      </c>
    </row>
    <row r="30" spans="1:9" s="116" customFormat="1" ht="34" x14ac:dyDescent="0.2">
      <c r="A30" s="33" t="s">
        <v>426</v>
      </c>
      <c r="B30" s="120" t="s">
        <v>645</v>
      </c>
      <c r="C30" s="120" t="s">
        <v>802</v>
      </c>
      <c r="D30" s="120" t="s">
        <v>803</v>
      </c>
      <c r="E30" s="120" t="s">
        <v>649</v>
      </c>
      <c r="F30" s="120" t="s">
        <v>803</v>
      </c>
      <c r="G30" s="121">
        <v>2017</v>
      </c>
      <c r="H30" s="123">
        <v>44216</v>
      </c>
      <c r="I30" s="122" t="s">
        <v>751</v>
      </c>
    </row>
    <row r="31" spans="1:9" s="116" customFormat="1" ht="34" x14ac:dyDescent="0.2">
      <c r="A31" s="31" t="s">
        <v>427</v>
      </c>
      <c r="B31" s="120" t="s">
        <v>656</v>
      </c>
      <c r="C31" s="120" t="s">
        <v>805</v>
      </c>
      <c r="D31" s="120" t="s">
        <v>726</v>
      </c>
      <c r="E31" s="120" t="s">
        <v>804</v>
      </c>
      <c r="F31" s="120" t="s">
        <v>748</v>
      </c>
      <c r="G31" s="121">
        <v>2013</v>
      </c>
      <c r="H31" s="123">
        <v>44216</v>
      </c>
      <c r="I31" s="122" t="s">
        <v>753</v>
      </c>
    </row>
    <row r="32" spans="1:9" s="116" customFormat="1" ht="17" x14ac:dyDescent="0.2">
      <c r="A32" s="33" t="s">
        <v>428</v>
      </c>
      <c r="B32" s="120" t="s">
        <v>656</v>
      </c>
      <c r="C32" s="120" t="s">
        <v>806</v>
      </c>
      <c r="D32" s="120" t="s">
        <v>807</v>
      </c>
      <c r="E32" s="120" t="s">
        <v>649</v>
      </c>
      <c r="F32" s="120" t="s">
        <v>808</v>
      </c>
      <c r="G32" s="121">
        <v>2017</v>
      </c>
      <c r="H32" s="123">
        <v>44216</v>
      </c>
      <c r="I32" s="122" t="s">
        <v>754</v>
      </c>
    </row>
    <row r="33" spans="1:9" s="116" customFormat="1" ht="34" x14ac:dyDescent="0.2">
      <c r="A33" s="31" t="s">
        <v>429</v>
      </c>
      <c r="B33" s="120" t="s">
        <v>656</v>
      </c>
      <c r="C33" s="120" t="s">
        <v>809</v>
      </c>
      <c r="D33" s="120" t="s">
        <v>810</v>
      </c>
      <c r="E33" s="120" t="s">
        <v>649</v>
      </c>
      <c r="F33" s="120" t="s">
        <v>811</v>
      </c>
      <c r="G33" s="121">
        <v>2017</v>
      </c>
      <c r="H33" s="123">
        <v>44216</v>
      </c>
      <c r="I33" s="122" t="s">
        <v>755</v>
      </c>
    </row>
    <row r="34" spans="1:9" s="116" customFormat="1" ht="34" x14ac:dyDescent="0.2">
      <c r="A34" s="33" t="s">
        <v>430</v>
      </c>
      <c r="B34" s="120" t="s">
        <v>645</v>
      </c>
      <c r="C34" s="120" t="s">
        <v>812</v>
      </c>
      <c r="D34" s="120" t="s">
        <v>813</v>
      </c>
      <c r="E34" s="120" t="s">
        <v>649</v>
      </c>
      <c r="F34" s="120" t="s">
        <v>814</v>
      </c>
      <c r="G34" s="121">
        <v>2017</v>
      </c>
      <c r="H34" s="123">
        <v>44216</v>
      </c>
      <c r="I34" s="122" t="s">
        <v>757</v>
      </c>
    </row>
    <row r="35" spans="1:9" ht="17" x14ac:dyDescent="0.2">
      <c r="A35" s="17" t="s">
        <v>431</v>
      </c>
      <c r="B35" s="120" t="s">
        <v>650</v>
      </c>
      <c r="C35" s="122" t="s">
        <v>815</v>
      </c>
      <c r="D35" s="122" t="s">
        <v>816</v>
      </c>
      <c r="E35" s="122" t="s">
        <v>817</v>
      </c>
      <c r="F35" s="122" t="s">
        <v>818</v>
      </c>
      <c r="G35" s="125">
        <v>2008</v>
      </c>
      <c r="H35" s="123">
        <v>44216</v>
      </c>
      <c r="I35" s="122" t="s">
        <v>758</v>
      </c>
    </row>
    <row r="36" spans="1:9" ht="17" x14ac:dyDescent="0.2">
      <c r="A36" s="20" t="s">
        <v>432</v>
      </c>
      <c r="B36" s="120" t="s">
        <v>650</v>
      </c>
      <c r="C36" s="122" t="s">
        <v>819</v>
      </c>
      <c r="D36" s="122" t="s">
        <v>820</v>
      </c>
      <c r="E36" s="122" t="s">
        <v>821</v>
      </c>
      <c r="F36" s="122" t="s">
        <v>822</v>
      </c>
      <c r="G36" s="125">
        <v>2017</v>
      </c>
      <c r="H36" s="123">
        <v>44216</v>
      </c>
      <c r="I36" s="122" t="s">
        <v>759</v>
      </c>
    </row>
    <row r="37" spans="1:9" ht="17" x14ac:dyDescent="0.2">
      <c r="A37" s="17" t="s">
        <v>433</v>
      </c>
      <c r="B37" s="120" t="s">
        <v>645</v>
      </c>
      <c r="C37" s="122" t="s">
        <v>824</v>
      </c>
      <c r="D37" s="122" t="s">
        <v>823</v>
      </c>
      <c r="E37" s="120" t="s">
        <v>649</v>
      </c>
      <c r="F37" s="122" t="s">
        <v>823</v>
      </c>
      <c r="G37" s="125">
        <v>2019</v>
      </c>
      <c r="H37" s="123">
        <v>44216</v>
      </c>
      <c r="I37" s="122" t="s">
        <v>760</v>
      </c>
    </row>
    <row r="38" spans="1:9" ht="17" x14ac:dyDescent="0.2">
      <c r="A38" s="20" t="s">
        <v>434</v>
      </c>
      <c r="B38" s="120" t="s">
        <v>650</v>
      </c>
      <c r="C38" s="122" t="s">
        <v>761</v>
      </c>
      <c r="D38" s="122" t="s">
        <v>797</v>
      </c>
      <c r="E38" s="122" t="s">
        <v>825</v>
      </c>
      <c r="F38" s="122" t="s">
        <v>826</v>
      </c>
      <c r="G38" s="125">
        <v>2016</v>
      </c>
      <c r="H38" s="123">
        <v>44216</v>
      </c>
      <c r="I38" s="122"/>
    </row>
    <row r="39" spans="1:9" ht="17" x14ac:dyDescent="0.2">
      <c r="A39" s="17" t="s">
        <v>435</v>
      </c>
      <c r="B39" s="120" t="s">
        <v>650</v>
      </c>
      <c r="C39" s="122" t="s">
        <v>827</v>
      </c>
      <c r="D39" s="122" t="s">
        <v>828</v>
      </c>
      <c r="E39" s="122" t="s">
        <v>829</v>
      </c>
      <c r="F39" s="122" t="s">
        <v>830</v>
      </c>
      <c r="G39" s="125">
        <v>2011</v>
      </c>
      <c r="H39" s="123">
        <v>44216</v>
      </c>
      <c r="I39" s="122" t="s">
        <v>762</v>
      </c>
    </row>
    <row r="40" spans="1:9" ht="17" x14ac:dyDescent="0.2">
      <c r="A40" s="20" t="s">
        <v>436</v>
      </c>
      <c r="B40" s="120" t="s">
        <v>650</v>
      </c>
      <c r="C40" s="122" t="s">
        <v>831</v>
      </c>
      <c r="D40" s="122" t="s">
        <v>833</v>
      </c>
      <c r="E40" s="122" t="s">
        <v>844</v>
      </c>
      <c r="F40" s="122" t="s">
        <v>832</v>
      </c>
      <c r="G40" s="125">
        <v>2018</v>
      </c>
      <c r="H40" s="123">
        <v>44216</v>
      </c>
      <c r="I40" s="122" t="s">
        <v>764</v>
      </c>
    </row>
    <row r="41" spans="1:9" ht="51" x14ac:dyDescent="0.2">
      <c r="A41" s="17" t="s">
        <v>437</v>
      </c>
      <c r="B41" s="120" t="s">
        <v>650</v>
      </c>
      <c r="C41" s="120" t="s">
        <v>834</v>
      </c>
      <c r="D41" s="122" t="s">
        <v>797</v>
      </c>
      <c r="E41" s="122" t="s">
        <v>835</v>
      </c>
      <c r="F41" s="122" t="s">
        <v>836</v>
      </c>
      <c r="G41" s="125">
        <v>2018</v>
      </c>
      <c r="H41" s="123">
        <v>44216</v>
      </c>
      <c r="I41" s="122"/>
    </row>
    <row r="42" spans="1:9" ht="17" x14ac:dyDescent="0.2">
      <c r="A42" s="20" t="s">
        <v>438</v>
      </c>
      <c r="B42" s="120" t="s">
        <v>645</v>
      </c>
      <c r="C42" s="122" t="s">
        <v>837</v>
      </c>
      <c r="D42" s="122" t="s">
        <v>838</v>
      </c>
      <c r="E42" s="120" t="s">
        <v>649</v>
      </c>
      <c r="F42" s="122" t="s">
        <v>839</v>
      </c>
      <c r="G42" s="125">
        <v>2017</v>
      </c>
      <c r="H42" s="123">
        <v>44216</v>
      </c>
      <c r="I42" s="122" t="s">
        <v>767</v>
      </c>
    </row>
    <row r="43" spans="1:9" ht="17" x14ac:dyDescent="0.2">
      <c r="A43" s="17" t="s">
        <v>439</v>
      </c>
      <c r="B43" s="120" t="s">
        <v>650</v>
      </c>
      <c r="C43" s="122" t="s">
        <v>840</v>
      </c>
      <c r="D43" s="122" t="s">
        <v>841</v>
      </c>
      <c r="E43" s="122" t="s">
        <v>843</v>
      </c>
      <c r="F43" s="122" t="s">
        <v>842</v>
      </c>
      <c r="G43" s="125">
        <v>2010</v>
      </c>
      <c r="H43" s="123">
        <v>44216</v>
      </c>
      <c r="I43" s="122" t="s">
        <v>768</v>
      </c>
    </row>
    <row r="44" spans="1:9" ht="34" x14ac:dyDescent="0.2">
      <c r="A44" s="20" t="s">
        <v>440</v>
      </c>
      <c r="B44" s="120" t="s">
        <v>650</v>
      </c>
      <c r="C44" s="120" t="s">
        <v>796</v>
      </c>
      <c r="D44" s="122" t="s">
        <v>797</v>
      </c>
      <c r="E44" s="122" t="s">
        <v>799</v>
      </c>
      <c r="F44" s="122" t="s">
        <v>798</v>
      </c>
      <c r="G44" s="122">
        <v>2019</v>
      </c>
      <c r="H44" s="123">
        <v>44217</v>
      </c>
      <c r="I44" s="122" t="s">
        <v>769</v>
      </c>
    </row>
    <row r="45" spans="1:9" ht="34" x14ac:dyDescent="0.2">
      <c r="A45" s="182" t="s">
        <v>494</v>
      </c>
      <c r="B45" s="120" t="s">
        <v>656</v>
      </c>
      <c r="C45" s="120" t="s">
        <v>845</v>
      </c>
      <c r="D45" s="122" t="s">
        <v>846</v>
      </c>
      <c r="E45" s="120" t="s">
        <v>649</v>
      </c>
      <c r="F45" s="122" t="s">
        <v>846</v>
      </c>
      <c r="G45" s="122">
        <v>2006</v>
      </c>
      <c r="H45" s="123">
        <v>44216</v>
      </c>
      <c r="I45" s="122" t="s">
        <v>770</v>
      </c>
    </row>
    <row r="46" spans="1:9" ht="17" x14ac:dyDescent="0.2">
      <c r="A46" s="181" t="s">
        <v>495</v>
      </c>
      <c r="B46" s="120" t="s">
        <v>656</v>
      </c>
      <c r="C46" s="122" t="s">
        <v>847</v>
      </c>
      <c r="D46" s="122" t="s">
        <v>848</v>
      </c>
      <c r="E46" s="120" t="s">
        <v>649</v>
      </c>
      <c r="F46" s="122" t="s">
        <v>848</v>
      </c>
      <c r="G46" s="120" t="s">
        <v>649</v>
      </c>
      <c r="H46" s="123">
        <v>44216</v>
      </c>
      <c r="I46" s="122" t="s">
        <v>771</v>
      </c>
    </row>
    <row r="47" spans="1:9" ht="17" x14ac:dyDescent="0.2">
      <c r="A47" s="182" t="s">
        <v>496</v>
      </c>
      <c r="B47" s="120" t="s">
        <v>656</v>
      </c>
      <c r="C47" s="122" t="s">
        <v>849</v>
      </c>
      <c r="D47" s="122" t="s">
        <v>850</v>
      </c>
      <c r="E47" s="120" t="s">
        <v>649</v>
      </c>
      <c r="F47" s="122" t="s">
        <v>850</v>
      </c>
      <c r="G47" s="122">
        <v>2003</v>
      </c>
      <c r="H47" s="123">
        <v>44217</v>
      </c>
      <c r="I47" s="122" t="s">
        <v>782</v>
      </c>
    </row>
    <row r="48" spans="1:9" ht="17" x14ac:dyDescent="0.2">
      <c r="A48" s="181" t="s">
        <v>497</v>
      </c>
      <c r="B48" s="120" t="s">
        <v>650</v>
      </c>
      <c r="C48" s="122" t="s">
        <v>851</v>
      </c>
      <c r="D48" s="122" t="s">
        <v>712</v>
      </c>
      <c r="E48" s="122" t="s">
        <v>852</v>
      </c>
      <c r="F48" s="122" t="s">
        <v>853</v>
      </c>
      <c r="G48" s="122">
        <v>2014</v>
      </c>
      <c r="H48" s="123">
        <v>44217</v>
      </c>
      <c r="I48" s="122" t="s">
        <v>783</v>
      </c>
    </row>
    <row r="49" spans="1:9" ht="17" x14ac:dyDescent="0.2">
      <c r="A49" s="182" t="s">
        <v>498</v>
      </c>
      <c r="B49" s="120" t="s">
        <v>650</v>
      </c>
      <c r="C49" s="122" t="s">
        <v>854</v>
      </c>
      <c r="D49" s="122" t="s">
        <v>820</v>
      </c>
      <c r="E49" s="122" t="s">
        <v>856</v>
      </c>
      <c r="F49" s="122" t="s">
        <v>855</v>
      </c>
      <c r="G49" s="122">
        <v>2001</v>
      </c>
      <c r="H49" s="123">
        <v>44217</v>
      </c>
      <c r="I49" s="122" t="s">
        <v>784</v>
      </c>
    </row>
    <row r="50" spans="1:9" ht="17" x14ac:dyDescent="0.2">
      <c r="A50" s="181" t="s">
        <v>499</v>
      </c>
      <c r="B50" s="120" t="s">
        <v>650</v>
      </c>
      <c r="C50" s="122" t="s">
        <v>857</v>
      </c>
      <c r="D50" s="122" t="s">
        <v>859</v>
      </c>
      <c r="E50" s="122" t="s">
        <v>858</v>
      </c>
      <c r="F50" s="122" t="s">
        <v>860</v>
      </c>
      <c r="G50" s="122">
        <v>2018</v>
      </c>
      <c r="H50" s="123">
        <v>44217</v>
      </c>
      <c r="I50" s="122" t="s">
        <v>785</v>
      </c>
    </row>
    <row r="51" spans="1:9" ht="17" x14ac:dyDescent="0.2">
      <c r="A51" s="182" t="s">
        <v>500</v>
      </c>
      <c r="B51" s="120" t="s">
        <v>650</v>
      </c>
      <c r="C51" s="122" t="s">
        <v>862</v>
      </c>
      <c r="D51" s="122" t="s">
        <v>863</v>
      </c>
      <c r="E51" s="120" t="s">
        <v>649</v>
      </c>
      <c r="F51" s="122" t="s">
        <v>861</v>
      </c>
      <c r="G51" s="122">
        <v>2009</v>
      </c>
      <c r="H51" s="123">
        <v>44217</v>
      </c>
      <c r="I51" s="122" t="s">
        <v>786</v>
      </c>
    </row>
    <row r="52" spans="1:9" ht="51" x14ac:dyDescent="0.2">
      <c r="A52" s="181" t="s">
        <v>501</v>
      </c>
      <c r="B52" s="120" t="s">
        <v>656</v>
      </c>
      <c r="C52" s="120" t="s">
        <v>864</v>
      </c>
      <c r="D52" s="122" t="s">
        <v>865</v>
      </c>
      <c r="E52" s="120" t="s">
        <v>649</v>
      </c>
      <c r="F52" s="122" t="s">
        <v>865</v>
      </c>
      <c r="G52" s="122">
        <v>2019</v>
      </c>
      <c r="H52" s="123">
        <v>44217</v>
      </c>
      <c r="I52" s="122"/>
    </row>
    <row r="53" spans="1:9" ht="17" x14ac:dyDescent="0.2">
      <c r="A53" s="182" t="s">
        <v>502</v>
      </c>
      <c r="B53" s="120" t="s">
        <v>650</v>
      </c>
      <c r="C53" s="122" t="s">
        <v>866</v>
      </c>
      <c r="D53" s="122" t="s">
        <v>867</v>
      </c>
      <c r="E53" s="122" t="s">
        <v>868</v>
      </c>
      <c r="F53" s="122" t="s">
        <v>869</v>
      </c>
      <c r="G53" s="122">
        <v>2011</v>
      </c>
      <c r="H53" s="123">
        <v>44217</v>
      </c>
      <c r="I53" s="122" t="s">
        <v>787</v>
      </c>
    </row>
    <row r="54" spans="1:9" ht="68" x14ac:dyDescent="0.2">
      <c r="A54" s="181" t="s">
        <v>503</v>
      </c>
      <c r="B54" s="120" t="s">
        <v>656</v>
      </c>
      <c r="C54" s="120" t="s">
        <v>870</v>
      </c>
      <c r="D54" s="122" t="s">
        <v>871</v>
      </c>
      <c r="E54" s="120" t="s">
        <v>649</v>
      </c>
      <c r="F54" s="122" t="s">
        <v>872</v>
      </c>
      <c r="G54" s="122">
        <v>2006</v>
      </c>
      <c r="H54" s="123">
        <v>44217</v>
      </c>
      <c r="I54" s="122" t="s">
        <v>790</v>
      </c>
    </row>
    <row r="55" spans="1:9" ht="17" x14ac:dyDescent="0.2">
      <c r="A55" s="182" t="s">
        <v>504</v>
      </c>
      <c r="B55" s="120" t="s">
        <v>650</v>
      </c>
      <c r="C55" s="122" t="s">
        <v>873</v>
      </c>
      <c r="D55" s="122" t="s">
        <v>874</v>
      </c>
      <c r="E55" s="122" t="s">
        <v>875</v>
      </c>
      <c r="F55" s="122" t="s">
        <v>876</v>
      </c>
      <c r="G55" s="122">
        <v>2018</v>
      </c>
      <c r="H55" s="123">
        <v>44217</v>
      </c>
      <c r="I55" s="122" t="s">
        <v>792</v>
      </c>
    </row>
    <row r="56" spans="1:9" ht="17" x14ac:dyDescent="0.2">
      <c r="A56" s="181" t="s">
        <v>505</v>
      </c>
      <c r="B56" s="120" t="s">
        <v>656</v>
      </c>
      <c r="C56" s="122" t="s">
        <v>877</v>
      </c>
      <c r="D56" s="122" t="s">
        <v>879</v>
      </c>
      <c r="E56" s="120" t="s">
        <v>649</v>
      </c>
      <c r="F56" s="122" t="s">
        <v>878</v>
      </c>
      <c r="G56" s="122">
        <v>2017</v>
      </c>
      <c r="H56" s="123">
        <v>44217</v>
      </c>
      <c r="I56" s="122" t="s">
        <v>793</v>
      </c>
    </row>
    <row r="57" spans="1:9" ht="34" x14ac:dyDescent="0.2">
      <c r="A57" s="182" t="s">
        <v>506</v>
      </c>
      <c r="B57" s="120" t="s">
        <v>645</v>
      </c>
      <c r="C57" s="120" t="s">
        <v>895</v>
      </c>
      <c r="D57" s="122" t="s">
        <v>896</v>
      </c>
      <c r="E57" s="120" t="s">
        <v>649</v>
      </c>
      <c r="F57" s="122" t="s">
        <v>896</v>
      </c>
      <c r="G57" s="120" t="s">
        <v>649</v>
      </c>
      <c r="H57" s="123">
        <v>44229</v>
      </c>
      <c r="I57" s="122" t="s">
        <v>894</v>
      </c>
    </row>
    <row r="58" spans="1:9" ht="17" x14ac:dyDescent="0.2">
      <c r="A58" s="181" t="s">
        <v>507</v>
      </c>
      <c r="B58" s="120" t="s">
        <v>650</v>
      </c>
      <c r="C58" s="122" t="s">
        <v>692</v>
      </c>
      <c r="D58" s="122" t="s">
        <v>696</v>
      </c>
      <c r="E58" s="122" t="s">
        <v>694</v>
      </c>
      <c r="F58" s="122" t="s">
        <v>693</v>
      </c>
      <c r="G58" s="122">
        <v>2014</v>
      </c>
      <c r="H58" s="123">
        <v>44229</v>
      </c>
      <c r="I58" s="122" t="s">
        <v>897</v>
      </c>
    </row>
    <row r="59" spans="1:9" ht="17" x14ac:dyDescent="0.2">
      <c r="A59" s="182" t="s">
        <v>508</v>
      </c>
      <c r="B59" s="120" t="s">
        <v>650</v>
      </c>
      <c r="C59" s="122" t="s">
        <v>905</v>
      </c>
      <c r="D59" s="122" t="s">
        <v>906</v>
      </c>
      <c r="E59" s="122" t="s">
        <v>908</v>
      </c>
      <c r="F59" s="122" t="s">
        <v>907</v>
      </c>
      <c r="G59" s="122">
        <v>2016</v>
      </c>
      <c r="H59" s="123">
        <v>44229</v>
      </c>
      <c r="I59" s="122" t="s">
        <v>904</v>
      </c>
    </row>
    <row r="60" spans="1:9" ht="17" x14ac:dyDescent="0.2">
      <c r="A60" s="181" t="s">
        <v>509</v>
      </c>
      <c r="B60" s="120" t="s">
        <v>685</v>
      </c>
      <c r="C60" s="122" t="s">
        <v>916</v>
      </c>
      <c r="D60" s="120" t="s">
        <v>649</v>
      </c>
      <c r="E60" s="120" t="s">
        <v>649</v>
      </c>
      <c r="F60" s="122" t="s">
        <v>917</v>
      </c>
      <c r="G60" s="122">
        <v>2009</v>
      </c>
      <c r="H60" s="123">
        <v>44229</v>
      </c>
      <c r="I60" s="122" t="s">
        <v>918</v>
      </c>
    </row>
    <row r="61" spans="1:9" ht="17" x14ac:dyDescent="0.2">
      <c r="A61" s="182" t="s">
        <v>510</v>
      </c>
      <c r="B61" s="120" t="s">
        <v>645</v>
      </c>
      <c r="C61" s="122" t="s">
        <v>924</v>
      </c>
      <c r="D61" s="122" t="s">
        <v>925</v>
      </c>
      <c r="E61" s="120" t="s">
        <v>649</v>
      </c>
      <c r="F61" s="122"/>
      <c r="G61" s="122">
        <v>2018</v>
      </c>
      <c r="H61" s="123">
        <v>44471</v>
      </c>
      <c r="I61" s="122" t="s">
        <v>926</v>
      </c>
    </row>
    <row r="62" spans="1:9" x14ac:dyDescent="0.2">
      <c r="A62" s="181" t="s">
        <v>511</v>
      </c>
      <c r="B62" s="120"/>
      <c r="C62" s="122"/>
      <c r="D62" s="122"/>
      <c r="E62" s="122"/>
      <c r="F62" s="122"/>
      <c r="G62" s="122"/>
      <c r="H62" s="123"/>
      <c r="I62" s="122"/>
    </row>
    <row r="63" spans="1:9" x14ac:dyDescent="0.2">
      <c r="A63" s="182" t="s">
        <v>512</v>
      </c>
      <c r="B63" s="120"/>
      <c r="C63" s="122"/>
      <c r="D63" s="122"/>
      <c r="E63" s="122"/>
      <c r="F63" s="122"/>
      <c r="G63" s="122"/>
      <c r="H63" s="123"/>
      <c r="I63" s="122"/>
    </row>
    <row r="64" spans="1:9" x14ac:dyDescent="0.2">
      <c r="A64" s="181" t="s">
        <v>513</v>
      </c>
      <c r="B64" s="120"/>
      <c r="C64" s="122"/>
      <c r="D64" s="122"/>
      <c r="E64" s="122"/>
      <c r="F64" s="122"/>
      <c r="G64" s="122"/>
      <c r="H64" s="123"/>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9" activePane="bottomRight" state="frozenSplit"/>
      <selection activeCell="I2" sqref="I1:O1048576"/>
      <selection pane="topRight" activeCell="I2" sqref="I1:O1048576"/>
      <selection pane="bottomLeft" activeCell="I2" sqref="I1:O1048576"/>
      <selection pane="bottomRight" activeCell="K18" sqref="K18"/>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383</v>
      </c>
      <c r="B1" s="45" t="str">
        <f>IF(Introduction!B1&lt;&gt;"",Introduction!B1,"")</f>
        <v>Accommodation services</v>
      </c>
    </row>
    <row r="3" spans="1:10" s="148" customFormat="1" ht="31" customHeight="1" x14ac:dyDescent="0.2">
      <c r="A3" s="282" t="s">
        <v>86</v>
      </c>
      <c r="B3" s="283"/>
      <c r="C3" s="283"/>
      <c r="D3" s="283"/>
      <c r="E3" s="283"/>
      <c r="F3" s="283"/>
      <c r="G3" s="283"/>
      <c r="H3" s="283"/>
      <c r="I3" s="283"/>
      <c r="J3" s="283"/>
    </row>
    <row r="4" spans="1:10" s="152" customFormat="1" ht="44" customHeight="1" x14ac:dyDescent="0.2">
      <c r="A4" s="149" t="s">
        <v>87</v>
      </c>
      <c r="B4" s="149" t="s">
        <v>84</v>
      </c>
      <c r="C4" s="150" t="s">
        <v>68</v>
      </c>
      <c r="D4" s="150" t="s">
        <v>69</v>
      </c>
      <c r="E4" s="150" t="s">
        <v>70</v>
      </c>
      <c r="F4" s="150" t="s">
        <v>626</v>
      </c>
      <c r="G4" s="150" t="s">
        <v>627</v>
      </c>
      <c r="H4" s="150" t="s">
        <v>628</v>
      </c>
      <c r="I4" s="150" t="s">
        <v>629</v>
      </c>
      <c r="J4" s="151" t="s">
        <v>71</v>
      </c>
    </row>
    <row r="5" spans="1:10" ht="22" customHeight="1" x14ac:dyDescent="0.2">
      <c r="A5" s="62" t="s">
        <v>0</v>
      </c>
      <c r="B5" s="153" t="s">
        <v>39</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59</v>
      </c>
      <c r="C6" s="233">
        <f>SUMIF('Goal Risk Assessment'!$J$5:$J$252,$A6,'Goal Risk Assessment'!K$5:K$252)</f>
        <v>2</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38</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0</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Moderate</v>
      </c>
    </row>
    <row r="9" spans="1:10" ht="22" customHeight="1" x14ac:dyDescent="0.2">
      <c r="A9" s="62" t="s">
        <v>5</v>
      </c>
      <c r="B9" s="153" t="s">
        <v>75</v>
      </c>
      <c r="C9" s="154">
        <f>SUMIF('Goal Risk Assessment'!$J$5:$J$252,$A9,'Goal Risk Assessment'!K$5:K$252)</f>
        <v>0</v>
      </c>
      <c r="D9" s="154">
        <f>SUMIF('Goal Risk Assessment'!$J$5:$J$252,$A9,'Goal Risk Assessment'!L$5:L$252)</f>
        <v>1</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Low</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76</v>
      </c>
      <c r="C11" s="154">
        <f>SUMIF('Goal Risk Assessment'!$J$5:$J$252,$A11,'Goal Risk Assessment'!K$5:K$252)</f>
        <v>0</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Moderate</v>
      </c>
    </row>
    <row r="12" spans="1:10" ht="22" customHeight="1" x14ac:dyDescent="0.2">
      <c r="A12" s="57" t="s">
        <v>9</v>
      </c>
      <c r="B12" s="155" t="s">
        <v>77</v>
      </c>
      <c r="C12" s="234">
        <f>SUMIF('Goal Risk Assessment'!$J$5:$J$252,$A12,'Goal Risk Assessment'!K$5:K$252)</f>
        <v>2</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High</v>
      </c>
    </row>
    <row r="13" spans="1:10" ht="22" customHeight="1" x14ac:dyDescent="0.2">
      <c r="A13" s="62" t="s">
        <v>10</v>
      </c>
      <c r="B13" s="153" t="s">
        <v>74</v>
      </c>
      <c r="C13" s="154">
        <f>SUMIF('Goal Risk Assessment'!$J$5:$J$252,$A13,'Goal Risk Assessment'!K$5:K$252)</f>
        <v>4</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73</v>
      </c>
      <c r="C14" s="234">
        <f>SUMIF('Goal Risk Assessment'!$J$5:$J$252,$A14,'Goal Risk Assessment'!K$5:K$252)</f>
        <v>1</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42</v>
      </c>
      <c r="C15" s="154">
        <f>SUMIF('Goal Risk Assessment'!$J$5:$J$252,$A15,'Goal Risk Assessment'!K$5:K$252)</f>
        <v>4</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72</v>
      </c>
      <c r="C16" s="234">
        <f>SUMIF('Goal Risk Assessment'!$J$5:$J$252,$A16,'Goal Risk Assessment'!K$5:K$252)</f>
        <v>5</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78</v>
      </c>
      <c r="C17" s="154">
        <f>SUMIF('Goal Risk Assessment'!$J$5:$J$252,$A17,'Goal Risk Assessment'!K$5:K$252)</f>
        <v>2</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High</v>
      </c>
    </row>
    <row r="18" spans="1:10" ht="22" customHeight="1" x14ac:dyDescent="0.2">
      <c r="A18" s="57" t="s">
        <v>15</v>
      </c>
      <c r="B18" s="155" t="s">
        <v>79</v>
      </c>
      <c r="C18" s="234">
        <f>SUMIF('Goal Risk Assessment'!$J$5:$J$252,$A18,'Goal Risk Assessment'!K$5:K$252)</f>
        <v>6</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46</v>
      </c>
      <c r="C19" s="154">
        <f>SUMIF('Goal Risk Assessment'!$J$5:$J$252,$A19,'Goal Risk Assessment'!K$5:K$252)</f>
        <v>0</v>
      </c>
      <c r="D19" s="154">
        <f>SUMIF('Goal Risk Assessment'!$J$5:$J$252,$A19,'Goal Risk Assessment'!L$5:L$252)</f>
        <v>2</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Low</v>
      </c>
    </row>
    <row r="20" spans="1:10" ht="22" customHeight="1" x14ac:dyDescent="0.2">
      <c r="A20" s="57" t="s">
        <v>17</v>
      </c>
      <c r="B20" s="155" t="s">
        <v>80</v>
      </c>
      <c r="C20" s="234">
        <f>SUMIF('Goal Risk Assessment'!$J$5:$J$252,$A20,'Goal Risk Assessment'!K$5:K$252)</f>
        <v>0</v>
      </c>
      <c r="D20" s="234">
        <f>SUMIF('Goal Risk Assessment'!$J$5:$J$252,$A20,'Goal Risk Assessment'!L$5:L$252)</f>
        <v>1</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Low</v>
      </c>
    </row>
    <row r="21" spans="1:10" ht="22" customHeight="1" x14ac:dyDescent="0.2">
      <c r="A21" s="62" t="s">
        <v>18</v>
      </c>
      <c r="B21" s="153" t="s">
        <v>81</v>
      </c>
      <c r="C21" s="154">
        <f>SUMIF('Goal Risk Assessment'!$J$5:$J$252,$A21,'Goal Risk Assessment'!K$5:K$252)</f>
        <v>0</v>
      </c>
      <c r="D21" s="154">
        <f>SUMIF('Goal Risk Assessment'!$J$5:$J$252,$A21,'Goal Risk Assessment'!L$5:L$252)</f>
        <v>1</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 customHeight="1" x14ac:dyDescent="0.2">
      <c r="A22" s="57" t="s">
        <v>19</v>
      </c>
      <c r="B22" s="155" t="s">
        <v>82</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50</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51</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52</v>
      </c>
      <c r="C26" s="234">
        <f>SUMIF('Goal Risk Assessment'!$J$5:$J$252,$A26,'Goal Risk Assessment'!K$5:K$252)</f>
        <v>2</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53</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GwnDthN5kZrum3lhld8surU/6iKiuslnszUW1NIWPv5tEk7icJbCW3BKU0ATEen0/WCZa75jPj4uP1diMLIDqw==" saltValue="1DdfTIOyIDcK20fJmXvBF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58</v>
      </c>
    </row>
    <row r="3" spans="1:2" x14ac:dyDescent="0.2">
      <c r="B3" t="s">
        <v>33</v>
      </c>
    </row>
    <row r="4" spans="1:2" x14ac:dyDescent="0.2">
      <c r="B4" t="s">
        <v>34</v>
      </c>
    </row>
    <row r="5" spans="1:2" x14ac:dyDescent="0.2">
      <c r="B5" t="s">
        <v>54</v>
      </c>
    </row>
    <row r="6" spans="1:2" x14ac:dyDescent="0.2">
      <c r="B6" t="s">
        <v>57</v>
      </c>
    </row>
    <row r="7" spans="1:2" x14ac:dyDescent="0.2">
      <c r="B7" t="s">
        <v>55</v>
      </c>
    </row>
    <row r="8" spans="1:2" x14ac:dyDescent="0.2">
      <c r="B8" t="s">
        <v>56</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2021-02-26T18:15:14Z</dcterms:modified>
</cp:coreProperties>
</file>