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31089E15-E2B1-E841-B09D-AB906F2F4077}" xr6:coauthVersionLast="46" xr6:coauthVersionMax="46" xr10:uidLastSave="{00000000-0000-0000-0000-000000000000}"/>
  <bookViews>
    <workbookView xWindow="2040" yWindow="480" windowWidth="2676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7" l="1"/>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H21" i="6" s="1"/>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6" i="6" l="1"/>
  <c r="H27" i="6"/>
  <c r="H25" i="6"/>
  <c r="I27" i="6"/>
  <c r="G27" i="6"/>
  <c r="F27" i="6"/>
  <c r="G25" i="6"/>
  <c r="F25" i="6"/>
  <c r="I25" i="6"/>
  <c r="G23" i="6"/>
  <c r="F23" i="6"/>
  <c r="I23" i="6"/>
  <c r="H23" i="6"/>
  <c r="F22" i="6"/>
  <c r="I22" i="6"/>
  <c r="H22" i="6"/>
  <c r="G22" i="6"/>
  <c r="I21" i="6"/>
  <c r="G21" i="6"/>
  <c r="F21" i="6"/>
  <c r="Q175" i="9"/>
  <c r="P175" i="9"/>
  <c r="O175" i="9"/>
  <c r="R175" i="9"/>
  <c r="H15" i="6"/>
  <c r="I15" i="6"/>
  <c r="G15" i="6"/>
  <c r="F15" i="6"/>
  <c r="G14" i="6"/>
  <c r="F14" i="6"/>
  <c r="I14" i="6"/>
  <c r="H14" i="6"/>
  <c r="H11" i="6"/>
  <c r="G11" i="6"/>
  <c r="F11" i="6"/>
  <c r="I11" i="6"/>
  <c r="F8" i="6"/>
  <c r="I8"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6" i="6" l="1"/>
  <c r="D14" i="6"/>
  <c r="J25" i="6"/>
  <c r="N224" i="9"/>
  <c r="O224" i="9"/>
  <c r="P224" i="9"/>
  <c r="Q224" i="9"/>
  <c r="R224" i="9"/>
  <c r="N223" i="9"/>
  <c r="R223" i="9"/>
  <c r="O223" i="9"/>
  <c r="P223" i="9"/>
  <c r="Q223" i="9"/>
  <c r="J27" i="6"/>
  <c r="L242" i="9"/>
  <c r="Q242" i="9"/>
  <c r="R242" i="9"/>
  <c r="O242" i="9"/>
  <c r="P242" i="9"/>
  <c r="J22" i="6"/>
  <c r="J23" i="6"/>
  <c r="M184" i="9"/>
  <c r="O184" i="9"/>
  <c r="P184" i="9"/>
  <c r="Q184" i="9"/>
  <c r="R184" i="9"/>
  <c r="O164" i="9"/>
  <c r="P164" i="9"/>
  <c r="Q164" i="9"/>
  <c r="R164" i="9"/>
  <c r="N227" i="9"/>
  <c r="O227" i="9"/>
  <c r="Q227" i="9"/>
  <c r="R227" i="9"/>
  <c r="P227" i="9"/>
  <c r="N163" i="9"/>
  <c r="O163" i="9"/>
  <c r="F19" i="6" s="1"/>
  <c r="P163" i="9"/>
  <c r="G19" i="6" s="1"/>
  <c r="Q163" i="9"/>
  <c r="R163" i="9"/>
  <c r="I19" i="6" s="1"/>
  <c r="O183" i="9"/>
  <c r="R183" i="9"/>
  <c r="P183" i="9"/>
  <c r="Q183" i="9"/>
  <c r="M182" i="9"/>
  <c r="O182" i="9"/>
  <c r="Q182" i="9"/>
  <c r="P182" i="9"/>
  <c r="R182" i="9"/>
  <c r="O181" i="9"/>
  <c r="P181" i="9"/>
  <c r="Q181" i="9"/>
  <c r="R181" i="9"/>
  <c r="M180" i="9"/>
  <c r="O180" i="9"/>
  <c r="P180" i="9"/>
  <c r="R180" i="9"/>
  <c r="Q180" i="9"/>
  <c r="O179" i="9"/>
  <c r="P179" i="9"/>
  <c r="Q179" i="9"/>
  <c r="R179" i="9"/>
  <c r="M178" i="9"/>
  <c r="O178" i="9"/>
  <c r="R178" i="9"/>
  <c r="P178" i="9"/>
  <c r="Q178" i="9"/>
  <c r="O177" i="9"/>
  <c r="P177" i="9"/>
  <c r="Q177" i="9"/>
  <c r="R177" i="9"/>
  <c r="M176" i="9"/>
  <c r="R176" i="9"/>
  <c r="O176" i="9"/>
  <c r="P176" i="9"/>
  <c r="Q176" i="9"/>
  <c r="J21" i="6"/>
  <c r="R174" i="9"/>
  <c r="O174" i="9"/>
  <c r="P174" i="9"/>
  <c r="Q174" i="9"/>
  <c r="M173" i="9"/>
  <c r="R173" i="9"/>
  <c r="O173" i="9"/>
  <c r="P173" i="9"/>
  <c r="Q173" i="9"/>
  <c r="R172" i="9"/>
  <c r="O172" i="9"/>
  <c r="P172" i="9"/>
  <c r="Q172" i="9"/>
  <c r="N171" i="9"/>
  <c r="R171" i="9"/>
  <c r="O171" i="9"/>
  <c r="P171" i="9"/>
  <c r="Q171" i="9"/>
  <c r="R170" i="9"/>
  <c r="Q170" i="9"/>
  <c r="O170" i="9"/>
  <c r="P170" i="9"/>
  <c r="N169" i="9"/>
  <c r="P169" i="9"/>
  <c r="Q169" i="9"/>
  <c r="R169" i="9"/>
  <c r="O169" i="9"/>
  <c r="N151" i="9"/>
  <c r="P151" i="9"/>
  <c r="Q151" i="9"/>
  <c r="R151" i="9"/>
  <c r="O151" i="9"/>
  <c r="L151" i="9"/>
  <c r="N147" i="9"/>
  <c r="P147" i="9"/>
  <c r="Q147" i="9"/>
  <c r="R147" i="9"/>
  <c r="O147" i="9"/>
  <c r="P125" i="9"/>
  <c r="Q125" i="9"/>
  <c r="R125" i="9"/>
  <c r="O125" i="9"/>
  <c r="J15" i="6"/>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N142" i="9"/>
  <c r="R142" i="9"/>
  <c r="P142" i="9"/>
  <c r="O142" i="9"/>
  <c r="Q142" i="9"/>
  <c r="M141" i="9"/>
  <c r="Q141" i="9"/>
  <c r="R141" i="9"/>
  <c r="P141" i="9"/>
  <c r="O141" i="9"/>
  <c r="Q127" i="9"/>
  <c r="H16" i="6" s="1"/>
  <c r="R127" i="9"/>
  <c r="I16" i="6" s="1"/>
  <c r="P127" i="9"/>
  <c r="O127" i="9"/>
  <c r="N140" i="9"/>
  <c r="Q140" i="9"/>
  <c r="R140" i="9"/>
  <c r="O140" i="9"/>
  <c r="P140" i="9"/>
  <c r="M139" i="9"/>
  <c r="R139" i="9"/>
  <c r="O139" i="9"/>
  <c r="P139" i="9"/>
  <c r="Q139" i="9"/>
  <c r="N138" i="9"/>
  <c r="Q138" i="9"/>
  <c r="R138" i="9"/>
  <c r="O138" i="9"/>
  <c r="P138" i="9"/>
  <c r="M137" i="9"/>
  <c r="Q137" i="9"/>
  <c r="R137" i="9"/>
  <c r="O137" i="9"/>
  <c r="P137" i="9"/>
  <c r="N136" i="9"/>
  <c r="P136" i="9"/>
  <c r="O136" i="9"/>
  <c r="Q136" i="9"/>
  <c r="R136" i="9"/>
  <c r="L239" i="9"/>
  <c r="D26" i="6" s="1"/>
  <c r="R239" i="9"/>
  <c r="I26" i="6" s="1"/>
  <c r="O239" i="9"/>
  <c r="P239" i="9"/>
  <c r="G26" i="6" s="1"/>
  <c r="Q239" i="9"/>
  <c r="H26" i="6" s="1"/>
  <c r="N88" i="9"/>
  <c r="R88" i="9"/>
  <c r="O88" i="9"/>
  <c r="P88" i="9"/>
  <c r="Q88" i="9"/>
  <c r="N93" i="9"/>
  <c r="Q93" i="9"/>
  <c r="R93" i="9"/>
  <c r="O93" i="9"/>
  <c r="P93" i="9"/>
  <c r="Q94" i="9"/>
  <c r="R94" i="9"/>
  <c r="O94" i="9"/>
  <c r="P94" i="9"/>
  <c r="Q90" i="9"/>
  <c r="M90" i="9"/>
  <c r="K90" i="9"/>
  <c r="R90" i="9"/>
  <c r="N90" i="9"/>
  <c r="O90" i="9"/>
  <c r="P90" i="9"/>
  <c r="L90" i="9"/>
  <c r="N77" i="9"/>
  <c r="P77" i="9"/>
  <c r="Q77" i="9"/>
  <c r="O77" i="9"/>
  <c r="R77" i="9"/>
  <c r="N86" i="9"/>
  <c r="P86" i="9"/>
  <c r="Q86" i="9"/>
  <c r="R86" i="9"/>
  <c r="O86" i="9"/>
  <c r="G24" i="6"/>
  <c r="I24" i="6"/>
  <c r="E8" i="6"/>
  <c r="C8" i="6"/>
  <c r="J8" i="6" s="1"/>
  <c r="D8" i="6"/>
  <c r="N76" i="9"/>
  <c r="O76" i="9"/>
  <c r="R76" i="9"/>
  <c r="P76" i="9"/>
  <c r="Q76" i="9"/>
  <c r="N75" i="9"/>
  <c r="O75" i="9"/>
  <c r="P75" i="9"/>
  <c r="Q75" i="9"/>
  <c r="R75" i="9"/>
  <c r="N74" i="9"/>
  <c r="O74" i="9"/>
  <c r="P74" i="9"/>
  <c r="Q74" i="9"/>
  <c r="R74" i="9"/>
  <c r="C7" i="6"/>
  <c r="N73" i="9"/>
  <c r="R73" i="9"/>
  <c r="O73" i="9"/>
  <c r="F12" i="6" s="1"/>
  <c r="P73" i="9"/>
  <c r="G12" i="6" s="1"/>
  <c r="Q73" i="9"/>
  <c r="D7" i="6"/>
  <c r="E7" i="6"/>
  <c r="N57" i="9"/>
  <c r="R57" i="9"/>
  <c r="O57" i="9"/>
  <c r="P57" i="9"/>
  <c r="Q57" i="9"/>
  <c r="L57" i="9"/>
  <c r="N56" i="9"/>
  <c r="R56" i="9"/>
  <c r="P56" i="9"/>
  <c r="O56" i="9"/>
  <c r="Q56" i="9"/>
  <c r="M40" i="9"/>
  <c r="R40" i="9"/>
  <c r="P40" i="9"/>
  <c r="Q40" i="9"/>
  <c r="O40" i="9"/>
  <c r="N55" i="9"/>
  <c r="R55" i="9"/>
  <c r="P55" i="9"/>
  <c r="Q55" i="9"/>
  <c r="O55" i="9"/>
  <c r="D5" i="6"/>
  <c r="N53" i="9"/>
  <c r="R53" i="9"/>
  <c r="O53" i="9"/>
  <c r="P53" i="9"/>
  <c r="Q53" i="9"/>
  <c r="L54" i="9"/>
  <c r="R54" i="9"/>
  <c r="O54" i="9"/>
  <c r="P54" i="9"/>
  <c r="Q54" i="9"/>
  <c r="J6" i="6"/>
  <c r="C5" i="6"/>
  <c r="L44" i="9"/>
  <c r="P44" i="9"/>
  <c r="G9" i="6" s="1"/>
  <c r="O44" i="9"/>
  <c r="Q44" i="9"/>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E19" i="6" s="1"/>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J19" i="6" s="1"/>
  <c r="K170" i="9"/>
  <c r="K172" i="9"/>
  <c r="K174" i="9"/>
  <c r="K177" i="9"/>
  <c r="K179" i="9"/>
  <c r="K181" i="9"/>
  <c r="K183" i="9"/>
  <c r="H9" i="6" l="1"/>
  <c r="H12" i="6"/>
  <c r="H13" i="6"/>
  <c r="F16" i="6"/>
  <c r="D12" i="6"/>
  <c r="H10" i="6"/>
  <c r="F9" i="6"/>
  <c r="H19" i="6"/>
  <c r="E26" i="6"/>
  <c r="D19" i="6"/>
  <c r="I13" i="6"/>
  <c r="E24" i="6"/>
  <c r="D24" i="6"/>
  <c r="C24" i="6"/>
  <c r="C26" i="6"/>
  <c r="F26" i="6"/>
  <c r="H24" i="6"/>
  <c r="F24" i="6"/>
  <c r="I20" i="6"/>
  <c r="D20" i="6"/>
  <c r="C20" i="6"/>
  <c r="J20" i="6" s="1"/>
  <c r="H20" i="6"/>
  <c r="E20" i="6"/>
  <c r="G20" i="6"/>
  <c r="F20" i="6"/>
  <c r="P149" i="9"/>
  <c r="Q149" i="9"/>
  <c r="R149" i="9"/>
  <c r="O149" i="9"/>
  <c r="P150" i="9"/>
  <c r="Q150" i="9"/>
  <c r="R150" i="9"/>
  <c r="O150" i="9"/>
  <c r="C16" i="6"/>
  <c r="M148" i="9"/>
  <c r="P148" i="9"/>
  <c r="G18" i="6" s="1"/>
  <c r="Q148" i="9"/>
  <c r="R148" i="9"/>
  <c r="O148" i="9"/>
  <c r="N148" i="9"/>
  <c r="H18" i="6"/>
  <c r="K148" i="9"/>
  <c r="J17" i="6"/>
  <c r="G16" i="6"/>
  <c r="D16" i="6"/>
  <c r="E16" i="6"/>
  <c r="F18" i="6"/>
  <c r="I18" i="6"/>
  <c r="C13" i="6"/>
  <c r="G13" i="6"/>
  <c r="D13" i="6"/>
  <c r="E13" i="6"/>
  <c r="F13" i="6"/>
  <c r="I12" i="6"/>
  <c r="J7" i="6"/>
  <c r="C12" i="6"/>
  <c r="E12" i="6"/>
  <c r="D10" i="6"/>
  <c r="D9" i="6"/>
  <c r="J9" i="6" s="1"/>
  <c r="J5" i="6"/>
  <c r="F10" i="6"/>
  <c r="G10" i="6"/>
  <c r="C10" i="6"/>
  <c r="E10" i="6"/>
  <c r="I10" i="6"/>
  <c r="L148" i="9"/>
  <c r="M150" i="9"/>
  <c r="M149" i="9"/>
  <c r="N149" i="9"/>
  <c r="K149" i="9"/>
  <c r="C18" i="6" s="1"/>
  <c r="J18" i="6" s="1"/>
  <c r="L149" i="9"/>
  <c r="D18" i="6" l="1"/>
  <c r="J26" i="6"/>
  <c r="J24" i="6"/>
  <c r="E18" i="6"/>
  <c r="J16" i="6"/>
  <c r="J13" i="6"/>
  <c r="J12" i="6"/>
  <c r="J10" i="6"/>
  <c r="B1" i="6" l="1"/>
  <c r="B1" i="8"/>
  <c r="R6" i="7"/>
</calcChain>
</file>

<file path=xl/sharedStrings.xml><?xml version="1.0" encoding="utf-8"?>
<sst xmlns="http://schemas.openxmlformats.org/spreadsheetml/2006/main" count="1768" uniqueCount="759">
  <si>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</si>
  <si>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</si>
  <si>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</si>
  <si>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</si>
  <si>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</si>
  <si>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</si>
  <si>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</si>
  <si>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</si>
  <si>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</si>
  <si>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</si>
  <si>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</si>
  <si>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</si>
  <si>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</si>
  <si>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</si>
  <si>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</si>
  <si>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</si>
  <si>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</si>
  <si>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</si>
  <si>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</si>
  <si>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</si>
  <si>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</si>
  <si>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</si>
  <si>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</si>
  <si>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</si>
  <si>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</si>
  <si>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</si>
  <si>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</si>
  <si>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</si>
  <si>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</si>
  <si>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</si>
  <si>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</si>
  <si>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</si>
  <si>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</si>
  <si>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</si>
  <si>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</si>
  <si>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</si>
  <si>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</si>
  <si>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</si>
  <si>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</si>
  <si>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</si>
  <si>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</si>
  <si>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</si>
  <si>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</si>
  <si>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</si>
  <si>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</si>
  <si>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</si>
  <si>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</si>
  <si>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</si>
  <si>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</si>
  <si>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</si>
  <si>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</si>
  <si>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</si>
  <si>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</si>
  <si>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</si>
  <si>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</si>
  <si>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</si>
  <si>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</si>
  <si>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</si>
  <si>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</si>
  <si>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</si>
  <si>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</si>
  <si>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</si>
  <si>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</si>
  <si>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</si>
  <si>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</si>
  <si>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</si>
  <si>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</si>
  <si>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</si>
  <si>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</si>
  <si>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</si>
  <si>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</si>
  <si>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</si>
  <si>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</si>
  <si>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</si>
  <si>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</si>
  <si>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</si>
  <si>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</si>
  <si>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</si>
  <si>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</si>
  <si>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</si>
  <si>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</si>
  <si>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</si>
  <si>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</si>
  <si>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</si>
  <si>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</si>
  <si>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</si>
  <si>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</si>
  <si>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</si>
  <si>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</si>
  <si>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</si>
  <si>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</si>
  <si>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</si>
  <si>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</si>
  <si>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</si>
  <si>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</si>
  <si>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</si>
  <si>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</si>
  <si>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</si>
  <si>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</si>
  <si>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</si>
  <si>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</si>
  <si>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</si>
  <si>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</si>
  <si>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</si>
  <si>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</si>
  <si>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</si>
  <si>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</si>
  <si>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</si>
  <si>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</si>
  <si>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</si>
  <si>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</si>
  <si>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</si>
  <si>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</si>
  <si>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</si>
  <si>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</si>
  <si>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</si>
  <si>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</si>
  <si>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</si>
  <si>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</si>
  <si>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</si>
  <si>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</si>
  <si>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</si>
  <si>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</si>
  <si>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</si>
  <si>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</si>
  <si>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</si>
  <si>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</si>
  <si>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</si>
  <si>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</si>
  <si>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</si>
  <si>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</si>
  <si>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</si>
  <si>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</si>
  <si>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</si>
  <si>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</si>
  <si>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</si>
  <si>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</si>
  <si>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</si>
  <si>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</si>
  <si>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</si>
  <si>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</si>
  <si>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</si>
  <si>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</si>
  <si>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</si>
  <si>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</si>
  <si>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</si>
  <si>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</si>
  <si>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</si>
  <si>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</si>
  <si>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</si>
  <si>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</si>
  <si>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</si>
  <si>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</si>
  <si>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</si>
  <si>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</si>
  <si>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</si>
  <si>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</si>
  <si>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</si>
  <si>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</si>
  <si>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</si>
  <si>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</si>
  <si>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</si>
  <si>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</si>
  <si>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</si>
  <si>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</si>
  <si>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</si>
  <si>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</si>
  <si>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</si>
  <si>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</si>
  <si>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</si>
  <si>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</si>
  <si>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</si>
  <si>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</si>
  <si>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</si>
  <si>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</si>
  <si>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</si>
  <si>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</si>
  <si>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</si>
  <si>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</si>
  <si>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</si>
  <si>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</si>
  <si>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</si>
  <si>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</si>
  <si>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</si>
  <si>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</si>
  <si>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</si>
  <si>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</si>
  <si>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</si>
  <si>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</si>
  <si>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</si>
  <si>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</si>
  <si>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</si>
  <si>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</si>
  <si>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</si>
  <si>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</si>
  <si>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</si>
  <si>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</si>
  <si>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</si>
  <si>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</si>
  <si>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</si>
  <si>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</si>
  <si>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</si>
  <si>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</si>
  <si>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</si>
  <si>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</si>
  <si>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</si>
  <si>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</si>
  <si>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</si>
  <si>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</si>
  <si>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</si>
  <si>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</si>
  <si>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</si>
  <si>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</si>
  <si>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</si>
  <si>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</si>
  <si>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</si>
  <si>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</si>
  <si>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</si>
  <si>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</si>
  <si>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</si>
  <si>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</si>
  <si>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</si>
  <si>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</si>
  <si>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</si>
  <si>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</si>
  <si>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</si>
  <si>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</si>
  <si>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</si>
  <si>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</si>
  <si>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</si>
  <si>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</si>
  <si>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</si>
  <si>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</si>
  <si>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</si>
  <si>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</si>
  <si>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</si>
  <si>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</si>
  <si>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</si>
  <si>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</si>
  <si>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</si>
  <si>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</si>
  <si>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</si>
  <si>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</si>
  <si>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</si>
  <si>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</si>
  <si>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</si>
  <si>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</si>
  <si>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</si>
  <si>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</si>
  <si>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</si>
  <si>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</si>
  <si>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</si>
  <si>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</si>
  <si>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</si>
  <si>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</si>
  <si>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</si>
  <si>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</si>
  <si>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</si>
  <si>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</si>
  <si>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</si>
  <si>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</si>
  <si>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</si>
  <si>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</si>
  <si>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</si>
  <si>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</si>
  <si>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</si>
  <si>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</si>
  <si>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</si>
  <si>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</si>
  <si>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</si>
  <si>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</si>
  <si>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</si>
  <si>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</si>
  <si>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</si>
  <si>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</si>
  <si>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</si>
  <si>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</si>
  <si>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</si>
  <si>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</si>
  <si>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</si>
  <si>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</si>
  <si>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</si>
  <si>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</si>
  <si>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</si>
  <si>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</si>
  <si>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</si>
  <si>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</si>
  <si>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</si>
  <si>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</si>
  <si>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</si>
  <si>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</si>
  <si>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</si>
  <si>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</si>
  <si>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</si>
  <si>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</si>
  <si>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</si>
  <si>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</si>
  <si>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</si>
  <si>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</si>
  <si>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</si>
  <si>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</si>
  <si>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</si>
  <si>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</si>
  <si>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</si>
  <si>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</si>
  <si>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</si>
  <si>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</si>
  <si>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</si>
  <si>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</si>
  <si>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</si>
  <si>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</si>
  <si>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</si>
  <si>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</si>
  <si>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</si>
  <si>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</si>
  <si>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</si>
  <si>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</si>
  <si>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</si>
  <si>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</si>
  <si>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</si>
  <si>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</si>
  <si>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</si>
  <si>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</si>
  <si>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</si>
  <si>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</si>
  <si>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</si>
  <si>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</si>
  <si>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</si>
  <si>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</si>
  <si>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</si>
  <si>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</si>
  <si>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</si>
  <si>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</si>
  <si>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</si>
  <si>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</si>
  <si>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</si>
  <si>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</si>
  <si>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</si>
  <si>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</si>
  <si>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</si>
  <si>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</si>
  <si>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</si>
  <si>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</si>
  <si>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</si>
  <si>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</si>
  <si>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</si>
  <si>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</si>
  <si>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</si>
  <si>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</si>
  <si>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</si>
  <si>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</si>
  <si>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</si>
  <si>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</si>
  <si>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</si>
  <si>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</si>
  <si>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</si>
  <si>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</si>
  <si>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</si>
  <si>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</si>
  <si>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</si>
  <si>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</si>
  <si>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</si>
  <si>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</si>
  <si>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</si>
  <si>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</si>
  <si>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</si>
  <si>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</si>
  <si>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</si>
  <si>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</si>
  <si>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</si>
  <si>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</si>
  <si>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</si>
  <si>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</si>
  <si>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</si>
  <si>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</si>
  <si>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</si>
  <si>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</si>
  <si>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</si>
  <si>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</si>
  <si>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</si>
  <si>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</si>
  <si>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</si>
  <si>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</si>
  <si>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</si>
  <si>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</si>
  <si>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</si>
  <si>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</si>
  <si>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</si>
  <si>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</si>
  <si>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</si>
  <si>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</si>
  <si>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</si>
  <si>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</si>
  <si>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</si>
  <si>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</si>
  <si>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</si>
  <si>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</si>
  <si>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</si>
  <si>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</si>
  <si>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</si>
  <si>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</si>
  <si>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</si>
  <si>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</si>
  <si>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</si>
  <si>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</si>
  <si>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</si>
  <si>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</si>
  <si>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</si>
  <si>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</si>
  <si>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</si>
  <si>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</si>
  <si>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</si>
  <si>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</si>
  <si>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</si>
  <si>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</si>
  <si>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</si>
  <si>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</si>
  <si>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</si>
  <si>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</si>
  <si>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</si>
  <si>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</si>
  <si>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</si>
  <si>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</si>
  <si>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</si>
  <si>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</si>
  <si>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</si>
  <si>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</si>
  <si>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</si>
  <si>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</si>
  <si>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</si>
  <si>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</si>
  <si>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</si>
  <si>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</si>
  <si>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</si>
  <si>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</si>
  <si>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</si>
  <si>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</si>
  <si>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</si>
  <si>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</si>
  <si>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</si>
  <si>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</si>
  <si>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</si>
  <si>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</si>
  <si>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</si>
  <si>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</si>
  <si>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</si>
  <si>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</si>
  <si>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</si>
  <si>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</si>
  <si>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</si>
  <si>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</si>
  <si>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</si>
  <si>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</si>
  <si>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</si>
  <si>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</si>
  <si>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</si>
  <si>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</si>
  <si>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</si>
  <si>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</si>
  <si>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</si>
  <si>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</si>
  <si>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</si>
  <si>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</si>
  <si>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</si>
  <si>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</si>
  <si>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</si>
  <si>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</si>
  <si>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</si>
  <si>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</si>
  <si>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</si>
  <si>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</si>
  <si>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</si>
  <si>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</si>
  <si>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</si>
  <si>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</si>
  <si>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</si>
  <si>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</si>
  <si>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</si>
  <si>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</si>
  <si>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</si>
  <si>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</si>
  <si>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</si>
  <si>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</si>
  <si>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</si>
  <si>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</si>
  <si>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</si>
  <si>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</si>
  <si>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</si>
  <si>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</si>
  <si>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</si>
  <si>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</si>
  <si>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</si>
  <si>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</si>
  <si>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</si>
  <si>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</si>
  <si>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</si>
  <si>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</si>
  <si>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</si>
  <si>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</si>
  <si>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</si>
  <si>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</si>
  <si>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</si>
  <si>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</si>
  <si>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</si>
  <si>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</si>
  <si>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</si>
  <si>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</si>
  <si>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</si>
  <si>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</si>
  <si>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</si>
  <si>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</si>
  <si>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</si>
  <si>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</si>
  <si>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</si>
  <si>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</si>
  <si>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</si>
  <si>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</si>
  <si>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</si>
  <si>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</si>
  <si>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</si>
  <si>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</si>
  <si>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</si>
  <si>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</si>
  <si>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</si>
  <si>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</si>
  <si>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</si>
  <si>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</si>
  <si>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</si>
  <si>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</si>
  <si>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</si>
  <si>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</si>
  <si>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</si>
  <si>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</si>
  <si>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</si>
  <si>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</si>
  <si>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</si>
  <si>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</si>
  <si>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</si>
  <si>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</si>
  <si>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</si>
  <si>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</si>
  <si>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</si>
  <si>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</si>
  <si>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</si>
  <si>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</si>
  <si>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</si>
  <si>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</si>
  <si>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</si>
  <si>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</si>
  <si>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</si>
  <si>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</si>
  <si>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</si>
  <si>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</si>
  <si>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</si>
  <si>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</si>
  <si>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</si>
  <si>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</si>
  <si>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</si>
  <si>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</si>
  <si>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</si>
  <si>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</si>
  <si>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</si>
  <si>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</si>
  <si>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</si>
  <si>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</si>
  <si>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</si>
  <si>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</si>
  <si>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</si>
  <si>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</si>
  <si>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</si>
  <si>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</si>
  <si>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</si>
  <si>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</si>
  <si>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</si>
  <si>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</si>
  <si>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</si>
  <si>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</si>
  <si>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</si>
  <si>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</si>
  <si>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</si>
  <si>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</si>
  <si>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</si>
  <si>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</si>
  <si>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</si>
  <si>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</si>
  <si>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</si>
  <si>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</si>
  <si>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</si>
  <si>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</si>
  <si>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</si>
  <si>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</si>
  <si>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</si>
  <si>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</si>
  <si>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</si>
  <si>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</si>
  <si>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</si>
  <si>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</si>
  <si>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</si>
  <si>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</si>
  <si>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</si>
  <si>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</si>
  <si>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</si>
  <si>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</si>
  <si>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</si>
  <si>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</si>
  <si>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</si>
  <si>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</si>
  <si>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</si>
  <si>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</si>
  <si>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</si>
  <si>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</si>
  <si>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</si>
  <si>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</si>
  <si>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</si>
  <si>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</si>
  <si>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</si>
  <si>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</si>
  <si>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</si>
  <si>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</si>
  <si>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</si>
  <si>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</si>
  <si>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</si>
  <si>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</si>
  <si>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</si>
  <si>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</si>
  <si>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</si>
  <si>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</si>
  <si>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</si>
  <si>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</si>
  <si>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</si>
  <si>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</si>
  <si>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</si>
  <si>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</si>
  <si>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This Business Activity captures the provision of healthcare and healthcare support services, which are typically face-to-face services engaging with people in potentially vulnerable circumstances. Such services may be carried out by trained medical, paramedic or social care professionals legally recognized to treat or care for patients (ranging from doctors, nurses, midwives and physiotherapists to social workers and counsellors). Both residential and non-residential services are encompassed, including residential care homes, hospitals, family planning clinics, and dentists. This does not include the manufacturing of equipment or medicines used in healthcare, the provision of access to healthcare through insurance or social work where medical services are not important.</t>
  </si>
  <si>
    <t>Veterinary activities</t>
  </si>
  <si>
    <t>Veterinary services</t>
  </si>
  <si>
    <t>Activities of medical laboratories</t>
  </si>
  <si>
    <t>Scientific R&amp;D services</t>
  </si>
  <si>
    <t>8610</t>
  </si>
  <si>
    <t>Hospital activities</t>
  </si>
  <si>
    <t>All</t>
  </si>
  <si>
    <t>N/A</t>
  </si>
  <si>
    <t>8620</t>
  </si>
  <si>
    <t>Medical and dental practice activities</t>
  </si>
  <si>
    <t>8690</t>
  </si>
  <si>
    <t>Other human health activities</t>
  </si>
  <si>
    <t>All except</t>
  </si>
  <si>
    <t>Activities of medical laboratories such as: x-ray laboratories or other diagnostic imaging centres; blood analysis laboratories; activities of blood banks, sperm banks, transplant organ banks etc.</t>
  </si>
  <si>
    <t>8710</t>
  </si>
  <si>
    <t>Residential nursing care facilities</t>
  </si>
  <si>
    <t>8720</t>
  </si>
  <si>
    <t>Residential care activities for mental retardation, mental health and substance abuse</t>
  </si>
  <si>
    <t>No</t>
  </si>
  <si>
    <t>Yes</t>
  </si>
  <si>
    <t>High-quality and stable energy supply is indispensable for companies providing healthcare services, be it hospitals, sanitary or hygiene facilities, cold chains for vaccines or airconditioning systems. [1] All vaccines must be refrigerated and protected from light. The efficacy of vaccines depends on their temperature being kept within the range of 2-8 degrees Celsius from manufacturer to patient. [4]</t>
  </si>
  <si>
    <t>Water plays an important role in the provision of hospital services  for a variety of uses including sanitation purposes, washing surgical tools and equipment, as part of medical treatments and procedures, and patient and employee hygene. [5] Water used in hospitals and other healthcare facilities makes up 7% of total water use in commercial and institutional facitlities in the USA. End of use water in hospitals includes: domestic/restroom purposes, medical equipment, cooling and heating, and laundry among several others. [6] Hospitals in developed countries consume between 400-1200 L per bed per day, while in developing countries they consume between 200-400 L per bed per day [7].</t>
  </si>
  <si>
    <t>A hospital in a developed country generates 400-1200 L waterwater per bed per day. Hospital wastewater (HWWs) are considered of similar quality to municipal water, but may also contain various potential hazardous components which mainly include hazardous chemical compounds, heavy metals, disinfectants and phramaceutical compounds [7]. The general practice is to discharge HWWs into public sewers. where they are conveyed to municipal wastewater treatment plants and co-treaded with urban wastewaters [7]. However, hospitals must stay within the established effluent limitations or be subject to specialized treatment [8].</t>
  </si>
  <si>
    <t>Healthcare service providers are unlikely to own or manage any natural resources directly.</t>
  </si>
  <si>
    <t xml:space="preserve"> Supply chains for most business activities within this category are complex. Hospitals, for example, must procure large quantities of multi- and single-use items including pharmaceuticals, surgical medical products, medical equipment, sterile items, food etc. [9]</t>
  </si>
  <si>
    <t>It is common for hospitals and healthcare providers to outsource the non-core functions of their business such as IT, cleaning and food service. The implementation of electronic medical record (EMR)/electronic health records (HER) alone is expected to be a $20bn IT outsourcing opportunity. [10]</t>
  </si>
  <si>
    <t xml:space="preserve">Many hazardous chemicals are present in healthcare settings, which are used to treat patients, clean, disinfect and sterilize work surfaces, or to act as a fixative for tissue specimens. If not properly managed, these chemicals may pose an exposure risk for healthcare workers, patients, and others, though such impacts are captured under BE07: Operational Waste and BE17: Procuct Harm. [18] </t>
  </si>
  <si>
    <t>High-quality and stable energy supply is indispensable for companies providing healthcare services, be it hospitals, sanitary or hygiene facilities, cold chains for vaccines or airconditioning systems. [1] All vaccines must be refridgerated and protected from light. The efficacy of vaccines depends on their temperature being kept within the range of 2-8 degrees Celsius from manufacturer to patient. [4]</t>
  </si>
  <si>
    <t>Of the total amount of waste generated by healthcare activities, about 15% is considered hazardous material that may be infectious, toxic or radioactive. Waste generated by healthcare activities include a diverse range of materials including waste that is infectious, pathological, sharps, chemical, pharmaceutical, cytotoxic and radioactive. High-income countries generate an average of up to 0.5 kg of hazaradous waste per hospital bed per day; while low-income countrise generate on average 0.2 kg. Poor managemeent of waste potential exposes healthcare workers, waste handlers, patients and communities to infection, toxic effects, injuries and risks polluting the environment. [11]</t>
  </si>
  <si>
    <t>Healthcare service providers depend on a skilled health workforce to provide services. Although access to medical care requires an adequate number and equitable distribution of doctors in all parts of the country, the density of physicians is consistently greater in urban areas, reflecting the concentration of specialised services such as surgery, and physician preferences to practice in urban areas. [3]</t>
  </si>
  <si>
    <t>Employees at healthcare service providers may be exposed to a wide range of hazardous substances that are pathogenic, toxic or radioactive. Many hazardous chemicals are present in healthcare settings including chemicals to treat patients, clean, disinfect and sterilize, as a fixatives. Cases of nonfatal occupational injury and illness with healtcare workers are among the higest of any industry sector. [13]</t>
  </si>
  <si>
    <t>Employees at healthcare service providers may be exposed to a wide range of hazardous substances that are pathogenic, toxic or radioactive. Healthcare workers are repeatedly exposed to sharps and infectious agents. Cases of nonfatal occupational injury and illness with healtcare workers are among the higest of any industry sector. [13]</t>
  </si>
  <si>
    <t>Besides the threat of infection, health workers face psychosocial hazards, which are exacerbated during emergencies where demands increase. Long working hours, shift work, high workload and other psychosocial hazards can lead to fatigue, occupational burnout,
increased psychological distress or declining mental health, affecting the health of health workers, and the quality and safety of care delivered. [15]</t>
  </si>
  <si>
    <t>Women comprise 70% health and social care workers globally and around 90% of nurses. Women provide essential health services for around 5 billion people and contribute US$3 trillion annually to global health, half as unpaid care work. Gender inequity in health and social care work remains a challenge. Women may hold 70% of jobs in the health and social care workforce but they hold only 25% leadership roles. Women are typically clustered into lower-status paid jobs in health and social care. [19]</t>
  </si>
  <si>
    <t>The use of extended work shiifts and overtime has escalated as hospitals cope with a shortage of registered nurses (RNs). A survey on hospital staff nurses revealed that most usually work longer than scheduled, working over forty hours per week. [14]</t>
  </si>
  <si>
    <t>Healthcare providers provide a critical social service. In order to provide these services accurately, companies often require and manage customer's personal health information and records. It is important for companies to establish administrative, physical and technical safeguards to protect the integrity, confidentiality and availability of patient health information. [2]</t>
  </si>
  <si>
    <t>The services provided by healthcare providers can be complex and may have risks associated with them. Effective communication is of the utmost impotatnce when delivering healthcare, otherwise there is risk of the quality of the healthcare being impaired. The necessary communication is bidirectional between patients and healthcare professionals. If either the patient or health care provider lacks clear understanding of the information conveyed, the delivery of care is compromised. [20] Additionally a good care experience has proven to contribute to better outcomes, and patient-physician communication is a key compontent of the experience measures.  [3]</t>
  </si>
  <si>
    <t>Although some healthcare providers may sell pharmaceuticals which are physical goods, their main focus is providing a social services.</t>
  </si>
  <si>
    <t>Healthcare service providers do not provide goods or services which would force the consumer to emit greenhouse gases. Healthcare service companies mainly provide a service for which any GHG emissions are covered in operational GHGs.</t>
  </si>
  <si>
    <t>Healthcare delivery companies provide an essential public good to provide quality care designed to improve patient health outcomes and satisfaction. As such, they are subject to significant fines and penalties under the Federal False Claims Act (un the US), and are required to provide transparency on pricing and billing. [2]</t>
  </si>
  <si>
    <t>Healthcare providers provide a critical social service. In order to provide these services accurately, companies often require and manage customer's personal health information and records. It is important for companies to establish administrative, physical and technical safeguards to protect the integrity, confidentiality and availability of patient health information. [2] If healthcare providers are not provided with all relevant information or do not clearly understand the information conveyed, the delivery of care is compromised. [20]</t>
  </si>
  <si>
    <t>Although healthcare providers posses many types of valuable intangible assets, including certificates, licenses, and patents,  they do not make up the majority portion of the businesses value. According to the Consolidated Foundation Trust Accounts 2018-2019 for the UK NHS, intangible assets made up only 2% of the total assets. [22]</t>
  </si>
  <si>
    <t>Healthcare delivery companies provide an essential public good to provide quality care designed to improve patient health outcomes and satisfaction. As such, they are subject to significant fines and penalties under the Federal False Claims Act (un the US), and are required to provide transparency on pricing and billing. [2] Different countries have different confidentiality laws on how patient information can be used and shared. [22]</t>
  </si>
  <si>
    <t>Healthcare is a capital-intensive business, with a need to invest in capital to keep pace with new medical and information technology and maintain facilities for patient care needs. The business model for healthcare services does not rely on ownership or management of financial assets except to support day-to-day operations.</t>
  </si>
  <si>
    <t>Document from website</t>
  </si>
  <si>
    <t>The Link Between Healthcare and Energy Supply</t>
  </si>
  <si>
    <t>Stiftung Wissenschaft und Politik</t>
  </si>
  <si>
    <t xml:space="preserve">No. 14, pp 7 </t>
  </si>
  <si>
    <t>Martin Keim, Maria Pastukhova, Maike Voss, Kirsten Westphal</t>
  </si>
  <si>
    <t>https://www.swp-berlin.org/fileadmin/contents/products/comments/2019C14_kem_puk_voe_wep.pdf</t>
  </si>
  <si>
    <t>Health Care Delivery Research Brief</t>
  </si>
  <si>
    <t>SASB</t>
  </si>
  <si>
    <t>pp 4</t>
  </si>
  <si>
    <t xml:space="preserve">Sustainability Accounting Standards Board </t>
  </si>
  <si>
    <t>https://www.sasb.org/wp-content/uploads/2019/08/SASB-Health-Care-Delivery-Industry-Brief.pdf</t>
  </si>
  <si>
    <t>Health at a Glance</t>
  </si>
  <si>
    <t>OECD</t>
  </si>
  <si>
    <t>https://doi.org/10.1787/19991312</t>
  </si>
  <si>
    <t xml:space="preserve">Policy and Procedure for
Maintaining the Vaccine Cold Chain </t>
  </si>
  <si>
    <t>NHS England</t>
  </si>
  <si>
    <t>pp 5</t>
  </si>
  <si>
    <t>https://www.england.nhs.uk/mids-east/wp-content/uploads/sites/7/2015/07/cold-chain.pdf</t>
  </si>
  <si>
    <t>Website</t>
  </si>
  <si>
    <t>Medical Water</t>
  </si>
  <si>
    <t>Centers for Disease Control and Prevention</t>
  </si>
  <si>
    <t>https://www.cdc.gov/healthywater/other/medical/index.html</t>
  </si>
  <si>
    <t>Saving water in Hospitals</t>
  </si>
  <si>
    <t>EPA</t>
  </si>
  <si>
    <t>https://www.epa.gov/sites/production/files/2017-01/documents/ws-commercial-factsheet-hospitals.pdf</t>
  </si>
  <si>
    <t>Hospital Wastewater Treatments Adopted in Asia, Africa, and Australia</t>
  </si>
  <si>
    <t>The Handbook of Environmental Chemistry</t>
  </si>
  <si>
    <t>Volume 60</t>
  </si>
  <si>
    <t>Mustafa Al Aukidy, Saeb Al Chalab, iPaola Verlicchi</t>
  </si>
  <si>
    <t>https://link.springer.com/chapter/10.1007/698_2017_5#:~:text=Hospital%20wastewater%20(HWW)%20is%20the,quantities%20of%20water%20per%20day.</t>
  </si>
  <si>
    <t>Industrial Effluent Guidelines</t>
  </si>
  <si>
    <t>United States Environmental Protection Agency</t>
  </si>
  <si>
    <t>https://www.epa.gov/eg/industrial-effluent-guidelines</t>
  </si>
  <si>
    <t>Measuring the logistics performance of internal hospital supply chains - A literature study</t>
  </si>
  <si>
    <t>Omega</t>
  </si>
  <si>
    <t>Volume 82, Pages 205-217</t>
  </si>
  <si>
    <t>Karen Moons, Geert Waeyenbergh, Liliane Pintelon</t>
  </si>
  <si>
    <t>https://doi.org/10.1016/j.omega.2018.01.007</t>
  </si>
  <si>
    <t>Outsourcing and off-shoring healthcare services: A way to cut the costs and improve quality</t>
  </si>
  <si>
    <t>IEEE</t>
  </si>
  <si>
    <t>Besma Glaa, Nesrine Zoghlami, Atour Taghipour</t>
  </si>
  <si>
    <t>https://www.researchgate.net/publication/269291029_Outsourcing_and_off-shoring_healthcare_services_A_way_to_cut_the_costs_and_improve_quality</t>
  </si>
  <si>
    <t>Health-care waste</t>
  </si>
  <si>
    <t>World Health Organization</t>
  </si>
  <si>
    <t>https://www.who.int/news-room/fact-sheets/detail/health-care-waste</t>
  </si>
  <si>
    <t>Manufacturing, safety and quality control of vaccines</t>
  </si>
  <si>
    <t>https://www.who.int/news-room/feature-stories/detail/manufacturing-safety-and-quality-control</t>
  </si>
  <si>
    <t>Healthcare Workers</t>
  </si>
  <si>
    <t>https://www.cdc.gov/niosh/topics/healthcare/default.html</t>
  </si>
  <si>
    <t>The Working Hours Of Hospital Staff Nurses And Patient Safety</t>
  </si>
  <si>
    <t>Health Affairs</t>
  </si>
  <si>
    <t>Volume 23, No. 4</t>
  </si>
  <si>
    <t>Ann E. Rogers, Wei-Ting Hwang, Linda D. Scott, Linda H. Aiken, and David F. Dinges</t>
  </si>
  <si>
    <t>https://doi.org/10.1377/hlthaff.23.4.202</t>
  </si>
  <si>
    <t>WHO GUIDANCE FOR CLIMATE RESILIENT AND ENVIRONMENTALLY SUSTAINABLE HEALTH CARE FACILITIES</t>
  </si>
  <si>
    <t>https://www.who.int/docs/default-source/climate-change/2833-phe-300920-electronic.pdf?sfvrsn=e7af8744_1</t>
  </si>
  <si>
    <t xml:space="preserve">Skills for Health – working paper series
The Healthcare Support Workforce </t>
  </si>
  <si>
    <t>Skills for Health</t>
  </si>
  <si>
    <t>http://allcatsrgrey.org.uk/wp/download/education/The-Healthcare-Suppport-Workforce.pdf</t>
  </si>
  <si>
    <t>https://www.themfacompanies.com/the-value-of-intangibles-in-healthcare/#:~:text=Healthcare%20organizations%2C%20such%20as%20physician,and%20noncompete%20covenants%2C%20among%20others.</t>
  </si>
  <si>
    <t>Chemical Hazards</t>
  </si>
  <si>
    <t>https://www.cdc.gov/niosh/topics/healthcare/chemical.html</t>
  </si>
  <si>
    <t>Policy Brief for Consultation: Gender, Equity and Leadership in the Global Health and Social Workforce</t>
  </si>
  <si>
    <t>https://www.who.int/docs/default-source/health-workforce/ghwn-geh-policy-brief-for-consultation.pdf?sfvrsn=ff48aa7b_4#:~:text=%2B%20Women%20are%2070%25%20of%20the,constrain%20women's%20leadership%20and%20seniority.</t>
  </si>
  <si>
    <t>The Importance of Effective Communication in Healthcare Practice</t>
  </si>
  <si>
    <t>Harvard Public Health Review</t>
  </si>
  <si>
    <t>Volume 23</t>
  </si>
  <si>
    <t>Haran Ratna</t>
  </si>
  <si>
    <t>http://harvardpublichealthreview.org/healthcommunication/</t>
  </si>
  <si>
    <t xml:space="preserve">NHS foundation trusts:
consolidated accounts 2018/19 </t>
  </si>
  <si>
    <t>https://www.england.nhs.uk/wp-content/uploads/2019/09/Consolidated_foundation_trust_accounts_2018_19.pdf</t>
  </si>
  <si>
    <t>How confidential patient information is used</t>
  </si>
  <si>
    <t>https://www.nhs.uk/your-nhs-data-matters/where-confidential-patient-information-is-used/</t>
  </si>
  <si>
    <t>Healthcare services</t>
  </si>
  <si>
    <t>Healthcare providers are likely to be located in built up areas to cater to the majority of the population. Furthermore, healthcare professionals tend to be concentrated in urban areas. [3] Although normally minimal, there is a possibility that harmful emissions could escape from hospitals and adversely impact local communities. In parrticular, hazardous chemicals are routinely used to keep environments sterile. [18]</t>
  </si>
  <si>
    <t>Besides the threat of infection, health workers face psychosocial hazards, which are exacerbated during emergencies where demands increase. Long working hours, shift work, high workload and other psychosocial hazards can lead to fatigue, occupational burnout, increased psychological distress or declining mental health, affecting the health of health workers, and the quality and safety of care delivered. [15]</t>
  </si>
  <si>
    <t>Exclusive survey: Nurses underpaid, overworked and undervalued</t>
  </si>
  <si>
    <t>https://www.nursingtimes.net/roles/nurse-managers/exclusive-survey-nurses-underpaid-overworked-and-undervalued-07-05-2014/</t>
  </si>
  <si>
    <t>Nursing Times</t>
  </si>
  <si>
    <t>Although a large proportion of healthcare workers are highly skilled, [16] wages do not always reflect the level of training and education. In particular, nurses are often undervalued and underpaid. [23]</t>
  </si>
  <si>
    <t xml:space="preserve"> The use of extended work shiifts and overtime has escalated as hospitals cope with a shortage of registeered nurses (RNs). A survey on hospital staff nurses revealed that most usually work longer than scheduled, working over forty hours per week.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</si>
</sst>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4">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ck">
        <color rgb="FFFF9100"/>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style="thick">
        <color rgb="FFFF9100"/>
      </bottom>
      <diagonal/>
    </border>
    <border>
      <left style="thin">
        <color rgb="FFFFFFFF"/>
      </left>
      <right style="thin">
        <color rgb="FFFFFFFF"/>
      </right>
      <top style="thin">
        <color rgb="FFFFFFFF"/>
      </top>
      <bottom/>
      <diagonal/>
    </border>
  </borders>
  <cellStyleXfs count="2">
    <xf numFmtId="0" fontId="0" fillId="0" borderId="0"/>
    <xf numFmtId="0" fontId="31" fillId="0" borderId="0" applyNumberFormat="0" applyFill="0" applyBorder="0" applyAlignment="0" applyProtection="0"/>
  </cellStyleXfs>
  <cellXfs count="28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xf numFmtId="0" fontId="0" fillId="10" borderId="5" xfId="0" applyFill="1" applyBorder="1"/>
    <xf numFmtId="49" fontId="0" fillId="4" borderId="5" xfId="0" applyNumberFormat="1" applyFill="1" applyBorder="1" applyAlignment="1">
      <alignment horizontal="right"/>
    </xf>
    <xf numFmtId="0" fontId="0" fillId="4" borderId="7" xfId="0" applyFill="1" applyBorder="1"/>
    <xf numFmtId="0" fontId="0" fillId="4" borderId="3" xfId="0" applyFill="1" applyBorder="1"/>
    <xf numFmtId="0" fontId="0" fillId="4" borderId="5" xfId="0" applyFill="1" applyBorder="1"/>
    <xf numFmtId="0" fontId="41" fillId="20" borderId="40" xfId="0" applyFont="1" applyFill="1" applyBorder="1" applyAlignment="1" applyProtection="1">
      <alignment horizontal="left" vertical="center" wrapText="1"/>
      <protection locked="0"/>
    </xf>
    <xf numFmtId="0" fontId="41" fillId="20" borderId="30" xfId="0" applyFont="1" applyFill="1" applyBorder="1" applyAlignment="1" applyProtection="1">
      <alignment horizontal="left" vertical="center" wrapText="1"/>
      <protection locked="0"/>
    </xf>
    <xf numFmtId="0" fontId="41" fillId="20" borderId="41" xfId="0" applyFont="1" applyFill="1" applyBorder="1" applyAlignment="1" applyProtection="1">
      <alignment horizontal="left" vertical="center" wrapText="1"/>
      <protection locked="0"/>
    </xf>
    <xf numFmtId="0" fontId="41" fillId="20" borderId="42" xfId="0" applyFont="1" applyFill="1" applyBorder="1" applyAlignment="1" applyProtection="1">
      <alignment horizontal="left" vertical="center" wrapText="1"/>
      <protection locked="0"/>
    </xf>
    <xf numFmtId="0" fontId="41" fillId="20" borderId="43"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4" borderId="5" xfId="0" applyFill="1" applyBorder="1" applyAlignment="1">
      <alignment horizontal="center" vertical="center" wrapText="1"/>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232" t="s">
        <v>751</v>
      </c>
    </row>
    <row r="4" spans="1:18" ht="31" customHeight="1" x14ac:dyDescent="0.2">
      <c r="A4" s="254" t="s">
        <v>447</v>
      </c>
      <c r="B4" s="254"/>
      <c r="D4" s="254" t="s">
        <v>385</v>
      </c>
      <c r="E4" s="255"/>
      <c r="F4" s="13"/>
      <c r="G4" s="13"/>
      <c r="H4" s="14"/>
    </row>
    <row r="5" spans="1:18" ht="31" customHeight="1" x14ac:dyDescent="0.2">
      <c r="A5" s="258" t="s">
        <v>452</v>
      </c>
      <c r="B5" s="259"/>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58" t="s">
        <v>454</v>
      </c>
      <c r="B9" s="259"/>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4" t="s">
        <v>446</v>
      </c>
      <c r="B20" s="265"/>
      <c r="D20" s="256" t="s">
        <v>445</v>
      </c>
      <c r="E20" s="257"/>
      <c r="F20" s="257"/>
      <c r="G20" s="257"/>
      <c r="H20" s="257"/>
      <c r="I20" s="257"/>
    </row>
    <row r="21" spans="1:9" ht="19" x14ac:dyDescent="0.2">
      <c r="A21" s="262" t="s">
        <v>633</v>
      </c>
      <c r="B21" s="262"/>
      <c r="D21" s="15" t="s">
        <v>488</v>
      </c>
      <c r="E21" s="15" t="s">
        <v>489</v>
      </c>
      <c r="F21" s="42" t="s">
        <v>453</v>
      </c>
      <c r="G21" s="15" t="s">
        <v>491</v>
      </c>
      <c r="H21" s="15" t="s">
        <v>490</v>
      </c>
      <c r="I21" s="15" t="s">
        <v>492</v>
      </c>
    </row>
    <row r="22" spans="1:9" x14ac:dyDescent="0.2">
      <c r="A22" s="263"/>
      <c r="B22" s="263"/>
      <c r="D22" s="235" t="s">
        <v>638</v>
      </c>
      <c r="E22" s="236" t="s">
        <v>639</v>
      </c>
      <c r="F22" s="41" t="str">
        <f>HYPERLINK(CONCATENATE("https://siccode.com/search-isic/",$D22),"Description")</f>
        <v>Description</v>
      </c>
      <c r="G22" s="237" t="s">
        <v>640</v>
      </c>
      <c r="H22" s="238" t="s">
        <v>641</v>
      </c>
      <c r="I22" s="238" t="s">
        <v>641</v>
      </c>
    </row>
    <row r="23" spans="1:9" x14ac:dyDescent="0.2">
      <c r="A23" s="263"/>
      <c r="B23" s="263"/>
      <c r="D23" s="239" t="s">
        <v>642</v>
      </c>
      <c r="E23" s="240" t="s">
        <v>643</v>
      </c>
      <c r="F23" s="38" t="str">
        <f t="shared" ref="F23:F26" si="0">HYPERLINK(CONCATENATE("https://siccode.com/search-isic/",$D23),"Description")</f>
        <v>Description</v>
      </c>
      <c r="G23" s="241" t="s">
        <v>640</v>
      </c>
      <c r="H23" s="242" t="s">
        <v>641</v>
      </c>
      <c r="I23" s="242" t="s">
        <v>641</v>
      </c>
    </row>
    <row r="24" spans="1:9" x14ac:dyDescent="0.2">
      <c r="A24" s="263"/>
      <c r="B24" s="263"/>
      <c r="D24" s="235" t="s">
        <v>644</v>
      </c>
      <c r="E24" s="236" t="s">
        <v>645</v>
      </c>
      <c r="F24" s="41" t="str">
        <f t="shared" si="0"/>
        <v>Description</v>
      </c>
      <c r="G24" s="237" t="s">
        <v>646</v>
      </c>
      <c r="H24" s="238" t="s">
        <v>647</v>
      </c>
      <c r="I24" s="238" t="s">
        <v>637</v>
      </c>
    </row>
    <row r="25" spans="1:9" x14ac:dyDescent="0.2">
      <c r="A25" s="263"/>
      <c r="B25" s="263"/>
      <c r="D25" s="239" t="s">
        <v>648</v>
      </c>
      <c r="E25" s="240" t="s">
        <v>649</v>
      </c>
      <c r="F25" s="38" t="str">
        <f t="shared" si="0"/>
        <v>Description</v>
      </c>
      <c r="G25" s="241" t="s">
        <v>640</v>
      </c>
      <c r="H25" s="242" t="s">
        <v>641</v>
      </c>
      <c r="I25" s="242" t="s">
        <v>641</v>
      </c>
    </row>
    <row r="26" spans="1:9" x14ac:dyDescent="0.2">
      <c r="A26" s="263"/>
      <c r="B26" s="263"/>
      <c r="D26" s="235" t="s">
        <v>650</v>
      </c>
      <c r="E26" s="236" t="s">
        <v>651</v>
      </c>
      <c r="F26" s="41" t="str">
        <f t="shared" si="0"/>
        <v>Description</v>
      </c>
      <c r="G26" s="237" t="s">
        <v>640</v>
      </c>
      <c r="H26" s="238" t="s">
        <v>641</v>
      </c>
      <c r="I26" s="238" t="s">
        <v>641</v>
      </c>
    </row>
    <row r="27" spans="1:9" ht="16" customHeight="1" x14ac:dyDescent="0.2">
      <c r="A27" s="263"/>
      <c r="B27" s="263"/>
      <c r="D27" s="36"/>
      <c r="E27" s="37"/>
      <c r="F27" s="38"/>
      <c r="G27" s="182"/>
      <c r="H27" s="20"/>
      <c r="I27" s="183"/>
    </row>
    <row r="28" spans="1:9" ht="16" customHeight="1" x14ac:dyDescent="0.2">
      <c r="A28" s="263"/>
      <c r="B28" s="263"/>
      <c r="D28" s="39"/>
      <c r="E28" s="40"/>
      <c r="F28" s="41"/>
      <c r="G28" s="180"/>
      <c r="H28" s="17"/>
      <c r="I28" s="181"/>
    </row>
    <row r="29" spans="1:9" x14ac:dyDescent="0.2">
      <c r="A29" s="263"/>
      <c r="B29" s="263"/>
      <c r="D29" s="36"/>
      <c r="E29" s="37"/>
      <c r="F29" s="38"/>
      <c r="G29" s="182"/>
      <c r="H29" s="20"/>
      <c r="I29" s="183"/>
    </row>
    <row r="30" spans="1:9" x14ac:dyDescent="0.2">
      <c r="A30" s="263"/>
      <c r="B30" s="263"/>
      <c r="D30" s="39"/>
      <c r="E30" s="40"/>
      <c r="F30" s="41"/>
      <c r="G30" s="180"/>
      <c r="H30" s="17"/>
      <c r="I30" s="181"/>
    </row>
    <row r="31" spans="1:9" x14ac:dyDescent="0.2">
      <c r="A31" s="263"/>
      <c r="B31" s="263"/>
      <c r="D31" s="36"/>
      <c r="E31" s="37"/>
      <c r="F31" s="38"/>
      <c r="G31" s="182"/>
      <c r="H31" s="20"/>
      <c r="I31" s="183"/>
    </row>
    <row r="32" spans="1:9" x14ac:dyDescent="0.2">
      <c r="A32" s="263"/>
      <c r="B32" s="263"/>
      <c r="D32" s="39"/>
      <c r="E32" s="40"/>
      <c r="F32" s="41"/>
      <c r="G32" s="180"/>
      <c r="H32" s="17"/>
      <c r="I32" s="181"/>
    </row>
    <row r="33" spans="1:9" x14ac:dyDescent="0.2">
      <c r="A33" s="263"/>
      <c r="B33" s="263"/>
      <c r="D33" s="36"/>
      <c r="E33" s="37"/>
      <c r="F33" s="38"/>
      <c r="G33" s="182"/>
      <c r="H33" s="20"/>
      <c r="I33" s="183"/>
    </row>
    <row r="34" spans="1:9" x14ac:dyDescent="0.2">
      <c r="A34" s="263"/>
      <c r="B34" s="263"/>
      <c r="D34" s="39"/>
      <c r="E34" s="40"/>
      <c r="F34" s="41"/>
      <c r="G34" s="180"/>
      <c r="H34" s="17"/>
      <c r="I34" s="181"/>
    </row>
    <row r="35" spans="1:9" x14ac:dyDescent="0.2">
      <c r="A35" s="263"/>
      <c r="B35" s="263"/>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60" t="s">
        <v>483</v>
      </c>
      <c r="B37" s="261"/>
      <c r="D37" s="36"/>
      <c r="E37" s="37"/>
      <c r="F37" s="38"/>
      <c r="G37" s="182"/>
      <c r="H37" s="20"/>
      <c r="I37" s="183"/>
    </row>
    <row r="38" spans="1:9" ht="19" x14ac:dyDescent="0.2">
      <c r="A38" s="15" t="s">
        <v>493</v>
      </c>
      <c r="B38" s="15" t="s">
        <v>494</v>
      </c>
      <c r="D38" s="39"/>
      <c r="E38" s="40"/>
      <c r="F38" s="41"/>
      <c r="G38" s="180"/>
      <c r="H38" s="17"/>
      <c r="I38" s="181"/>
    </row>
    <row r="39" spans="1:9" ht="17" x14ac:dyDescent="0.2">
      <c r="A39" s="233" t="s">
        <v>634</v>
      </c>
      <c r="B39" s="233" t="s">
        <v>635</v>
      </c>
      <c r="D39" s="36"/>
      <c r="E39" s="37"/>
      <c r="F39" s="38"/>
      <c r="G39" s="182"/>
      <c r="H39" s="20"/>
      <c r="I39" s="183"/>
    </row>
    <row r="40" spans="1:9" ht="17" x14ac:dyDescent="0.2">
      <c r="A40" s="234" t="s">
        <v>636</v>
      </c>
      <c r="B40" s="234" t="s">
        <v>637</v>
      </c>
      <c r="D40" s="39"/>
      <c r="E40" s="40"/>
      <c r="F40" s="41"/>
      <c r="G40" s="180"/>
      <c r="H40" s="17"/>
      <c r="I40" s="181"/>
    </row>
    <row r="41" spans="1:9" x14ac:dyDescent="0.2">
      <c r="A41" s="169"/>
      <c r="B41" s="169"/>
      <c r="D41" s="36"/>
      <c r="E41" s="37"/>
      <c r="F41" s="38"/>
      <c r="G41" s="182"/>
      <c r="H41" s="20"/>
      <c r="I41" s="183"/>
    </row>
    <row r="42" spans="1:9" x14ac:dyDescent="0.2">
      <c r="A42" s="170"/>
      <c r="B42" s="170"/>
      <c r="D42" s="39"/>
      <c r="E42" s="40"/>
      <c r="F42" s="41"/>
      <c r="G42" s="180"/>
      <c r="H42" s="17"/>
      <c r="I42" s="181"/>
    </row>
    <row r="43" spans="1:9" x14ac:dyDescent="0.2">
      <c r="A43" s="169"/>
      <c r="B43" s="169"/>
      <c r="D43" s="36"/>
      <c r="E43" s="37"/>
      <c r="F43" s="38"/>
      <c r="G43" s="182"/>
      <c r="H43" s="20"/>
      <c r="I43" s="183"/>
    </row>
    <row r="44" spans="1:9" x14ac:dyDescent="0.2">
      <c r="A44" s="170"/>
      <c r="B44" s="170"/>
      <c r="D44" s="39"/>
      <c r="E44" s="40"/>
      <c r="F44" s="41"/>
      <c r="G44" s="180"/>
      <c r="H44" s="17"/>
      <c r="I44" s="181"/>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mergeCells count="8">
    <mergeCell ref="D4:E4"/>
    <mergeCell ref="D20:I20"/>
    <mergeCell ref="A9:B9"/>
    <mergeCell ref="A37:B37"/>
    <mergeCell ref="A21:B35"/>
    <mergeCell ref="A4:B4"/>
    <mergeCell ref="A5:B5"/>
    <mergeCell ref="A20:B20"/>
  </mergeCells>
  <conditionalFormatting sqref="H27:H43">
    <cfRule type="expression" dxfId="18" priority="15">
      <formula>$G27="All except"</formula>
    </cfRule>
  </conditionalFormatting>
  <conditionalFormatting sqref="E27:F43">
    <cfRule type="expression" dxfId="17" priority="14">
      <formula>$G27="Only"</formula>
    </cfRule>
  </conditionalFormatting>
  <conditionalFormatting sqref="D27:D43">
    <cfRule type="expression" dxfId="16" priority="13">
      <formula>$G27="Only"</formula>
    </cfRule>
  </conditionalFormatting>
  <conditionalFormatting sqref="I27:I43">
    <cfRule type="expression" dxfId="15" priority="11">
      <formula>$G27="Only"</formula>
    </cfRule>
  </conditionalFormatting>
  <conditionalFormatting sqref="I27:I43">
    <cfRule type="expression" dxfId="14" priority="10">
      <formula>$G27="All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26">
    <cfRule type="expression" dxfId="8" priority="4">
      <formula>$G22="All except"</formula>
    </cfRule>
  </conditionalFormatting>
  <conditionalFormatting sqref="E22:F26">
    <cfRule type="expression" dxfId="7" priority="3">
      <formula>$G22="Only"</formula>
    </cfRule>
  </conditionalFormatting>
  <conditionalFormatting sqref="D22:D26">
    <cfRule type="expression" dxfId="6" priority="2">
      <formula>$G22="Only"</formula>
    </cfRule>
  </conditionalFormatting>
  <conditionalFormatting sqref="I22:I26">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120" activePane="bottomRight" state="frozenSplit"/>
      <selection activeCell="I1" sqref="I1:O1048576"/>
      <selection pane="topRight" activeCell="I1" sqref="I1:O1048576"/>
      <selection pane="bottomLeft" activeCell="I1" sqref="I1:O1048576"/>
      <selection pane="bottomRight" activeCell="B1" sqref="B1"/>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3" customWidth="1"/>
    <col min="7" max="7" width="2" style="90" customWidth="1"/>
    <col min="8" max="8" width="17.5" style="89"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53" customHeight="1" x14ac:dyDescent="0.2">
      <c r="A1" s="43" t="s">
        <v>632</v>
      </c>
      <c r="B1" s="44" t="str">
        <f>IF(Introduction!B1&lt;&gt;"",Introduction!B1,"")</f>
        <v>Healthcare services</v>
      </c>
      <c r="E1" s="46"/>
      <c r="F1" s="47"/>
    </row>
    <row r="2" spans="1:19" ht="18" thickBot="1" x14ac:dyDescent="0.25">
      <c r="E2" s="46"/>
      <c r="F2" s="46"/>
    </row>
    <row r="3" spans="1:19" s="92" customFormat="1" ht="27" thickTop="1" x14ac:dyDescent="0.2">
      <c r="A3" s="266" t="s">
        <v>442</v>
      </c>
      <c r="B3" s="266"/>
      <c r="C3" s="266"/>
      <c r="D3" s="266"/>
      <c r="E3" s="266"/>
      <c r="F3" s="266"/>
      <c r="G3" s="141"/>
      <c r="H3" s="267" t="s">
        <v>443</v>
      </c>
      <c r="I3" s="268"/>
      <c r="J3" s="268"/>
      <c r="K3" s="268"/>
      <c r="L3" s="268"/>
      <c r="M3" s="268"/>
      <c r="N3" s="268"/>
      <c r="O3" s="268"/>
      <c r="P3" s="268"/>
      <c r="Q3" s="268"/>
      <c r="R3" s="268"/>
      <c r="S3" s="269"/>
    </row>
    <row r="4" spans="1:19" s="94" customFormat="1" ht="41" thickBot="1" x14ac:dyDescent="0.3">
      <c r="A4" s="142" t="s">
        <v>84</v>
      </c>
      <c r="B4" s="142" t="s">
        <v>85</v>
      </c>
      <c r="C4" s="142" t="s">
        <v>35</v>
      </c>
      <c r="D4" s="142" t="s">
        <v>26</v>
      </c>
      <c r="E4" s="142" t="s">
        <v>380</v>
      </c>
      <c r="F4" s="142" t="s">
        <v>89</v>
      </c>
      <c r="G4" s="93"/>
      <c r="H4" s="111" t="s">
        <v>86</v>
      </c>
      <c r="I4" s="112" t="s">
        <v>396</v>
      </c>
      <c r="J4" s="112" t="s">
        <v>68</v>
      </c>
      <c r="K4" s="112" t="s">
        <v>61</v>
      </c>
      <c r="L4" s="112" t="s">
        <v>62</v>
      </c>
      <c r="M4" s="112" t="s">
        <v>64</v>
      </c>
      <c r="N4" s="112" t="s">
        <v>63</v>
      </c>
      <c r="O4" s="140" t="s">
        <v>623</v>
      </c>
      <c r="P4" s="140" t="s">
        <v>624</v>
      </c>
      <c r="Q4" s="140" t="s">
        <v>625</v>
      </c>
      <c r="R4" s="140" t="s">
        <v>626</v>
      </c>
      <c r="S4" s="113" t="s">
        <v>395</v>
      </c>
    </row>
    <row r="5" spans="1:19" s="92" customFormat="1" ht="55" thickTop="1" x14ac:dyDescent="0.2">
      <c r="A5" s="270" t="s">
        <v>0</v>
      </c>
      <c r="B5" s="270" t="s">
        <v>40</v>
      </c>
      <c r="C5" s="48" t="s">
        <v>178</v>
      </c>
      <c r="D5" s="48" t="s">
        <v>65</v>
      </c>
      <c r="E5" s="49" t="s">
        <v>177</v>
      </c>
      <c r="F5" s="50" t="s">
        <v>90</v>
      </c>
      <c r="G5" s="95"/>
      <c r="H5" s="131" t="s">
        <v>652</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2" customFormat="1" ht="36" x14ac:dyDescent="0.2">
      <c r="A6" s="270"/>
      <c r="B6" s="270"/>
      <c r="C6" s="51" t="s">
        <v>179</v>
      </c>
      <c r="D6" s="51" t="s">
        <v>65</v>
      </c>
      <c r="E6" s="52" t="s">
        <v>184</v>
      </c>
      <c r="F6" s="53" t="s">
        <v>91</v>
      </c>
      <c r="G6" s="95"/>
      <c r="H6" s="128" t="s">
        <v>652</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2" customFormat="1" ht="54" x14ac:dyDescent="0.2">
      <c r="A7" s="270"/>
      <c r="B7" s="270"/>
      <c r="C7" s="51" t="s">
        <v>180</v>
      </c>
      <c r="D7" s="51" t="s">
        <v>65</v>
      </c>
      <c r="E7" s="52" t="s">
        <v>185</v>
      </c>
      <c r="F7" s="53" t="s">
        <v>517</v>
      </c>
      <c r="G7" s="95"/>
      <c r="H7" s="128" t="s">
        <v>652</v>
      </c>
      <c r="I7" s="3"/>
      <c r="J7" s="155" t="s">
        <v>0</v>
      </c>
      <c r="K7" s="155">
        <f t="shared" si="3"/>
        <v>0</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2" customFormat="1" ht="36" x14ac:dyDescent="0.2">
      <c r="A8" s="270"/>
      <c r="B8" s="270"/>
      <c r="C8" s="51" t="s">
        <v>181</v>
      </c>
      <c r="D8" s="51" t="s">
        <v>65</v>
      </c>
      <c r="E8" s="52" t="s">
        <v>186</v>
      </c>
      <c r="F8" s="53" t="s">
        <v>92</v>
      </c>
      <c r="G8" s="95"/>
      <c r="H8" s="128" t="s">
        <v>652</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2" customFormat="1" ht="54" x14ac:dyDescent="0.2">
      <c r="A9" s="270"/>
      <c r="B9" s="270"/>
      <c r="C9" s="51" t="s">
        <v>182</v>
      </c>
      <c r="D9" s="51" t="s">
        <v>65</v>
      </c>
      <c r="E9" s="54" t="s">
        <v>612</v>
      </c>
      <c r="F9" s="55" t="s">
        <v>518</v>
      </c>
      <c r="G9" s="95"/>
      <c r="H9" s="128" t="s">
        <v>652</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2" customFormat="1" ht="126" x14ac:dyDescent="0.2">
      <c r="A10" s="270"/>
      <c r="B10" s="270"/>
      <c r="C10" s="51" t="s">
        <v>183</v>
      </c>
      <c r="D10" s="51" t="s">
        <v>65</v>
      </c>
      <c r="E10" s="54" t="s">
        <v>187</v>
      </c>
      <c r="F10" s="55" t="s">
        <v>93</v>
      </c>
      <c r="G10" s="95"/>
      <c r="H10" s="130" t="s">
        <v>653</v>
      </c>
      <c r="I10" s="9" t="s">
        <v>654</v>
      </c>
      <c r="J10" s="155" t="s">
        <v>0</v>
      </c>
      <c r="K10" s="155">
        <f t="shared" si="3"/>
        <v>1</v>
      </c>
      <c r="L10" s="155">
        <f t="shared" si="0"/>
        <v>0</v>
      </c>
      <c r="M10" s="155">
        <f t="shared" si="1"/>
        <v>0</v>
      </c>
      <c r="N10" s="155">
        <f t="shared" si="2"/>
        <v>0</v>
      </c>
      <c r="O10" s="155">
        <f t="shared" si="4"/>
        <v>0</v>
      </c>
      <c r="P10" s="155">
        <f t="shared" si="5"/>
        <v>0</v>
      </c>
      <c r="Q10" s="155">
        <f t="shared" si="6"/>
        <v>0</v>
      </c>
      <c r="R10" s="155">
        <f t="shared" si="7"/>
        <v>0</v>
      </c>
      <c r="S10" s="6"/>
    </row>
    <row r="11" spans="1:19" s="92" customFormat="1" ht="36" x14ac:dyDescent="0.2">
      <c r="A11" s="270"/>
      <c r="B11" s="270"/>
      <c r="C11" s="51" t="s">
        <v>535</v>
      </c>
      <c r="D11" s="51" t="s">
        <v>65</v>
      </c>
      <c r="E11" s="54" t="s">
        <v>537</v>
      </c>
      <c r="F11" s="55"/>
      <c r="G11" s="95"/>
      <c r="H11" s="130" t="s">
        <v>652</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2" customFormat="1" ht="36" x14ac:dyDescent="0.2">
      <c r="A12" s="270"/>
      <c r="B12" s="270"/>
      <c r="C12" s="51" t="s">
        <v>536</v>
      </c>
      <c r="D12" s="51" t="s">
        <v>66</v>
      </c>
      <c r="E12" s="54" t="s">
        <v>538</v>
      </c>
      <c r="F12" s="55"/>
      <c r="G12" s="95"/>
      <c r="H12" s="130" t="s">
        <v>652</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2" customFormat="1" ht="21" thickBot="1" x14ac:dyDescent="0.25">
      <c r="A13" s="270"/>
      <c r="B13" s="270"/>
      <c r="C13" s="51" t="s">
        <v>456</v>
      </c>
      <c r="D13" s="51" t="s">
        <v>390</v>
      </c>
      <c r="E13" s="54" t="s">
        <v>458</v>
      </c>
      <c r="F13" s="55"/>
      <c r="G13" s="95"/>
      <c r="H13" s="129" t="s">
        <v>652</v>
      </c>
      <c r="I13" s="7"/>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2" customFormat="1" ht="199" thickTop="1" x14ac:dyDescent="0.2">
      <c r="A14" s="271" t="s">
        <v>1</v>
      </c>
      <c r="B14" s="271" t="s">
        <v>60</v>
      </c>
      <c r="C14" s="56" t="s">
        <v>188</v>
      </c>
      <c r="D14" s="56" t="s">
        <v>65</v>
      </c>
      <c r="E14" s="57" t="s">
        <v>190</v>
      </c>
      <c r="F14" s="58" t="s">
        <v>593</v>
      </c>
      <c r="G14" s="95"/>
      <c r="H14" s="127" t="s">
        <v>653</v>
      </c>
      <c r="I14" s="243" t="s">
        <v>655</v>
      </c>
      <c r="J14" s="154" t="s">
        <v>1</v>
      </c>
      <c r="K14" s="154">
        <f t="shared" si="3"/>
        <v>1</v>
      </c>
      <c r="L14" s="154">
        <f t="shared" si="0"/>
        <v>0</v>
      </c>
      <c r="M14" s="154">
        <f t="shared" si="1"/>
        <v>0</v>
      </c>
      <c r="N14" s="154">
        <f t="shared" si="2"/>
        <v>0</v>
      </c>
      <c r="O14" s="155">
        <f t="shared" si="4"/>
        <v>0</v>
      </c>
      <c r="P14" s="155">
        <f t="shared" si="5"/>
        <v>0</v>
      </c>
      <c r="Q14" s="155">
        <f t="shared" si="6"/>
        <v>0</v>
      </c>
      <c r="R14" s="155">
        <f t="shared" si="7"/>
        <v>0</v>
      </c>
      <c r="S14" s="5"/>
    </row>
    <row r="15" spans="1:19" s="92" customFormat="1" ht="54" x14ac:dyDescent="0.2">
      <c r="A15" s="272"/>
      <c r="B15" s="272"/>
      <c r="C15" s="56" t="s">
        <v>189</v>
      </c>
      <c r="D15" s="56" t="s">
        <v>65</v>
      </c>
      <c r="E15" s="57" t="s">
        <v>191</v>
      </c>
      <c r="F15" s="58" t="s">
        <v>94</v>
      </c>
      <c r="G15" s="95"/>
      <c r="H15" s="128" t="s">
        <v>652</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2" customFormat="1" ht="198" x14ac:dyDescent="0.2">
      <c r="A16" s="272"/>
      <c r="B16" s="272"/>
      <c r="C16" s="56" t="s">
        <v>193</v>
      </c>
      <c r="D16" s="56" t="s">
        <v>65</v>
      </c>
      <c r="E16" s="57" t="s">
        <v>192</v>
      </c>
      <c r="F16" s="58" t="s">
        <v>522</v>
      </c>
      <c r="G16" s="95"/>
      <c r="H16" s="128" t="s">
        <v>653</v>
      </c>
      <c r="I16" s="244" t="s">
        <v>656</v>
      </c>
      <c r="J16" s="155" t="s">
        <v>1</v>
      </c>
      <c r="K16" s="155">
        <f t="shared" si="3"/>
        <v>1</v>
      </c>
      <c r="L16" s="155">
        <f t="shared" si="0"/>
        <v>0</v>
      </c>
      <c r="M16" s="155">
        <f t="shared" si="1"/>
        <v>0</v>
      </c>
      <c r="N16" s="155">
        <f t="shared" si="2"/>
        <v>0</v>
      </c>
      <c r="O16" s="155">
        <f t="shared" si="4"/>
        <v>0</v>
      </c>
      <c r="P16" s="155">
        <f t="shared" si="5"/>
        <v>0</v>
      </c>
      <c r="Q16" s="155">
        <f t="shared" si="6"/>
        <v>0</v>
      </c>
      <c r="R16" s="155">
        <f t="shared" si="7"/>
        <v>0</v>
      </c>
      <c r="S16" s="6"/>
    </row>
    <row r="17" spans="1:20" s="92" customFormat="1" ht="72" x14ac:dyDescent="0.2">
      <c r="A17" s="272"/>
      <c r="B17" s="272"/>
      <c r="C17" s="56" t="s">
        <v>194</v>
      </c>
      <c r="D17" s="56" t="s">
        <v>66</v>
      </c>
      <c r="E17" s="59" t="s">
        <v>482</v>
      </c>
      <c r="F17" s="60" t="s">
        <v>519</v>
      </c>
      <c r="G17" s="95"/>
      <c r="H17" s="128" t="s">
        <v>652</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2" customFormat="1" ht="36" x14ac:dyDescent="0.2">
      <c r="A18" s="272"/>
      <c r="B18" s="272"/>
      <c r="C18" s="184" t="s">
        <v>539</v>
      </c>
      <c r="D18" s="184" t="s">
        <v>65</v>
      </c>
      <c r="E18" s="57" t="s">
        <v>537</v>
      </c>
      <c r="F18" s="58"/>
      <c r="G18" s="95"/>
      <c r="H18" s="130" t="s">
        <v>652</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2" customFormat="1" ht="36" x14ac:dyDescent="0.2">
      <c r="A19" s="272"/>
      <c r="B19" s="272"/>
      <c r="C19" s="184" t="s">
        <v>540</v>
      </c>
      <c r="D19" s="184" t="s">
        <v>66</v>
      </c>
      <c r="E19" s="57" t="s">
        <v>538</v>
      </c>
      <c r="F19" s="58"/>
      <c r="G19" s="95"/>
      <c r="H19" s="128" t="s">
        <v>652</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2" customFormat="1" ht="21" thickBot="1" x14ac:dyDescent="0.25">
      <c r="A20" s="273"/>
      <c r="B20" s="273"/>
      <c r="C20" s="56" t="s">
        <v>459</v>
      </c>
      <c r="D20" s="56" t="s">
        <v>390</v>
      </c>
      <c r="E20" s="59" t="s">
        <v>458</v>
      </c>
      <c r="F20" s="60"/>
      <c r="G20" s="95"/>
      <c r="H20" s="132" t="s">
        <v>652</v>
      </c>
      <c r="I20" s="245"/>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4"/>
    </row>
    <row r="21" spans="1:20" s="92" customFormat="1" ht="21" thickTop="1" x14ac:dyDescent="0.2">
      <c r="A21" s="274" t="s">
        <v>2</v>
      </c>
      <c r="B21" s="274" t="s">
        <v>39</v>
      </c>
      <c r="C21" s="61" t="s">
        <v>195</v>
      </c>
      <c r="D21" s="61" t="s">
        <v>65</v>
      </c>
      <c r="E21" s="54" t="s">
        <v>293</v>
      </c>
      <c r="F21" s="55" t="s">
        <v>95</v>
      </c>
      <c r="G21" s="96"/>
      <c r="H21" s="127" t="s">
        <v>652</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2" customFormat="1" ht="20" x14ac:dyDescent="0.2">
      <c r="A22" s="270"/>
      <c r="B22" s="270"/>
      <c r="C22" s="61" t="s">
        <v>196</v>
      </c>
      <c r="D22" s="61" t="s">
        <v>65</v>
      </c>
      <c r="E22" s="54" t="s">
        <v>294</v>
      </c>
      <c r="F22" s="55" t="s">
        <v>96</v>
      </c>
      <c r="G22" s="95"/>
      <c r="H22" s="128" t="s">
        <v>652</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2" customFormat="1" ht="20" x14ac:dyDescent="0.2">
      <c r="A23" s="270"/>
      <c r="B23" s="270"/>
      <c r="C23" s="61" t="s">
        <v>197</v>
      </c>
      <c r="D23" s="61" t="s">
        <v>65</v>
      </c>
      <c r="E23" s="54" t="s">
        <v>295</v>
      </c>
      <c r="F23" s="55" t="s">
        <v>97</v>
      </c>
      <c r="G23" s="95"/>
      <c r="H23" s="128" t="s">
        <v>652</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2" customFormat="1" ht="54" x14ac:dyDescent="0.2">
      <c r="A24" s="270"/>
      <c r="B24" s="270"/>
      <c r="C24" s="61" t="s">
        <v>198</v>
      </c>
      <c r="D24" s="61" t="s">
        <v>65</v>
      </c>
      <c r="E24" s="54" t="s">
        <v>296</v>
      </c>
      <c r="F24" s="55" t="s">
        <v>98</v>
      </c>
      <c r="G24" s="95"/>
      <c r="H24" s="128" t="s">
        <v>652</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2" customFormat="1" ht="20" x14ac:dyDescent="0.2">
      <c r="A25" s="270"/>
      <c r="B25" s="270"/>
      <c r="C25" s="61" t="s">
        <v>199</v>
      </c>
      <c r="D25" s="61" t="s">
        <v>65</v>
      </c>
      <c r="E25" s="54" t="s">
        <v>297</v>
      </c>
      <c r="F25" s="55" t="s">
        <v>99</v>
      </c>
      <c r="G25" s="95"/>
      <c r="H25" s="128" t="s">
        <v>652</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2" customFormat="1" ht="36" x14ac:dyDescent="0.2">
      <c r="A26" s="270"/>
      <c r="B26" s="270"/>
      <c r="C26" s="61" t="s">
        <v>200</v>
      </c>
      <c r="D26" s="61" t="s">
        <v>67</v>
      </c>
      <c r="E26" s="52" t="s">
        <v>298</v>
      </c>
      <c r="F26" s="55"/>
      <c r="G26" s="95"/>
      <c r="H26" s="130" t="s">
        <v>653</v>
      </c>
      <c r="I26" s="9" t="s">
        <v>657</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2" customFormat="1" ht="36" x14ac:dyDescent="0.2">
      <c r="A27" s="270"/>
      <c r="B27" s="270"/>
      <c r="C27" s="51" t="s">
        <v>541</v>
      </c>
      <c r="D27" s="51" t="s">
        <v>65</v>
      </c>
      <c r="E27" s="54" t="s">
        <v>537</v>
      </c>
      <c r="F27" s="55"/>
      <c r="G27" s="95"/>
      <c r="H27" s="130" t="s">
        <v>652</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2" customFormat="1" ht="36" x14ac:dyDescent="0.2">
      <c r="A28" s="270"/>
      <c r="B28" s="270"/>
      <c r="C28" s="51" t="s">
        <v>542</v>
      </c>
      <c r="D28" s="51" t="s">
        <v>66</v>
      </c>
      <c r="E28" s="54" t="s">
        <v>538</v>
      </c>
      <c r="F28" s="55"/>
      <c r="G28" s="95"/>
      <c r="H28" s="130" t="s">
        <v>652</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99" customFormat="1" ht="21" thickBot="1" x14ac:dyDescent="0.25">
      <c r="A29" s="270"/>
      <c r="B29" s="270"/>
      <c r="C29" s="61" t="s">
        <v>457</v>
      </c>
      <c r="D29" s="61" t="s">
        <v>390</v>
      </c>
      <c r="E29" s="52" t="s">
        <v>458</v>
      </c>
      <c r="F29" s="53"/>
      <c r="G29" s="97"/>
      <c r="H29" s="130" t="s">
        <v>652</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8"/>
    </row>
    <row r="30" spans="1:20" s="92" customFormat="1" ht="21" thickTop="1" x14ac:dyDescent="0.2">
      <c r="A30" s="271" t="s">
        <v>3</v>
      </c>
      <c r="B30" s="271" t="s">
        <v>4</v>
      </c>
      <c r="C30" s="56" t="s">
        <v>201</v>
      </c>
      <c r="D30" s="56" t="s">
        <v>65</v>
      </c>
      <c r="E30" s="57" t="s">
        <v>299</v>
      </c>
      <c r="F30" s="58" t="s">
        <v>100</v>
      </c>
      <c r="G30" s="95"/>
      <c r="H30" s="127" t="s">
        <v>652</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2" customFormat="1" ht="54" x14ac:dyDescent="0.2">
      <c r="A31" s="272"/>
      <c r="B31" s="272"/>
      <c r="C31" s="56" t="s">
        <v>202</v>
      </c>
      <c r="D31" s="56" t="s">
        <v>65</v>
      </c>
      <c r="E31" s="57" t="s">
        <v>614</v>
      </c>
      <c r="F31" s="58" t="s">
        <v>613</v>
      </c>
      <c r="G31" s="95"/>
      <c r="H31" s="128" t="s">
        <v>652</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2" customFormat="1" ht="90" x14ac:dyDescent="0.2">
      <c r="A32" s="272"/>
      <c r="B32" s="272"/>
      <c r="C32" s="56" t="s">
        <v>203</v>
      </c>
      <c r="D32" s="56" t="s">
        <v>65</v>
      </c>
      <c r="E32" s="57" t="s">
        <v>588</v>
      </c>
      <c r="F32" s="58" t="s">
        <v>615</v>
      </c>
      <c r="G32" s="95"/>
      <c r="H32" s="128" t="s">
        <v>653</v>
      </c>
      <c r="I32" s="3" t="s">
        <v>658</v>
      </c>
      <c r="J32" s="155" t="s">
        <v>3</v>
      </c>
      <c r="K32" s="155">
        <f t="shared" si="3"/>
        <v>1</v>
      </c>
      <c r="L32" s="155">
        <f t="shared" si="0"/>
        <v>0</v>
      </c>
      <c r="M32" s="155">
        <f t="shared" si="1"/>
        <v>0</v>
      </c>
      <c r="N32" s="155">
        <f t="shared" si="2"/>
        <v>0</v>
      </c>
      <c r="O32" s="155">
        <f t="shared" si="4"/>
        <v>0</v>
      </c>
      <c r="P32" s="155">
        <f t="shared" si="5"/>
        <v>0</v>
      </c>
      <c r="Q32" s="155">
        <f t="shared" si="6"/>
        <v>0</v>
      </c>
      <c r="R32" s="155">
        <f t="shared" si="7"/>
        <v>0</v>
      </c>
      <c r="S32" s="6"/>
    </row>
    <row r="33" spans="1:19" s="92" customFormat="1" ht="90" x14ac:dyDescent="0.2">
      <c r="A33" s="272"/>
      <c r="B33" s="272"/>
      <c r="C33" s="56" t="s">
        <v>204</v>
      </c>
      <c r="D33" s="56" t="s">
        <v>65</v>
      </c>
      <c r="E33" s="57" t="s">
        <v>300</v>
      </c>
      <c r="F33" s="58" t="s">
        <v>101</v>
      </c>
      <c r="G33" s="95"/>
      <c r="H33" s="128" t="s">
        <v>653</v>
      </c>
      <c r="I33" s="3" t="s">
        <v>659</v>
      </c>
      <c r="J33" s="155" t="s">
        <v>3</v>
      </c>
      <c r="K33" s="155">
        <f t="shared" si="3"/>
        <v>1</v>
      </c>
      <c r="L33" s="155">
        <f t="shared" si="0"/>
        <v>0</v>
      </c>
      <c r="M33" s="155">
        <f t="shared" si="1"/>
        <v>0</v>
      </c>
      <c r="N33" s="155">
        <f t="shared" si="2"/>
        <v>0</v>
      </c>
      <c r="O33" s="155">
        <f t="shared" si="4"/>
        <v>0</v>
      </c>
      <c r="P33" s="155">
        <f t="shared" si="5"/>
        <v>0</v>
      </c>
      <c r="Q33" s="155">
        <f t="shared" si="6"/>
        <v>0</v>
      </c>
      <c r="R33" s="155">
        <f t="shared" si="7"/>
        <v>0</v>
      </c>
      <c r="S33" s="6"/>
    </row>
    <row r="34" spans="1:19" s="92" customFormat="1" ht="36" x14ac:dyDescent="0.2">
      <c r="A34" s="272"/>
      <c r="B34" s="272"/>
      <c r="C34" s="213" t="s">
        <v>205</v>
      </c>
      <c r="D34" s="213" t="s">
        <v>65</v>
      </c>
      <c r="E34" s="214" t="s">
        <v>301</v>
      </c>
      <c r="F34" s="215" t="s">
        <v>102</v>
      </c>
      <c r="H34" s="128" t="s">
        <v>652</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2" customFormat="1" ht="54" x14ac:dyDescent="0.2">
      <c r="A35" s="272"/>
      <c r="B35" s="272"/>
      <c r="C35" s="56" t="s">
        <v>206</v>
      </c>
      <c r="D35" s="56" t="s">
        <v>65</v>
      </c>
      <c r="E35" s="62" t="s">
        <v>616</v>
      </c>
      <c r="F35" s="63" t="s">
        <v>103</v>
      </c>
      <c r="G35" s="95"/>
      <c r="H35" s="128" t="s">
        <v>652</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2" customFormat="1" ht="36" x14ac:dyDescent="0.2">
      <c r="A36" s="272"/>
      <c r="B36" s="272"/>
      <c r="C36" s="56" t="s">
        <v>207</v>
      </c>
      <c r="D36" s="56" t="s">
        <v>66</v>
      </c>
      <c r="E36" s="59" t="s">
        <v>302</v>
      </c>
      <c r="F36" s="60" t="s">
        <v>104</v>
      </c>
      <c r="G36" s="95"/>
      <c r="H36" s="130" t="s">
        <v>652</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2" customFormat="1" ht="36" x14ac:dyDescent="0.2">
      <c r="A37" s="272"/>
      <c r="B37" s="272"/>
      <c r="C37" s="184" t="s">
        <v>543</v>
      </c>
      <c r="D37" s="184" t="s">
        <v>65</v>
      </c>
      <c r="E37" s="57" t="s">
        <v>537</v>
      </c>
      <c r="F37" s="60"/>
      <c r="G37" s="95"/>
      <c r="H37" s="130" t="s">
        <v>652</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2" customFormat="1" ht="36" x14ac:dyDescent="0.2">
      <c r="A38" s="272"/>
      <c r="B38" s="272"/>
      <c r="C38" s="184" t="s">
        <v>544</v>
      </c>
      <c r="D38" s="184" t="s">
        <v>66</v>
      </c>
      <c r="E38" s="57" t="s">
        <v>538</v>
      </c>
      <c r="F38" s="60"/>
      <c r="G38" s="95"/>
      <c r="H38" s="130" t="s">
        <v>652</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2" customFormat="1" ht="21" thickBot="1" x14ac:dyDescent="0.25">
      <c r="A39" s="272"/>
      <c r="B39" s="272"/>
      <c r="C39" s="56" t="s">
        <v>460</v>
      </c>
      <c r="D39" s="56" t="s">
        <v>390</v>
      </c>
      <c r="E39" s="59" t="s">
        <v>458</v>
      </c>
      <c r="F39" s="60"/>
      <c r="G39" s="95"/>
      <c r="H39" s="129" t="s">
        <v>652</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2" customFormat="1" ht="37" thickTop="1" x14ac:dyDescent="0.2">
      <c r="A40" s="274" t="s">
        <v>5</v>
      </c>
      <c r="B40" s="274" t="s">
        <v>36</v>
      </c>
      <c r="C40" s="64" t="s">
        <v>181</v>
      </c>
      <c r="D40" s="64" t="s">
        <v>65</v>
      </c>
      <c r="E40" s="65" t="s">
        <v>186</v>
      </c>
      <c r="F40" s="65" t="s">
        <v>92</v>
      </c>
      <c r="G40" s="100"/>
      <c r="H40" s="101" t="str">
        <f>IF(ISBLANK(H8),"Waiting",H8)</f>
        <v>No</v>
      </c>
      <c r="I40" s="123"/>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4"/>
    </row>
    <row r="41" spans="1:19" s="92" customFormat="1" ht="36" x14ac:dyDescent="0.2">
      <c r="A41" s="270"/>
      <c r="B41" s="270"/>
      <c r="C41" s="61" t="s">
        <v>208</v>
      </c>
      <c r="D41" s="61" t="s">
        <v>65</v>
      </c>
      <c r="E41" s="66" t="s">
        <v>303</v>
      </c>
      <c r="F41" s="275" t="s">
        <v>105</v>
      </c>
      <c r="G41" s="95"/>
      <c r="H41" s="128" t="s">
        <v>652</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2" customFormat="1" ht="49" customHeight="1" x14ac:dyDescent="0.2">
      <c r="A42" s="270"/>
      <c r="B42" s="270"/>
      <c r="C42" s="61" t="s">
        <v>209</v>
      </c>
      <c r="D42" s="61" t="s">
        <v>65</v>
      </c>
      <c r="E42" s="66" t="s">
        <v>304</v>
      </c>
      <c r="F42" s="276"/>
      <c r="G42" s="95"/>
      <c r="H42" s="128" t="s">
        <v>652</v>
      </c>
      <c r="I42" s="3"/>
      <c r="J42" s="160" t="s">
        <v>5</v>
      </c>
      <c r="K42" s="155">
        <f t="shared" si="3"/>
        <v>0</v>
      </c>
      <c r="L42" s="155">
        <f t="shared" si="0"/>
        <v>0</v>
      </c>
      <c r="M42" s="155">
        <f t="shared" si="1"/>
        <v>0</v>
      </c>
      <c r="N42" s="155">
        <f t="shared" si="2"/>
        <v>0</v>
      </c>
      <c r="O42" s="155">
        <f t="shared" si="4"/>
        <v>0</v>
      </c>
      <c r="P42" s="155">
        <f t="shared" si="5"/>
        <v>0</v>
      </c>
      <c r="Q42" s="155">
        <f t="shared" si="6"/>
        <v>0</v>
      </c>
      <c r="R42" s="155">
        <f t="shared" si="7"/>
        <v>0</v>
      </c>
      <c r="S42" s="6"/>
    </row>
    <row r="43" spans="1:19" s="92" customFormat="1" ht="57" customHeight="1" x14ac:dyDescent="0.2">
      <c r="A43" s="270"/>
      <c r="B43" s="270"/>
      <c r="C43" s="61" t="s">
        <v>210</v>
      </c>
      <c r="D43" s="61" t="s">
        <v>65</v>
      </c>
      <c r="E43" s="66" t="s">
        <v>305</v>
      </c>
      <c r="F43" s="277"/>
      <c r="G43" s="95"/>
      <c r="H43" s="128" t="s">
        <v>652</v>
      </c>
      <c r="I43" s="3"/>
      <c r="J43" s="160" t="s">
        <v>5</v>
      </c>
      <c r="K43" s="155">
        <f t="shared" si="3"/>
        <v>0</v>
      </c>
      <c r="L43" s="155">
        <f t="shared" si="0"/>
        <v>0</v>
      </c>
      <c r="M43" s="155">
        <f t="shared" si="1"/>
        <v>0</v>
      </c>
      <c r="N43" s="155">
        <f t="shared" si="2"/>
        <v>0</v>
      </c>
      <c r="O43" s="155">
        <f t="shared" si="4"/>
        <v>0</v>
      </c>
      <c r="P43" s="155">
        <f t="shared" si="5"/>
        <v>0</v>
      </c>
      <c r="Q43" s="155">
        <f t="shared" si="6"/>
        <v>0</v>
      </c>
      <c r="R43" s="155">
        <f t="shared" si="7"/>
        <v>0</v>
      </c>
      <c r="S43" s="6"/>
    </row>
    <row r="44" spans="1:19" s="102" customFormat="1" ht="54" x14ac:dyDescent="0.2">
      <c r="A44" s="270"/>
      <c r="B44" s="270"/>
      <c r="C44" s="64" t="s">
        <v>178</v>
      </c>
      <c r="D44" s="64" t="s">
        <v>65</v>
      </c>
      <c r="E44" s="65" t="s">
        <v>177</v>
      </c>
      <c r="F44" s="67" t="s">
        <v>106</v>
      </c>
      <c r="G44" s="100"/>
      <c r="H44" s="103" t="str">
        <f>IF(ISBLANK(H5),"Waiting",H5)</f>
        <v>No</v>
      </c>
      <c r="I44" s="3"/>
      <c r="J44" s="160" t="s">
        <v>5</v>
      </c>
      <c r="K44" s="155">
        <f t="shared" si="3"/>
        <v>0</v>
      </c>
      <c r="L44" s="155">
        <f t="shared" si="0"/>
        <v>0</v>
      </c>
      <c r="M44" s="155">
        <f t="shared" si="1"/>
        <v>0</v>
      </c>
      <c r="N44" s="155">
        <f t="shared" si="2"/>
        <v>0</v>
      </c>
      <c r="O44" s="155">
        <f t="shared" si="4"/>
        <v>0</v>
      </c>
      <c r="P44" s="155">
        <f t="shared" si="5"/>
        <v>0</v>
      </c>
      <c r="Q44" s="155">
        <f t="shared" si="6"/>
        <v>0</v>
      </c>
      <c r="R44" s="155">
        <f t="shared" si="7"/>
        <v>0</v>
      </c>
      <c r="S44" s="6"/>
    </row>
    <row r="45" spans="1:19" s="92" customFormat="1" ht="20" x14ac:dyDescent="0.2">
      <c r="A45" s="270"/>
      <c r="B45" s="270"/>
      <c r="C45" s="68" t="s">
        <v>211</v>
      </c>
      <c r="D45" s="68" t="s">
        <v>65</v>
      </c>
      <c r="E45" s="52" t="s">
        <v>592</v>
      </c>
      <c r="F45" s="53" t="s">
        <v>107</v>
      </c>
      <c r="G45" s="95"/>
      <c r="H45" s="128" t="s">
        <v>652</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2" customFormat="1" ht="36" x14ac:dyDescent="0.2">
      <c r="A46" s="270"/>
      <c r="B46" s="270"/>
      <c r="C46" s="61" t="s">
        <v>212</v>
      </c>
      <c r="D46" s="61" t="s">
        <v>65</v>
      </c>
      <c r="E46" s="54" t="s">
        <v>602</v>
      </c>
      <c r="F46" s="55" t="s">
        <v>108</v>
      </c>
      <c r="G46" s="95"/>
      <c r="H46" s="128" t="s">
        <v>652</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2" customFormat="1" ht="36" x14ac:dyDescent="0.2">
      <c r="A47" s="270"/>
      <c r="B47" s="270"/>
      <c r="C47" s="61" t="s">
        <v>213</v>
      </c>
      <c r="D47" s="61" t="s">
        <v>66</v>
      </c>
      <c r="E47" s="52" t="s">
        <v>306</v>
      </c>
      <c r="F47" s="53" t="s">
        <v>109</v>
      </c>
      <c r="G47" s="95"/>
      <c r="H47" s="128" t="s">
        <v>652</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2" customFormat="1" ht="36" x14ac:dyDescent="0.2">
      <c r="A48" s="270"/>
      <c r="B48" s="270"/>
      <c r="C48" s="51" t="s">
        <v>214</v>
      </c>
      <c r="D48" s="51" t="s">
        <v>66</v>
      </c>
      <c r="E48" s="52" t="s">
        <v>307</v>
      </c>
      <c r="F48" s="53" t="s">
        <v>110</v>
      </c>
      <c r="G48" s="95"/>
      <c r="H48" s="128" t="s">
        <v>652</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2" customFormat="1" ht="36" x14ac:dyDescent="0.2">
      <c r="A49" s="270"/>
      <c r="B49" s="270"/>
      <c r="C49" s="51" t="s">
        <v>215</v>
      </c>
      <c r="D49" s="51" t="s">
        <v>66</v>
      </c>
      <c r="E49" s="52" t="s">
        <v>308</v>
      </c>
      <c r="F49" s="53" t="s">
        <v>102</v>
      </c>
      <c r="G49" s="95"/>
      <c r="H49" s="130" t="s">
        <v>652</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2" customFormat="1" ht="36" x14ac:dyDescent="0.2">
      <c r="A50" s="270"/>
      <c r="B50" s="270"/>
      <c r="C50" s="51" t="s">
        <v>545</v>
      </c>
      <c r="D50" s="51" t="s">
        <v>65</v>
      </c>
      <c r="E50" s="54" t="s">
        <v>537</v>
      </c>
      <c r="F50" s="53"/>
      <c r="G50" s="95"/>
      <c r="H50" s="130" t="s">
        <v>652</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2" customFormat="1" ht="36" x14ac:dyDescent="0.2">
      <c r="A51" s="270"/>
      <c r="B51" s="270"/>
      <c r="C51" s="51" t="s">
        <v>546</v>
      </c>
      <c r="D51" s="51" t="s">
        <v>66</v>
      </c>
      <c r="E51" s="54" t="s">
        <v>538</v>
      </c>
      <c r="F51" s="53"/>
      <c r="G51" s="95"/>
      <c r="H51" s="130" t="s">
        <v>652</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2" customFormat="1" ht="127" thickBot="1" x14ac:dyDescent="0.25">
      <c r="A52" s="270"/>
      <c r="B52" s="270"/>
      <c r="C52" s="51" t="s">
        <v>461</v>
      </c>
      <c r="D52" s="51" t="s">
        <v>390</v>
      </c>
      <c r="E52" s="52" t="s">
        <v>458</v>
      </c>
      <c r="F52" s="53"/>
      <c r="G52" s="95"/>
      <c r="H52" s="129" t="s">
        <v>653</v>
      </c>
      <c r="I52" s="246" t="s">
        <v>660</v>
      </c>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6" customFormat="1" ht="37" thickTop="1" x14ac:dyDescent="0.2">
      <c r="A53" s="271" t="s">
        <v>6</v>
      </c>
      <c r="B53" s="271" t="s">
        <v>7</v>
      </c>
      <c r="C53" s="69" t="s">
        <v>179</v>
      </c>
      <c r="D53" s="69" t="s">
        <v>65</v>
      </c>
      <c r="E53" s="70" t="s">
        <v>184</v>
      </c>
      <c r="F53" s="71" t="s">
        <v>91</v>
      </c>
      <c r="G53" s="104"/>
      <c r="H53" s="105"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6" customFormat="1" ht="54" x14ac:dyDescent="0.2">
      <c r="A54" s="272"/>
      <c r="B54" s="272"/>
      <c r="C54" s="69" t="s">
        <v>180</v>
      </c>
      <c r="D54" s="69" t="s">
        <v>65</v>
      </c>
      <c r="E54" s="72" t="s">
        <v>185</v>
      </c>
      <c r="F54" s="73" t="s">
        <v>517</v>
      </c>
      <c r="G54" s="104"/>
      <c r="H54" s="107" t="str">
        <f>IF(ISBLANK(H7),"Waiting",H7)</f>
        <v>No</v>
      </c>
      <c r="I54" s="125"/>
      <c r="J54" s="155" t="s">
        <v>6</v>
      </c>
      <c r="K54" s="155">
        <f t="shared" si="3"/>
        <v>0</v>
      </c>
      <c r="L54" s="155">
        <f t="shared" si="0"/>
        <v>0</v>
      </c>
      <c r="M54" s="155">
        <f t="shared" si="1"/>
        <v>0</v>
      </c>
      <c r="N54" s="155">
        <f t="shared" si="2"/>
        <v>0</v>
      </c>
      <c r="O54" s="155">
        <f t="shared" si="4"/>
        <v>0</v>
      </c>
      <c r="P54" s="155">
        <f t="shared" si="5"/>
        <v>0</v>
      </c>
      <c r="Q54" s="155">
        <f t="shared" si="6"/>
        <v>0</v>
      </c>
      <c r="R54" s="155">
        <f t="shared" si="7"/>
        <v>0</v>
      </c>
      <c r="S54" s="126"/>
    </row>
    <row r="55" spans="1:19" s="106" customFormat="1" ht="36" x14ac:dyDescent="0.2">
      <c r="A55" s="272"/>
      <c r="B55" s="272"/>
      <c r="C55" s="69" t="s">
        <v>181</v>
      </c>
      <c r="D55" s="69" t="s">
        <v>65</v>
      </c>
      <c r="E55" s="74" t="s">
        <v>186</v>
      </c>
      <c r="F55" s="75" t="s">
        <v>92</v>
      </c>
      <c r="G55" s="104"/>
      <c r="H55" s="107" t="str">
        <f>IF(ISBLANK(H8),"Waiting",H8)</f>
        <v>No</v>
      </c>
      <c r="I55" s="125"/>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6"/>
    </row>
    <row r="56" spans="1:19" s="106" customFormat="1" ht="54" x14ac:dyDescent="0.2">
      <c r="A56" s="272"/>
      <c r="B56" s="272"/>
      <c r="C56" s="216" t="s">
        <v>182</v>
      </c>
      <c r="D56" s="216" t="s">
        <v>65</v>
      </c>
      <c r="E56" s="217" t="s">
        <v>612</v>
      </c>
      <c r="F56" s="218" t="s">
        <v>520</v>
      </c>
      <c r="G56" s="104"/>
      <c r="H56" s="107" t="str">
        <f>IF(ISBLANK(H9),"Waiting",H9)</f>
        <v>No</v>
      </c>
      <c r="I56" s="125"/>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6"/>
    </row>
    <row r="57" spans="1:19" s="106" customFormat="1" ht="126" x14ac:dyDescent="0.2">
      <c r="A57" s="272"/>
      <c r="B57" s="272"/>
      <c r="C57" s="69" t="s">
        <v>183</v>
      </c>
      <c r="D57" s="69" t="s">
        <v>65</v>
      </c>
      <c r="E57" s="74" t="s">
        <v>309</v>
      </c>
      <c r="F57" s="75" t="s">
        <v>111</v>
      </c>
      <c r="G57" s="104"/>
      <c r="H57" s="107" t="str">
        <f>IF(ISBLANK(H10),"Waiting",H10)</f>
        <v>Yes</v>
      </c>
      <c r="I57" s="125" t="s">
        <v>661</v>
      </c>
      <c r="J57" s="155" t="s">
        <v>6</v>
      </c>
      <c r="K57" s="155">
        <f t="shared" si="3"/>
        <v>1</v>
      </c>
      <c r="L57" s="155">
        <f t="shared" si="0"/>
        <v>0</v>
      </c>
      <c r="M57" s="155">
        <f t="shared" si="1"/>
        <v>0</v>
      </c>
      <c r="N57" s="155">
        <f t="shared" si="2"/>
        <v>0</v>
      </c>
      <c r="O57" s="155">
        <f t="shared" si="4"/>
        <v>0</v>
      </c>
      <c r="P57" s="155">
        <f t="shared" si="5"/>
        <v>0</v>
      </c>
      <c r="Q57" s="155">
        <f t="shared" si="6"/>
        <v>0</v>
      </c>
      <c r="R57" s="155">
        <f t="shared" si="7"/>
        <v>0</v>
      </c>
      <c r="S57" s="126"/>
    </row>
    <row r="58" spans="1:19" s="92" customFormat="1" ht="36" x14ac:dyDescent="0.2">
      <c r="A58" s="272"/>
      <c r="B58" s="272"/>
      <c r="C58" s="76" t="s">
        <v>216</v>
      </c>
      <c r="D58" s="76" t="s">
        <v>65</v>
      </c>
      <c r="E58" s="77" t="s">
        <v>310</v>
      </c>
      <c r="F58" s="78" t="s">
        <v>523</v>
      </c>
      <c r="G58" s="95"/>
      <c r="H58" s="128" t="s">
        <v>652</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6" customFormat="1" ht="54" x14ac:dyDescent="0.2">
      <c r="A59" s="272"/>
      <c r="B59" s="272"/>
      <c r="C59" s="79" t="s">
        <v>178</v>
      </c>
      <c r="D59" s="79" t="s">
        <v>65</v>
      </c>
      <c r="E59" s="72" t="s">
        <v>177</v>
      </c>
      <c r="F59" s="73" t="s">
        <v>106</v>
      </c>
      <c r="G59" s="108"/>
      <c r="H59" s="107" t="str">
        <f>IF(ISBLANK(H5),"Waiting",H5)</f>
        <v>No</v>
      </c>
      <c r="I59" s="125"/>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6"/>
    </row>
    <row r="60" spans="1:19" s="106" customFormat="1" ht="36" x14ac:dyDescent="0.2">
      <c r="A60" s="272"/>
      <c r="B60" s="272"/>
      <c r="C60" s="56" t="s">
        <v>217</v>
      </c>
      <c r="D60" s="56" t="s">
        <v>65</v>
      </c>
      <c r="E60" s="77" t="s">
        <v>595</v>
      </c>
      <c r="F60" s="78" t="s">
        <v>112</v>
      </c>
      <c r="G60" s="108"/>
      <c r="H60" s="128" t="s">
        <v>652</v>
      </c>
      <c r="I60" s="135"/>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6"/>
    </row>
    <row r="61" spans="1:19" s="106" customFormat="1" ht="36" x14ac:dyDescent="0.2">
      <c r="A61" s="272"/>
      <c r="B61" s="272"/>
      <c r="C61" s="184" t="s">
        <v>547</v>
      </c>
      <c r="D61" s="184" t="s">
        <v>65</v>
      </c>
      <c r="E61" s="57" t="s">
        <v>537</v>
      </c>
      <c r="F61" s="78"/>
      <c r="G61" s="108"/>
      <c r="H61" s="130" t="s">
        <v>652</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6" customFormat="1" ht="36" x14ac:dyDescent="0.2">
      <c r="A62" s="272"/>
      <c r="B62" s="272"/>
      <c r="C62" s="184" t="s">
        <v>548</v>
      </c>
      <c r="D62" s="184" t="s">
        <v>66</v>
      </c>
      <c r="E62" s="57" t="s">
        <v>538</v>
      </c>
      <c r="F62" s="78"/>
      <c r="G62" s="108"/>
      <c r="H62" s="130" t="s">
        <v>652</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2" customFormat="1" ht="21" thickBot="1" x14ac:dyDescent="0.25">
      <c r="A63" s="272"/>
      <c r="B63" s="272"/>
      <c r="C63" s="76" t="s">
        <v>462</v>
      </c>
      <c r="D63" s="76" t="s">
        <v>390</v>
      </c>
      <c r="E63" s="77" t="s">
        <v>458</v>
      </c>
      <c r="F63" s="78"/>
      <c r="G63" s="95"/>
      <c r="H63" s="129" t="s">
        <v>652</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2" customFormat="1" ht="37" thickTop="1" x14ac:dyDescent="0.2">
      <c r="A64" s="274" t="s">
        <v>8</v>
      </c>
      <c r="B64" s="274" t="s">
        <v>37</v>
      </c>
      <c r="C64" s="61" t="s">
        <v>218</v>
      </c>
      <c r="D64" s="61" t="s">
        <v>65</v>
      </c>
      <c r="E64" s="66" t="s">
        <v>311</v>
      </c>
      <c r="F64" s="80" t="s">
        <v>524</v>
      </c>
      <c r="G64" s="95"/>
      <c r="H64" s="127" t="s">
        <v>652</v>
      </c>
      <c r="I64" s="4"/>
      <c r="J64" s="154" t="s">
        <v>8</v>
      </c>
      <c r="K64" s="154">
        <f t="shared" si="3"/>
        <v>0</v>
      </c>
      <c r="L64" s="154">
        <f t="shared" si="0"/>
        <v>0</v>
      </c>
      <c r="M64" s="154">
        <f t="shared" si="1"/>
        <v>0</v>
      </c>
      <c r="N64" s="154">
        <f t="shared" si="2"/>
        <v>0</v>
      </c>
      <c r="O64" s="156">
        <f t="shared" si="4"/>
        <v>0</v>
      </c>
      <c r="P64" s="156">
        <f t="shared" si="5"/>
        <v>0</v>
      </c>
      <c r="Q64" s="156">
        <f t="shared" si="6"/>
        <v>0</v>
      </c>
      <c r="R64" s="156">
        <f t="shared" si="7"/>
        <v>0</v>
      </c>
      <c r="S64" s="5"/>
    </row>
    <row r="65" spans="1:19" s="92" customFormat="1" ht="198" x14ac:dyDescent="0.2">
      <c r="A65" s="270"/>
      <c r="B65" s="270"/>
      <c r="C65" s="61" t="s">
        <v>219</v>
      </c>
      <c r="D65" s="61" t="s">
        <v>65</v>
      </c>
      <c r="E65" s="66" t="s">
        <v>312</v>
      </c>
      <c r="F65" s="80" t="s">
        <v>113</v>
      </c>
      <c r="G65" s="95"/>
      <c r="H65" s="128" t="s">
        <v>653</v>
      </c>
      <c r="I65" s="3" t="s">
        <v>662</v>
      </c>
      <c r="J65" s="155" t="s">
        <v>8</v>
      </c>
      <c r="K65" s="155">
        <f t="shared" si="3"/>
        <v>1</v>
      </c>
      <c r="L65" s="155">
        <f t="shared" si="0"/>
        <v>0</v>
      </c>
      <c r="M65" s="155">
        <f t="shared" si="1"/>
        <v>0</v>
      </c>
      <c r="N65" s="155">
        <f t="shared" si="2"/>
        <v>0</v>
      </c>
      <c r="O65" s="155">
        <f t="shared" si="4"/>
        <v>0</v>
      </c>
      <c r="P65" s="155">
        <f t="shared" si="5"/>
        <v>0</v>
      </c>
      <c r="Q65" s="155">
        <f t="shared" si="6"/>
        <v>0</v>
      </c>
      <c r="R65" s="155">
        <f t="shared" si="7"/>
        <v>0</v>
      </c>
      <c r="S65" s="6"/>
    </row>
    <row r="66" spans="1:19" s="92" customFormat="1" ht="20" x14ac:dyDescent="0.2">
      <c r="A66" s="270"/>
      <c r="B66" s="270"/>
      <c r="C66" s="61" t="s">
        <v>220</v>
      </c>
      <c r="D66" s="61" t="s">
        <v>65</v>
      </c>
      <c r="E66" s="66" t="s">
        <v>313</v>
      </c>
      <c r="F66" s="80" t="s">
        <v>114</v>
      </c>
      <c r="G66" s="95"/>
      <c r="H66" s="128" t="s">
        <v>652</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2" customFormat="1" ht="20" x14ac:dyDescent="0.2">
      <c r="A67" s="270"/>
      <c r="B67" s="270"/>
      <c r="C67" s="61" t="s">
        <v>221</v>
      </c>
      <c r="D67" s="61" t="s">
        <v>65</v>
      </c>
      <c r="E67" s="66" t="s">
        <v>314</v>
      </c>
      <c r="F67" s="80" t="s">
        <v>115</v>
      </c>
      <c r="G67" s="95"/>
      <c r="H67" s="128" t="s">
        <v>652</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2" customFormat="1" ht="54" x14ac:dyDescent="0.2">
      <c r="A68" s="270"/>
      <c r="B68" s="270"/>
      <c r="C68" s="61" t="s">
        <v>222</v>
      </c>
      <c r="D68" s="61" t="s">
        <v>66</v>
      </c>
      <c r="E68" s="66" t="s">
        <v>315</v>
      </c>
      <c r="F68" s="80" t="s">
        <v>116</v>
      </c>
      <c r="G68" s="95"/>
      <c r="H68" s="128" t="s">
        <v>652</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2" customFormat="1" ht="36" x14ac:dyDescent="0.2">
      <c r="A69" s="270"/>
      <c r="B69" s="270"/>
      <c r="C69" s="61" t="s">
        <v>223</v>
      </c>
      <c r="D69" s="61" t="s">
        <v>66</v>
      </c>
      <c r="E69" s="81" t="s">
        <v>316</v>
      </c>
      <c r="F69" s="82" t="s">
        <v>117</v>
      </c>
      <c r="G69" s="95"/>
      <c r="H69" s="130" t="s">
        <v>652</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2" customFormat="1" ht="36" x14ac:dyDescent="0.2">
      <c r="A70" s="270"/>
      <c r="B70" s="270"/>
      <c r="C70" s="51" t="s">
        <v>549</v>
      </c>
      <c r="D70" s="51" t="s">
        <v>65</v>
      </c>
      <c r="E70" s="54" t="s">
        <v>537</v>
      </c>
      <c r="F70" s="82"/>
      <c r="G70" s="95"/>
      <c r="H70" s="130" t="s">
        <v>652</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2" customFormat="1" ht="36" x14ac:dyDescent="0.2">
      <c r="A71" s="270"/>
      <c r="B71" s="270"/>
      <c r="C71" s="51" t="s">
        <v>550</v>
      </c>
      <c r="D71" s="51" t="s">
        <v>66</v>
      </c>
      <c r="E71" s="54" t="s">
        <v>538</v>
      </c>
      <c r="F71" s="82"/>
      <c r="G71" s="95"/>
      <c r="H71" s="130" t="s">
        <v>652</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2" customFormat="1" ht="21" thickBot="1" x14ac:dyDescent="0.25">
      <c r="A72" s="270"/>
      <c r="B72" s="270"/>
      <c r="C72" s="61" t="s">
        <v>463</v>
      </c>
      <c r="D72" s="61" t="s">
        <v>390</v>
      </c>
      <c r="E72" s="81" t="s">
        <v>458</v>
      </c>
      <c r="F72" s="82"/>
      <c r="G72" s="95"/>
      <c r="H72" s="129" t="s">
        <v>652</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6" customFormat="1" ht="21" thickTop="1" x14ac:dyDescent="0.2">
      <c r="A73" s="271" t="s">
        <v>9</v>
      </c>
      <c r="B73" s="271" t="s">
        <v>38</v>
      </c>
      <c r="C73" s="79" t="s">
        <v>195</v>
      </c>
      <c r="D73" s="79" t="s">
        <v>65</v>
      </c>
      <c r="E73" s="70" t="s">
        <v>293</v>
      </c>
      <c r="F73" s="71" t="s">
        <v>95</v>
      </c>
      <c r="G73" s="108"/>
      <c r="H73" s="101" t="str">
        <f>IF(ISBLANK(H21),"Waiting",H21)</f>
        <v>No</v>
      </c>
      <c r="I73" s="123"/>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4"/>
    </row>
    <row r="74" spans="1:19" s="106" customFormat="1" ht="20" x14ac:dyDescent="0.2">
      <c r="A74" s="272"/>
      <c r="B74" s="272"/>
      <c r="C74" s="79" t="s">
        <v>196</v>
      </c>
      <c r="D74" s="79" t="s">
        <v>65</v>
      </c>
      <c r="E74" s="70" t="s">
        <v>294</v>
      </c>
      <c r="F74" s="71" t="s">
        <v>96</v>
      </c>
      <c r="G74" s="108"/>
      <c r="H74" s="107" t="str">
        <f>IF(ISBLANK(H22),"Waiting",H22)</f>
        <v>No</v>
      </c>
      <c r="I74" s="125"/>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6"/>
    </row>
    <row r="75" spans="1:19" s="106" customFormat="1" ht="20" x14ac:dyDescent="0.2">
      <c r="A75" s="272"/>
      <c r="B75" s="272"/>
      <c r="C75" s="79" t="s">
        <v>197</v>
      </c>
      <c r="D75" s="79" t="s">
        <v>65</v>
      </c>
      <c r="E75" s="70" t="s">
        <v>295</v>
      </c>
      <c r="F75" s="71" t="s">
        <v>97</v>
      </c>
      <c r="G75" s="108"/>
      <c r="H75" s="107" t="str">
        <f>IF(ISBLANK(H23),"Waiting",H23)</f>
        <v>No</v>
      </c>
      <c r="I75" s="125"/>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6"/>
    </row>
    <row r="76" spans="1:19" s="106" customFormat="1" ht="54" x14ac:dyDescent="0.2">
      <c r="A76" s="272"/>
      <c r="B76" s="272"/>
      <c r="C76" s="79" t="s">
        <v>198</v>
      </c>
      <c r="D76" s="79" t="s">
        <v>65</v>
      </c>
      <c r="E76" s="70" t="s">
        <v>296</v>
      </c>
      <c r="F76" s="71" t="s">
        <v>98</v>
      </c>
      <c r="G76" s="108"/>
      <c r="H76" s="107" t="str">
        <f>IF(ISBLANK(H24),"Waiting",H24)</f>
        <v>No</v>
      </c>
      <c r="I76" s="125"/>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6"/>
    </row>
    <row r="77" spans="1:19" s="106" customFormat="1" ht="20" x14ac:dyDescent="0.2">
      <c r="A77" s="272"/>
      <c r="B77" s="272"/>
      <c r="C77" s="219" t="s">
        <v>211</v>
      </c>
      <c r="D77" s="219" t="s">
        <v>65</v>
      </c>
      <c r="E77" s="220" t="s">
        <v>592</v>
      </c>
      <c r="F77" s="221" t="s">
        <v>107</v>
      </c>
      <c r="G77" s="108"/>
      <c r="H77" s="107" t="str">
        <f>IF(ISBLANK(H45),"Waiting",H45)</f>
        <v>No</v>
      </c>
      <c r="I77" s="125"/>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6"/>
    </row>
    <row r="78" spans="1:19" s="92" customFormat="1" ht="54" x14ac:dyDescent="0.2">
      <c r="A78" s="272"/>
      <c r="B78" s="272"/>
      <c r="C78" s="83" t="s">
        <v>224</v>
      </c>
      <c r="D78" s="83" t="s">
        <v>65</v>
      </c>
      <c r="E78" s="84" t="s">
        <v>317</v>
      </c>
      <c r="F78" s="85" t="s">
        <v>525</v>
      </c>
      <c r="G78" s="109"/>
      <c r="H78" s="128" t="s">
        <v>652</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2" customFormat="1" ht="36" x14ac:dyDescent="0.2">
      <c r="A79" s="272"/>
      <c r="B79" s="272"/>
      <c r="C79" s="56" t="s">
        <v>225</v>
      </c>
      <c r="D79" s="56" t="s">
        <v>65</v>
      </c>
      <c r="E79" s="84" t="s">
        <v>318</v>
      </c>
      <c r="F79" s="85" t="s">
        <v>118</v>
      </c>
      <c r="G79" s="95"/>
      <c r="H79" s="128" t="s">
        <v>652</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2" customFormat="1" ht="126" x14ac:dyDescent="0.2">
      <c r="A80" s="272"/>
      <c r="B80" s="272"/>
      <c r="C80" s="56" t="s">
        <v>226</v>
      </c>
      <c r="D80" s="56" t="s">
        <v>66</v>
      </c>
      <c r="E80" s="84" t="s">
        <v>319</v>
      </c>
      <c r="F80" s="85" t="s">
        <v>119</v>
      </c>
      <c r="G80" s="95"/>
      <c r="H80" s="130" t="s">
        <v>653</v>
      </c>
      <c r="I80" s="9" t="s">
        <v>663</v>
      </c>
      <c r="J80" s="160" t="s">
        <v>9</v>
      </c>
      <c r="K80" s="155">
        <f t="shared" si="11"/>
        <v>0</v>
      </c>
      <c r="L80" s="155">
        <f t="shared" si="8"/>
        <v>1</v>
      </c>
      <c r="M80" s="155">
        <f t="shared" si="9"/>
        <v>0</v>
      </c>
      <c r="N80" s="155">
        <f t="shared" si="10"/>
        <v>0</v>
      </c>
      <c r="O80" s="155">
        <f t="shared" si="12"/>
        <v>0</v>
      </c>
      <c r="P80" s="155">
        <f t="shared" si="13"/>
        <v>0</v>
      </c>
      <c r="Q80" s="155">
        <f t="shared" si="14"/>
        <v>0</v>
      </c>
      <c r="R80" s="155">
        <f t="shared" si="15"/>
        <v>0</v>
      </c>
      <c r="S80" s="10"/>
    </row>
    <row r="81" spans="1:19" s="92" customFormat="1" ht="36" x14ac:dyDescent="0.2">
      <c r="A81" s="272"/>
      <c r="B81" s="272"/>
      <c r="C81" s="185" t="s">
        <v>551</v>
      </c>
      <c r="D81" s="186" t="s">
        <v>65</v>
      </c>
      <c r="E81" s="187" t="s">
        <v>537</v>
      </c>
      <c r="F81" s="85"/>
      <c r="G81" s="95"/>
      <c r="H81" s="130" t="s">
        <v>652</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2" customFormat="1" ht="36" x14ac:dyDescent="0.2">
      <c r="A82" s="272"/>
      <c r="B82" s="272"/>
      <c r="C82" s="188" t="s">
        <v>552</v>
      </c>
      <c r="D82" s="189" t="s">
        <v>66</v>
      </c>
      <c r="E82" s="190" t="s">
        <v>538</v>
      </c>
      <c r="F82" s="85"/>
      <c r="G82" s="95"/>
      <c r="H82" s="130" t="s">
        <v>652</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2" customFormat="1" ht="21" thickBot="1" x14ac:dyDescent="0.25">
      <c r="A83" s="272"/>
      <c r="B83" s="272"/>
      <c r="C83" s="56" t="s">
        <v>464</v>
      </c>
      <c r="D83" s="56" t="s">
        <v>390</v>
      </c>
      <c r="E83" s="84" t="s">
        <v>458</v>
      </c>
      <c r="F83" s="85"/>
      <c r="G83" s="95"/>
      <c r="H83" s="129" t="s">
        <v>652</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2" customFormat="1" ht="55" thickTop="1" x14ac:dyDescent="0.2">
      <c r="A84" s="274" t="s">
        <v>10</v>
      </c>
      <c r="B84" s="279" t="s">
        <v>41</v>
      </c>
      <c r="C84" s="61" t="s">
        <v>227</v>
      </c>
      <c r="D84" s="61" t="s">
        <v>65</v>
      </c>
      <c r="E84" s="66" t="s">
        <v>331</v>
      </c>
      <c r="F84" s="80" t="s">
        <v>120</v>
      </c>
      <c r="G84" s="95"/>
      <c r="H84" s="128" t="s">
        <v>652</v>
      </c>
      <c r="I84" s="3"/>
      <c r="J84" s="155" t="s">
        <v>10</v>
      </c>
      <c r="K84" s="155">
        <f t="shared" si="11"/>
        <v>0</v>
      </c>
      <c r="L84" s="155">
        <f t="shared" si="8"/>
        <v>0</v>
      </c>
      <c r="M84" s="155">
        <f t="shared" si="9"/>
        <v>0</v>
      </c>
      <c r="N84" s="155">
        <f t="shared" si="10"/>
        <v>0</v>
      </c>
      <c r="O84" s="156">
        <f t="shared" si="12"/>
        <v>0</v>
      </c>
      <c r="P84" s="156">
        <f t="shared" si="13"/>
        <v>0</v>
      </c>
      <c r="Q84" s="156">
        <f t="shared" si="14"/>
        <v>0</v>
      </c>
      <c r="R84" s="156">
        <f t="shared" si="15"/>
        <v>0</v>
      </c>
      <c r="S84" s="6"/>
    </row>
    <row r="85" spans="1:19" s="92" customFormat="1" ht="54" x14ac:dyDescent="0.2">
      <c r="A85" s="270"/>
      <c r="B85" s="280"/>
      <c r="C85" s="61" t="s">
        <v>228</v>
      </c>
      <c r="D85" s="61" t="s">
        <v>65</v>
      </c>
      <c r="E85" s="66" t="s">
        <v>332</v>
      </c>
      <c r="F85" s="80" t="s">
        <v>121</v>
      </c>
      <c r="G85" s="95"/>
      <c r="H85" s="128" t="s">
        <v>652</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2" customFormat="1" ht="20" x14ac:dyDescent="0.2">
      <c r="A86" s="270"/>
      <c r="B86" s="280"/>
      <c r="C86" s="219" t="s">
        <v>211</v>
      </c>
      <c r="D86" s="219" t="s">
        <v>65</v>
      </c>
      <c r="E86" s="217" t="s">
        <v>592</v>
      </c>
      <c r="F86" s="218" t="s">
        <v>107</v>
      </c>
      <c r="G86" s="108"/>
      <c r="H86" s="107" t="str">
        <f>IF(ISBLANK(H45),"Waiting",H45)</f>
        <v>No</v>
      </c>
      <c r="I86" s="125"/>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6"/>
    </row>
    <row r="87" spans="1:19" s="92" customFormat="1" ht="36" x14ac:dyDescent="0.2">
      <c r="A87" s="270"/>
      <c r="B87" s="280"/>
      <c r="C87" s="61" t="s">
        <v>229</v>
      </c>
      <c r="D87" s="61" t="s">
        <v>65</v>
      </c>
      <c r="E87" s="86" t="s">
        <v>320</v>
      </c>
      <c r="F87" s="87" t="s">
        <v>122</v>
      </c>
      <c r="G87" s="95"/>
      <c r="H87" s="128" t="s">
        <v>652</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2" customFormat="1" ht="54" x14ac:dyDescent="0.2">
      <c r="A88" s="270"/>
      <c r="B88" s="280"/>
      <c r="C88" s="79" t="s">
        <v>224</v>
      </c>
      <c r="D88" s="79" t="s">
        <v>65</v>
      </c>
      <c r="E88" s="74" t="s">
        <v>317</v>
      </c>
      <c r="F88" s="75" t="s">
        <v>525</v>
      </c>
      <c r="G88" s="108"/>
      <c r="H88" s="107" t="str">
        <f>IF(ISBLANK(H78),"Waiting",H78)</f>
        <v>No</v>
      </c>
      <c r="I88" s="125"/>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6"/>
    </row>
    <row r="89" spans="1:19" s="92" customFormat="1" ht="72" x14ac:dyDescent="0.2">
      <c r="A89" s="270"/>
      <c r="B89" s="280"/>
      <c r="C89" s="61" t="s">
        <v>230</v>
      </c>
      <c r="D89" s="61" t="s">
        <v>65</v>
      </c>
      <c r="E89" s="66" t="s">
        <v>333</v>
      </c>
      <c r="F89" s="80" t="s">
        <v>123</v>
      </c>
      <c r="G89" s="95"/>
      <c r="H89" s="128" t="s">
        <v>652</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2" customFormat="1" ht="36" x14ac:dyDescent="0.2">
      <c r="A90" s="270"/>
      <c r="B90" s="280"/>
      <c r="C90" s="219" t="s">
        <v>212</v>
      </c>
      <c r="D90" s="219" t="s">
        <v>65</v>
      </c>
      <c r="E90" s="217" t="s">
        <v>602</v>
      </c>
      <c r="F90" s="217" t="s">
        <v>108</v>
      </c>
      <c r="G90" s="95"/>
      <c r="H90" s="107" t="str">
        <f>IF(ISBLANK(H46),"Waiting",H46)</f>
        <v>No</v>
      </c>
      <c r="I90" s="3"/>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2" customFormat="1" ht="36" x14ac:dyDescent="0.2">
      <c r="A91" s="270"/>
      <c r="B91" s="280"/>
      <c r="C91" s="51" t="s">
        <v>603</v>
      </c>
      <c r="D91" s="51" t="s">
        <v>65</v>
      </c>
      <c r="E91" s="86" t="s">
        <v>604</v>
      </c>
      <c r="F91" s="86" t="s">
        <v>605</v>
      </c>
      <c r="G91" s="95"/>
      <c r="H91" s="128" t="s">
        <v>652</v>
      </c>
      <c r="I91" s="3"/>
      <c r="J91" s="155" t="s">
        <v>10</v>
      </c>
      <c r="K91" s="155">
        <f t="shared" si="11"/>
        <v>0</v>
      </c>
      <c r="L91" s="155">
        <f t="shared" si="8"/>
        <v>0</v>
      </c>
      <c r="M91" s="155">
        <f t="shared" si="9"/>
        <v>0</v>
      </c>
      <c r="N91" s="155">
        <f t="shared" si="10"/>
        <v>0</v>
      </c>
      <c r="O91" s="155">
        <f t="shared" si="12"/>
        <v>0</v>
      </c>
      <c r="P91" s="155">
        <f t="shared" si="13"/>
        <v>0</v>
      </c>
      <c r="Q91" s="155">
        <f t="shared" si="14"/>
        <v>0</v>
      </c>
      <c r="R91" s="155">
        <f t="shared" si="15"/>
        <v>0</v>
      </c>
      <c r="S91" s="6"/>
    </row>
    <row r="92" spans="1:19" s="92" customFormat="1" ht="54" x14ac:dyDescent="0.2">
      <c r="A92" s="270"/>
      <c r="B92" s="280"/>
      <c r="C92" s="61" t="s">
        <v>231</v>
      </c>
      <c r="D92" s="61" t="s">
        <v>66</v>
      </c>
      <c r="E92" s="86" t="s">
        <v>334</v>
      </c>
      <c r="F92" s="87" t="s">
        <v>124</v>
      </c>
      <c r="G92" s="95"/>
      <c r="H92" s="128" t="s">
        <v>652</v>
      </c>
      <c r="I92" s="9"/>
      <c r="J92" s="155" t="s">
        <v>10</v>
      </c>
      <c r="K92" s="155">
        <f t="shared" si="11"/>
        <v>0</v>
      </c>
      <c r="L92" s="155">
        <f t="shared" si="8"/>
        <v>0</v>
      </c>
      <c r="M92" s="155">
        <f t="shared" si="9"/>
        <v>0</v>
      </c>
      <c r="N92" s="155">
        <f t="shared" si="10"/>
        <v>0</v>
      </c>
      <c r="O92" s="155">
        <f t="shared" si="12"/>
        <v>0</v>
      </c>
      <c r="P92" s="155">
        <f t="shared" si="13"/>
        <v>0</v>
      </c>
      <c r="Q92" s="155">
        <f t="shared" si="14"/>
        <v>0</v>
      </c>
      <c r="R92" s="155">
        <f t="shared" si="15"/>
        <v>0</v>
      </c>
      <c r="S92" s="6"/>
    </row>
    <row r="93" spans="1:19" s="92" customFormat="1" ht="36" x14ac:dyDescent="0.2">
      <c r="A93" s="270"/>
      <c r="B93" s="280"/>
      <c r="C93" s="79" t="s">
        <v>215</v>
      </c>
      <c r="D93" s="79" t="s">
        <v>66</v>
      </c>
      <c r="E93" s="70" t="s">
        <v>308</v>
      </c>
      <c r="F93" s="71" t="s">
        <v>102</v>
      </c>
      <c r="G93" s="100"/>
      <c r="H93" s="103"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2" customFormat="1" ht="36" x14ac:dyDescent="0.2">
      <c r="A94" s="270"/>
      <c r="B94" s="280"/>
      <c r="C94" s="79" t="s">
        <v>214</v>
      </c>
      <c r="D94" s="79" t="s">
        <v>66</v>
      </c>
      <c r="E94" s="70" t="s">
        <v>307</v>
      </c>
      <c r="F94" s="71" t="s">
        <v>110</v>
      </c>
      <c r="G94" s="100"/>
      <c r="H94" s="103"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2" customFormat="1" ht="36" x14ac:dyDescent="0.2">
      <c r="A95" s="270"/>
      <c r="B95" s="280"/>
      <c r="C95" s="192" t="s">
        <v>553</v>
      </c>
      <c r="D95" s="193" t="s">
        <v>65</v>
      </c>
      <c r="E95" s="194" t="s">
        <v>537</v>
      </c>
      <c r="F95" s="191"/>
      <c r="G95" s="100"/>
      <c r="H95" s="128" t="s">
        <v>652</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2" customFormat="1" ht="36" x14ac:dyDescent="0.2">
      <c r="A96" s="270"/>
      <c r="B96" s="280"/>
      <c r="C96" s="195" t="s">
        <v>554</v>
      </c>
      <c r="D96" s="196" t="s">
        <v>66</v>
      </c>
      <c r="E96" s="197" t="s">
        <v>538</v>
      </c>
      <c r="F96" s="191"/>
      <c r="G96" s="100"/>
      <c r="H96" s="128" t="s">
        <v>652</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7"/>
    </row>
    <row r="97" spans="1:20" s="92" customFormat="1" ht="127" thickBot="1" x14ac:dyDescent="0.25">
      <c r="A97" s="278"/>
      <c r="B97" s="281"/>
      <c r="C97" s="61" t="s">
        <v>465</v>
      </c>
      <c r="D97" s="61" t="s">
        <v>390</v>
      </c>
      <c r="E97" s="86" t="s">
        <v>458</v>
      </c>
      <c r="F97" s="87"/>
      <c r="G97" s="100"/>
      <c r="H97" s="128" t="s">
        <v>653</v>
      </c>
      <c r="I97" s="133" t="s">
        <v>752</v>
      </c>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4"/>
    </row>
    <row r="98" spans="1:20" s="92" customFormat="1" ht="127" thickTop="1" x14ac:dyDescent="0.2">
      <c r="A98" s="271" t="s">
        <v>11</v>
      </c>
      <c r="B98" s="271" t="s">
        <v>42</v>
      </c>
      <c r="C98" s="56" t="s">
        <v>232</v>
      </c>
      <c r="D98" s="56" t="s">
        <v>65</v>
      </c>
      <c r="E98" s="77" t="s">
        <v>335</v>
      </c>
      <c r="F98" s="78" t="s">
        <v>125</v>
      </c>
      <c r="G98" s="110"/>
      <c r="H98" s="127" t="s">
        <v>653</v>
      </c>
      <c r="I98" s="4" t="s">
        <v>664</v>
      </c>
      <c r="J98" s="154" t="s">
        <v>11</v>
      </c>
      <c r="K98" s="154">
        <f t="shared" si="11"/>
        <v>1</v>
      </c>
      <c r="L98" s="154">
        <f t="shared" si="8"/>
        <v>0</v>
      </c>
      <c r="M98" s="154">
        <f t="shared" si="9"/>
        <v>0</v>
      </c>
      <c r="N98" s="154">
        <f t="shared" si="10"/>
        <v>0</v>
      </c>
      <c r="O98" s="156">
        <f t="shared" si="12"/>
        <v>0</v>
      </c>
      <c r="P98" s="156">
        <f t="shared" si="13"/>
        <v>0</v>
      </c>
      <c r="Q98" s="156">
        <f t="shared" si="14"/>
        <v>0</v>
      </c>
      <c r="R98" s="156">
        <f t="shared" si="15"/>
        <v>0</v>
      </c>
      <c r="S98" s="5"/>
    </row>
    <row r="99" spans="1:20" s="92" customFormat="1" ht="108" x14ac:dyDescent="0.2">
      <c r="A99" s="272"/>
      <c r="B99" s="272"/>
      <c r="C99" s="56" t="s">
        <v>233</v>
      </c>
      <c r="D99" s="56" t="s">
        <v>65</v>
      </c>
      <c r="E99" s="77" t="s">
        <v>336</v>
      </c>
      <c r="F99" s="78" t="s">
        <v>584</v>
      </c>
      <c r="G99" s="110"/>
      <c r="H99" s="128" t="s">
        <v>653</v>
      </c>
      <c r="I99" s="3" t="s">
        <v>665</v>
      </c>
      <c r="J99" s="155" t="s">
        <v>11</v>
      </c>
      <c r="K99" s="155">
        <f t="shared" si="11"/>
        <v>1</v>
      </c>
      <c r="L99" s="155">
        <f t="shared" si="8"/>
        <v>0</v>
      </c>
      <c r="M99" s="155">
        <f t="shared" si="9"/>
        <v>0</v>
      </c>
      <c r="N99" s="155">
        <f t="shared" si="10"/>
        <v>0</v>
      </c>
      <c r="O99" s="155">
        <f t="shared" si="12"/>
        <v>0</v>
      </c>
      <c r="P99" s="155">
        <f t="shared" si="13"/>
        <v>0</v>
      </c>
      <c r="Q99" s="155">
        <f t="shared" si="14"/>
        <v>0</v>
      </c>
      <c r="R99" s="155">
        <f t="shared" si="15"/>
        <v>0</v>
      </c>
      <c r="S99" s="6"/>
    </row>
    <row r="100" spans="1:20" s="92" customFormat="1" ht="36" x14ac:dyDescent="0.2">
      <c r="A100" s="272"/>
      <c r="B100" s="272"/>
      <c r="C100" s="56" t="s">
        <v>234</v>
      </c>
      <c r="D100" s="56" t="s">
        <v>65</v>
      </c>
      <c r="E100" s="77" t="s">
        <v>337</v>
      </c>
      <c r="F100" s="78" t="s">
        <v>127</v>
      </c>
      <c r="G100" s="110"/>
      <c r="H100" s="128" t="s">
        <v>652</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2" customFormat="1" ht="20" x14ac:dyDescent="0.2">
      <c r="A101" s="272"/>
      <c r="B101" s="272"/>
      <c r="C101" s="56" t="s">
        <v>235</v>
      </c>
      <c r="D101" s="56" t="s">
        <v>65</v>
      </c>
      <c r="E101" s="77" t="s">
        <v>338</v>
      </c>
      <c r="F101" s="78" t="s">
        <v>128</v>
      </c>
      <c r="G101" s="110"/>
      <c r="H101" s="128" t="s">
        <v>652</v>
      </c>
      <c r="I101" s="3"/>
      <c r="J101" s="155" t="s">
        <v>11</v>
      </c>
      <c r="K101" s="155">
        <f t="shared" si="11"/>
        <v>0</v>
      </c>
      <c r="L101" s="155">
        <f t="shared" si="8"/>
        <v>0</v>
      </c>
      <c r="M101" s="155">
        <f t="shared" si="9"/>
        <v>0</v>
      </c>
      <c r="N101" s="155">
        <f t="shared" si="10"/>
        <v>0</v>
      </c>
      <c r="O101" s="155">
        <f t="shared" si="12"/>
        <v>0</v>
      </c>
      <c r="P101" s="155">
        <f t="shared" si="13"/>
        <v>0</v>
      </c>
      <c r="Q101" s="155">
        <f t="shared" si="14"/>
        <v>0</v>
      </c>
      <c r="R101" s="155">
        <f t="shared" si="15"/>
        <v>0</v>
      </c>
      <c r="S101" s="6"/>
    </row>
    <row r="102" spans="1:20" s="92" customFormat="1" ht="20" x14ac:dyDescent="0.2">
      <c r="A102" s="272"/>
      <c r="B102" s="272"/>
      <c r="C102" s="56" t="s">
        <v>236</v>
      </c>
      <c r="D102" s="56" t="s">
        <v>65</v>
      </c>
      <c r="E102" s="77" t="s">
        <v>339</v>
      </c>
      <c r="F102" s="78" t="s">
        <v>129</v>
      </c>
      <c r="G102" s="110"/>
      <c r="H102" s="128" t="s">
        <v>652</v>
      </c>
      <c r="I102" s="3"/>
      <c r="J102" s="155" t="s">
        <v>11</v>
      </c>
      <c r="K102" s="155">
        <f t="shared" si="11"/>
        <v>0</v>
      </c>
      <c r="L102" s="155">
        <f t="shared" si="8"/>
        <v>0</v>
      </c>
      <c r="M102" s="155">
        <f t="shared" si="9"/>
        <v>0</v>
      </c>
      <c r="N102" s="155">
        <f t="shared" si="10"/>
        <v>0</v>
      </c>
      <c r="O102" s="155">
        <f t="shared" si="12"/>
        <v>0</v>
      </c>
      <c r="P102" s="155">
        <f t="shared" si="13"/>
        <v>0</v>
      </c>
      <c r="Q102" s="155">
        <f t="shared" si="14"/>
        <v>0</v>
      </c>
      <c r="R102" s="155">
        <f t="shared" si="15"/>
        <v>0</v>
      </c>
      <c r="S102" s="6"/>
    </row>
    <row r="103" spans="1:20" s="92" customFormat="1" ht="72" x14ac:dyDescent="0.2">
      <c r="A103" s="272"/>
      <c r="B103" s="272"/>
      <c r="C103" s="56" t="s">
        <v>237</v>
      </c>
      <c r="D103" s="56" t="s">
        <v>65</v>
      </c>
      <c r="E103" s="77" t="s">
        <v>340</v>
      </c>
      <c r="F103" s="78" t="s">
        <v>130</v>
      </c>
      <c r="G103" s="110"/>
      <c r="H103" s="128" t="s">
        <v>653</v>
      </c>
      <c r="I103" s="3" t="s">
        <v>758</v>
      </c>
      <c r="J103" s="155" t="s">
        <v>11</v>
      </c>
      <c r="K103" s="155">
        <f t="shared" si="11"/>
        <v>1</v>
      </c>
      <c r="L103" s="155">
        <f t="shared" si="8"/>
        <v>0</v>
      </c>
      <c r="M103" s="155">
        <f t="shared" si="9"/>
        <v>0</v>
      </c>
      <c r="N103" s="155">
        <f t="shared" si="10"/>
        <v>0</v>
      </c>
      <c r="O103" s="155">
        <f t="shared" si="12"/>
        <v>0</v>
      </c>
      <c r="P103" s="155">
        <f t="shared" si="13"/>
        <v>0</v>
      </c>
      <c r="Q103" s="155">
        <f t="shared" si="14"/>
        <v>0</v>
      </c>
      <c r="R103" s="155">
        <f t="shared" si="15"/>
        <v>0</v>
      </c>
      <c r="S103" s="6"/>
    </row>
    <row r="104" spans="1:20" s="92" customFormat="1" ht="126" x14ac:dyDescent="0.2">
      <c r="A104" s="272"/>
      <c r="B104" s="272"/>
      <c r="C104" s="56" t="s">
        <v>238</v>
      </c>
      <c r="D104" s="56" t="s">
        <v>65</v>
      </c>
      <c r="E104" s="77" t="s">
        <v>341</v>
      </c>
      <c r="F104" s="78" t="s">
        <v>131</v>
      </c>
      <c r="G104" s="110"/>
      <c r="H104" s="130" t="s">
        <v>653</v>
      </c>
      <c r="I104" s="9" t="s">
        <v>753</v>
      </c>
      <c r="J104" s="155" t="s">
        <v>11</v>
      </c>
      <c r="K104" s="155">
        <f t="shared" si="11"/>
        <v>1</v>
      </c>
      <c r="L104" s="155">
        <f t="shared" si="8"/>
        <v>0</v>
      </c>
      <c r="M104" s="155">
        <f t="shared" si="9"/>
        <v>0</v>
      </c>
      <c r="N104" s="155">
        <f t="shared" si="10"/>
        <v>0</v>
      </c>
      <c r="O104" s="155">
        <f t="shared" si="12"/>
        <v>0</v>
      </c>
      <c r="P104" s="155">
        <f t="shared" si="13"/>
        <v>0</v>
      </c>
      <c r="Q104" s="155">
        <f t="shared" si="14"/>
        <v>0</v>
      </c>
      <c r="R104" s="155">
        <f t="shared" si="15"/>
        <v>0</v>
      </c>
      <c r="S104" s="10"/>
    </row>
    <row r="105" spans="1:20" s="92" customFormat="1" ht="36" x14ac:dyDescent="0.2">
      <c r="A105" s="272"/>
      <c r="B105" s="272"/>
      <c r="C105" s="224" t="s">
        <v>583</v>
      </c>
      <c r="D105" s="224" t="s">
        <v>65</v>
      </c>
      <c r="E105" s="225" t="s">
        <v>617</v>
      </c>
      <c r="F105" s="78" t="s">
        <v>585</v>
      </c>
      <c r="G105" s="110"/>
      <c r="H105" s="130" t="s">
        <v>652</v>
      </c>
      <c r="I105" s="9"/>
      <c r="J105" s="155" t="s">
        <v>11</v>
      </c>
      <c r="K105" s="155">
        <f t="shared" si="11"/>
        <v>0</v>
      </c>
      <c r="L105" s="155">
        <f t="shared" si="8"/>
        <v>0</v>
      </c>
      <c r="M105" s="155">
        <f t="shared" si="9"/>
        <v>0</v>
      </c>
      <c r="N105" s="155">
        <f t="shared" si="10"/>
        <v>0</v>
      </c>
      <c r="O105" s="155">
        <f t="shared" si="12"/>
        <v>0</v>
      </c>
      <c r="P105" s="155">
        <f t="shared" si="13"/>
        <v>0</v>
      </c>
      <c r="Q105" s="155">
        <f t="shared" si="14"/>
        <v>0</v>
      </c>
      <c r="R105" s="155">
        <f t="shared" si="15"/>
        <v>0</v>
      </c>
      <c r="S105" s="10"/>
    </row>
    <row r="106" spans="1:20" s="92" customFormat="1" ht="36" x14ac:dyDescent="0.2">
      <c r="A106" s="272"/>
      <c r="B106" s="272"/>
      <c r="C106" s="185" t="s">
        <v>555</v>
      </c>
      <c r="D106" s="186" t="s">
        <v>65</v>
      </c>
      <c r="E106" s="187" t="s">
        <v>537</v>
      </c>
      <c r="F106" s="78"/>
      <c r="G106" s="110"/>
      <c r="H106" s="130" t="s">
        <v>652</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2" customFormat="1" ht="36" x14ac:dyDescent="0.2">
      <c r="A107" s="272"/>
      <c r="B107" s="272"/>
      <c r="C107" s="204" t="s">
        <v>574</v>
      </c>
      <c r="D107" s="205" t="s">
        <v>66</v>
      </c>
      <c r="E107" s="206" t="s">
        <v>538</v>
      </c>
      <c r="F107" s="78"/>
      <c r="G107" s="110"/>
      <c r="H107" s="130" t="s">
        <v>652</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2" customFormat="1" ht="21" thickBot="1" x14ac:dyDescent="0.25">
      <c r="A108" s="272"/>
      <c r="B108" s="272"/>
      <c r="C108" s="56" t="s">
        <v>466</v>
      </c>
      <c r="D108" s="56" t="s">
        <v>390</v>
      </c>
      <c r="E108" s="77" t="s">
        <v>458</v>
      </c>
      <c r="F108" s="78"/>
      <c r="G108" s="110"/>
      <c r="H108" s="129" t="s">
        <v>652</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99" customFormat="1" ht="55" thickTop="1" x14ac:dyDescent="0.2">
      <c r="A109" s="274" t="s">
        <v>12</v>
      </c>
      <c r="B109" s="274" t="s">
        <v>43</v>
      </c>
      <c r="C109" s="68" t="s">
        <v>239</v>
      </c>
      <c r="D109" s="68" t="s">
        <v>65</v>
      </c>
      <c r="E109" s="52" t="s">
        <v>321</v>
      </c>
      <c r="F109" s="53" t="s">
        <v>526</v>
      </c>
      <c r="G109" s="110"/>
      <c r="H109" s="127" t="s">
        <v>652</v>
      </c>
      <c r="I109" s="4"/>
      <c r="J109" s="154" t="s">
        <v>12</v>
      </c>
      <c r="K109" s="154">
        <f t="shared" si="11"/>
        <v>0</v>
      </c>
      <c r="L109" s="154">
        <f t="shared" si="8"/>
        <v>0</v>
      </c>
      <c r="M109" s="154">
        <f t="shared" si="9"/>
        <v>0</v>
      </c>
      <c r="N109" s="154">
        <f t="shared" si="10"/>
        <v>0</v>
      </c>
      <c r="O109" s="156">
        <f t="shared" si="12"/>
        <v>0</v>
      </c>
      <c r="P109" s="156">
        <f t="shared" si="13"/>
        <v>0</v>
      </c>
      <c r="Q109" s="156">
        <f t="shared" si="14"/>
        <v>0</v>
      </c>
      <c r="R109" s="156">
        <f t="shared" si="15"/>
        <v>0</v>
      </c>
      <c r="S109" s="5"/>
      <c r="T109" s="98"/>
    </row>
    <row r="110" spans="1:20" s="92" customFormat="1" ht="36" x14ac:dyDescent="0.2">
      <c r="A110" s="270"/>
      <c r="B110" s="270"/>
      <c r="C110" s="68" t="s">
        <v>240</v>
      </c>
      <c r="D110" s="68" t="s">
        <v>65</v>
      </c>
      <c r="E110" s="52" t="s">
        <v>322</v>
      </c>
      <c r="F110" s="53" t="s">
        <v>132</v>
      </c>
      <c r="G110" s="95"/>
      <c r="H110" s="128" t="s">
        <v>652</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2" customFormat="1" ht="90" x14ac:dyDescent="0.2">
      <c r="A111" s="270"/>
      <c r="B111" s="270"/>
      <c r="C111" s="68" t="s">
        <v>241</v>
      </c>
      <c r="D111" s="68" t="s">
        <v>65</v>
      </c>
      <c r="E111" s="52" t="s">
        <v>323</v>
      </c>
      <c r="F111" s="53" t="s">
        <v>527</v>
      </c>
      <c r="G111" s="95"/>
      <c r="H111" s="128" t="s">
        <v>652</v>
      </c>
      <c r="I111" s="3"/>
      <c r="J111" s="155" t="s">
        <v>12</v>
      </c>
      <c r="K111" s="155">
        <f t="shared" si="11"/>
        <v>0</v>
      </c>
      <c r="L111" s="155">
        <f t="shared" si="8"/>
        <v>0</v>
      </c>
      <c r="M111" s="155">
        <f t="shared" si="9"/>
        <v>0</v>
      </c>
      <c r="N111" s="155">
        <f t="shared" si="10"/>
        <v>0</v>
      </c>
      <c r="O111" s="155">
        <f t="shared" si="12"/>
        <v>0</v>
      </c>
      <c r="P111" s="155">
        <f t="shared" si="13"/>
        <v>0</v>
      </c>
      <c r="Q111" s="155">
        <f t="shared" si="14"/>
        <v>0</v>
      </c>
      <c r="R111" s="155">
        <f t="shared" si="15"/>
        <v>0</v>
      </c>
      <c r="S111" s="6"/>
    </row>
    <row r="112" spans="1:20" s="92" customFormat="1" ht="36" x14ac:dyDescent="0.2">
      <c r="A112" s="270"/>
      <c r="B112" s="270"/>
      <c r="C112" s="68" t="s">
        <v>242</v>
      </c>
      <c r="D112" s="68" t="s">
        <v>65</v>
      </c>
      <c r="E112" s="52" t="s">
        <v>342</v>
      </c>
      <c r="F112" s="53" t="s">
        <v>133</v>
      </c>
      <c r="G112" s="95"/>
      <c r="H112" s="128" t="s">
        <v>652</v>
      </c>
      <c r="I112" s="3"/>
      <c r="J112" s="155" t="s">
        <v>12</v>
      </c>
      <c r="K112" s="155">
        <f t="shared" si="11"/>
        <v>0</v>
      </c>
      <c r="L112" s="155">
        <f t="shared" si="8"/>
        <v>0</v>
      </c>
      <c r="M112" s="155">
        <f t="shared" si="9"/>
        <v>0</v>
      </c>
      <c r="N112" s="155">
        <f t="shared" si="10"/>
        <v>0</v>
      </c>
      <c r="O112" s="155">
        <f t="shared" si="12"/>
        <v>0</v>
      </c>
      <c r="P112" s="155">
        <f t="shared" si="13"/>
        <v>0</v>
      </c>
      <c r="Q112" s="155">
        <f t="shared" si="14"/>
        <v>0</v>
      </c>
      <c r="R112" s="155">
        <f t="shared" si="15"/>
        <v>0</v>
      </c>
      <c r="S112" s="6"/>
    </row>
    <row r="113" spans="1:19" s="92" customFormat="1" ht="36" x14ac:dyDescent="0.2">
      <c r="A113" s="270"/>
      <c r="B113" s="270"/>
      <c r="C113" s="68" t="s">
        <v>243</v>
      </c>
      <c r="D113" s="68" t="s">
        <v>65</v>
      </c>
      <c r="E113" s="52" t="s">
        <v>343</v>
      </c>
      <c r="F113" s="53" t="s">
        <v>134</v>
      </c>
      <c r="G113" s="95"/>
      <c r="H113" s="128" t="s">
        <v>652</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2" customFormat="1" ht="54" x14ac:dyDescent="0.2">
      <c r="A114" s="270"/>
      <c r="B114" s="270"/>
      <c r="C114" s="68" t="s">
        <v>244</v>
      </c>
      <c r="D114" s="68" t="s">
        <v>65</v>
      </c>
      <c r="E114" s="52" t="s">
        <v>324</v>
      </c>
      <c r="F114" s="53" t="s">
        <v>135</v>
      </c>
      <c r="G114" s="95"/>
      <c r="H114" s="128" t="s">
        <v>652</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2" customFormat="1" ht="36" x14ac:dyDescent="0.2">
      <c r="A115" s="270"/>
      <c r="B115" s="270"/>
      <c r="C115" s="61" t="s">
        <v>245</v>
      </c>
      <c r="D115" s="61" t="s">
        <v>65</v>
      </c>
      <c r="E115" s="66" t="s">
        <v>344</v>
      </c>
      <c r="F115" s="80" t="s">
        <v>136</v>
      </c>
      <c r="G115" s="95"/>
      <c r="H115" s="128" t="s">
        <v>652</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2" customFormat="1" ht="36" x14ac:dyDescent="0.2">
      <c r="A116" s="270"/>
      <c r="B116" s="270"/>
      <c r="C116" s="51" t="s">
        <v>246</v>
      </c>
      <c r="D116" s="51" t="s">
        <v>66</v>
      </c>
      <c r="E116" s="86" t="s">
        <v>345</v>
      </c>
      <c r="F116" s="87" t="s">
        <v>137</v>
      </c>
      <c r="G116" s="95"/>
      <c r="H116" s="130" t="s">
        <v>652</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19" s="92" customFormat="1" ht="36" x14ac:dyDescent="0.2">
      <c r="A117" s="270"/>
      <c r="B117" s="270"/>
      <c r="C117" s="192" t="s">
        <v>556</v>
      </c>
      <c r="D117" s="193" t="s">
        <v>65</v>
      </c>
      <c r="E117" s="194" t="s">
        <v>537</v>
      </c>
      <c r="F117" s="87"/>
      <c r="G117" s="95"/>
      <c r="H117" s="130" t="s">
        <v>652</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2" customFormat="1" ht="36" x14ac:dyDescent="0.2">
      <c r="A118" s="270"/>
      <c r="B118" s="270"/>
      <c r="C118" s="195" t="s">
        <v>557</v>
      </c>
      <c r="D118" s="196" t="s">
        <v>66</v>
      </c>
      <c r="E118" s="197" t="s">
        <v>538</v>
      </c>
      <c r="F118" s="87"/>
      <c r="G118" s="95"/>
      <c r="H118" s="130" t="s">
        <v>652</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2" customFormat="1" ht="73" thickBot="1" x14ac:dyDescent="0.25">
      <c r="A119" s="270"/>
      <c r="B119" s="270"/>
      <c r="C119" s="51" t="s">
        <v>467</v>
      </c>
      <c r="D119" s="51" t="s">
        <v>390</v>
      </c>
      <c r="E119" s="86" t="s">
        <v>458</v>
      </c>
      <c r="F119" s="87"/>
      <c r="G119" s="95"/>
      <c r="H119" s="129" t="s">
        <v>653</v>
      </c>
      <c r="I119" s="7" t="s">
        <v>757</v>
      </c>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2" customFormat="1" ht="41" customHeight="1" thickTop="1" x14ac:dyDescent="0.2">
      <c r="A120" s="271" t="s">
        <v>13</v>
      </c>
      <c r="B120" s="282" t="s">
        <v>44</v>
      </c>
      <c r="C120" s="64" t="s">
        <v>240</v>
      </c>
      <c r="D120" s="64" t="s">
        <v>65</v>
      </c>
      <c r="E120" s="65" t="s">
        <v>322</v>
      </c>
      <c r="F120" s="67" t="s">
        <v>132</v>
      </c>
      <c r="G120" s="100"/>
      <c r="H120" s="226" t="str">
        <f>IF(ISBLANK(H110),"Waiting",H110)</f>
        <v>No</v>
      </c>
      <c r="I120" s="210"/>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7"/>
    </row>
    <row r="121" spans="1:19" s="102" customFormat="1" ht="90" x14ac:dyDescent="0.2">
      <c r="A121" s="272"/>
      <c r="B121" s="283"/>
      <c r="C121" s="64" t="s">
        <v>241</v>
      </c>
      <c r="D121" s="64" t="s">
        <v>65</v>
      </c>
      <c r="E121" s="65" t="s">
        <v>323</v>
      </c>
      <c r="F121" s="67" t="s">
        <v>527</v>
      </c>
      <c r="G121" s="100"/>
      <c r="H121" s="103" t="str">
        <f>IF(ISBLANK(H111),"Waiting",H111)</f>
        <v>No</v>
      </c>
      <c r="I121" s="3"/>
      <c r="J121" s="155" t="s">
        <v>13</v>
      </c>
      <c r="K121" s="155">
        <f t="shared" si="11"/>
        <v>0</v>
      </c>
      <c r="L121" s="155">
        <f t="shared" si="8"/>
        <v>0</v>
      </c>
      <c r="M121" s="155">
        <f t="shared" si="9"/>
        <v>0</v>
      </c>
      <c r="N121" s="155">
        <f t="shared" si="10"/>
        <v>0</v>
      </c>
      <c r="O121" s="155">
        <f t="shared" si="12"/>
        <v>0</v>
      </c>
      <c r="P121" s="155">
        <f t="shared" si="13"/>
        <v>0</v>
      </c>
      <c r="Q121" s="155">
        <f t="shared" si="14"/>
        <v>0</v>
      </c>
      <c r="R121" s="155">
        <f t="shared" si="15"/>
        <v>0</v>
      </c>
      <c r="S121" s="6"/>
    </row>
    <row r="122" spans="1:19" s="102" customFormat="1" ht="36" x14ac:dyDescent="0.2">
      <c r="A122" s="272"/>
      <c r="B122" s="283"/>
      <c r="C122" s="64" t="s">
        <v>242</v>
      </c>
      <c r="D122" s="64" t="s">
        <v>65</v>
      </c>
      <c r="E122" s="65" t="s">
        <v>342</v>
      </c>
      <c r="F122" s="67" t="s">
        <v>133</v>
      </c>
      <c r="G122" s="100"/>
      <c r="H122" s="103" t="str">
        <f>IF(ISBLANK(H112),"Waiting",H112)</f>
        <v>No</v>
      </c>
      <c r="I122" s="3"/>
      <c r="J122" s="155" t="s">
        <v>13</v>
      </c>
      <c r="K122" s="155">
        <f t="shared" si="11"/>
        <v>0</v>
      </c>
      <c r="L122" s="155">
        <f t="shared" si="8"/>
        <v>0</v>
      </c>
      <c r="M122" s="155">
        <f t="shared" si="9"/>
        <v>0</v>
      </c>
      <c r="N122" s="155">
        <f t="shared" si="10"/>
        <v>0</v>
      </c>
      <c r="O122" s="155">
        <f t="shared" si="12"/>
        <v>0</v>
      </c>
      <c r="P122" s="155">
        <f t="shared" si="13"/>
        <v>0</v>
      </c>
      <c r="Q122" s="155">
        <f t="shared" si="14"/>
        <v>0</v>
      </c>
      <c r="R122" s="155">
        <f t="shared" si="15"/>
        <v>0</v>
      </c>
      <c r="S122" s="6"/>
    </row>
    <row r="123" spans="1:19" s="92" customFormat="1" ht="36" x14ac:dyDescent="0.2">
      <c r="A123" s="272"/>
      <c r="B123" s="283"/>
      <c r="C123" s="56" t="s">
        <v>247</v>
      </c>
      <c r="D123" s="56" t="s">
        <v>65</v>
      </c>
      <c r="E123" s="77" t="s">
        <v>618</v>
      </c>
      <c r="F123" s="78" t="s">
        <v>138</v>
      </c>
      <c r="G123" s="95"/>
      <c r="H123" s="128" t="s">
        <v>652</v>
      </c>
      <c r="I123" s="3"/>
      <c r="J123" s="155" t="s">
        <v>13</v>
      </c>
      <c r="K123" s="155">
        <f t="shared" si="11"/>
        <v>0</v>
      </c>
      <c r="L123" s="155">
        <f t="shared" si="8"/>
        <v>0</v>
      </c>
      <c r="M123" s="155">
        <f t="shared" si="9"/>
        <v>0</v>
      </c>
      <c r="N123" s="155">
        <f t="shared" si="10"/>
        <v>0</v>
      </c>
      <c r="O123" s="155">
        <f t="shared" si="12"/>
        <v>0</v>
      </c>
      <c r="P123" s="155">
        <f t="shared" si="13"/>
        <v>0</v>
      </c>
      <c r="Q123" s="155">
        <f t="shared" si="14"/>
        <v>0</v>
      </c>
      <c r="R123" s="155">
        <f t="shared" si="15"/>
        <v>0</v>
      </c>
      <c r="S123" s="6"/>
    </row>
    <row r="124" spans="1:19" s="92" customFormat="1" ht="36" x14ac:dyDescent="0.2">
      <c r="A124" s="272"/>
      <c r="B124" s="283"/>
      <c r="C124" s="64" t="s">
        <v>243</v>
      </c>
      <c r="D124" s="64" t="s">
        <v>65</v>
      </c>
      <c r="E124" s="65" t="s">
        <v>343</v>
      </c>
      <c r="F124" s="67" t="s">
        <v>134</v>
      </c>
      <c r="G124" s="100"/>
      <c r="H124" s="103"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2" customFormat="1" ht="36" x14ac:dyDescent="0.2">
      <c r="A125" s="272"/>
      <c r="B125" s="283"/>
      <c r="C125" s="64" t="s">
        <v>245</v>
      </c>
      <c r="D125" s="64" t="s">
        <v>65</v>
      </c>
      <c r="E125" s="65" t="s">
        <v>344</v>
      </c>
      <c r="F125" s="67" t="s">
        <v>136</v>
      </c>
      <c r="G125" s="100"/>
      <c r="H125" s="103"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2" customFormat="1" ht="54" x14ac:dyDescent="0.2">
      <c r="A126" s="272"/>
      <c r="B126" s="283"/>
      <c r="C126" s="64" t="s">
        <v>244</v>
      </c>
      <c r="D126" s="64" t="s">
        <v>65</v>
      </c>
      <c r="E126" s="65" t="s">
        <v>324</v>
      </c>
      <c r="F126" s="67" t="s">
        <v>135</v>
      </c>
      <c r="G126" s="100"/>
      <c r="H126" s="103"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2" customFormat="1" ht="72" x14ac:dyDescent="0.2">
      <c r="A127" s="272"/>
      <c r="B127" s="283"/>
      <c r="C127" s="64" t="s">
        <v>237</v>
      </c>
      <c r="D127" s="64" t="s">
        <v>65</v>
      </c>
      <c r="E127" s="65" t="s">
        <v>340</v>
      </c>
      <c r="F127" s="67" t="s">
        <v>130</v>
      </c>
      <c r="G127" s="100"/>
      <c r="H127" s="103" t="str">
        <f>IF(ISBLANK(H103),"Waiting",H103)</f>
        <v>Yes</v>
      </c>
      <c r="I127" s="3" t="s">
        <v>758</v>
      </c>
      <c r="J127" s="155" t="s">
        <v>13</v>
      </c>
      <c r="K127" s="155">
        <f t="shared" si="11"/>
        <v>1</v>
      </c>
      <c r="L127" s="155">
        <f t="shared" si="8"/>
        <v>0</v>
      </c>
      <c r="M127" s="155">
        <f t="shared" si="9"/>
        <v>0</v>
      </c>
      <c r="N127" s="155">
        <f t="shared" si="10"/>
        <v>0</v>
      </c>
      <c r="O127" s="155">
        <f t="shared" si="12"/>
        <v>0</v>
      </c>
      <c r="P127" s="155">
        <f t="shared" si="13"/>
        <v>0</v>
      </c>
      <c r="Q127" s="155">
        <f t="shared" si="14"/>
        <v>0</v>
      </c>
      <c r="R127" s="155">
        <f t="shared" si="15"/>
        <v>0</v>
      </c>
      <c r="S127" s="10"/>
    </row>
    <row r="128" spans="1:19" s="92" customFormat="1" ht="36" x14ac:dyDescent="0.2">
      <c r="A128" s="272"/>
      <c r="B128" s="283"/>
      <c r="C128" s="198" t="s">
        <v>558</v>
      </c>
      <c r="D128" s="199" t="s">
        <v>65</v>
      </c>
      <c r="E128" s="200" t="s">
        <v>537</v>
      </c>
      <c r="F128" s="201"/>
      <c r="G128" s="100"/>
      <c r="H128" s="128" t="s">
        <v>652</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2" customFormat="1" ht="36" x14ac:dyDescent="0.2">
      <c r="A129" s="272"/>
      <c r="B129" s="283"/>
      <c r="C129" s="204" t="s">
        <v>575</v>
      </c>
      <c r="D129" s="205" t="s">
        <v>66</v>
      </c>
      <c r="E129" s="206" t="s">
        <v>538</v>
      </c>
      <c r="F129" s="201"/>
      <c r="G129" s="100"/>
      <c r="H129" s="130" t="s">
        <v>652</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2" customFormat="1" ht="21" thickBot="1" x14ac:dyDescent="0.25">
      <c r="A130" s="273"/>
      <c r="B130" s="284"/>
      <c r="C130" s="56" t="s">
        <v>468</v>
      </c>
      <c r="D130" s="56" t="s">
        <v>390</v>
      </c>
      <c r="E130" s="77" t="s">
        <v>458</v>
      </c>
      <c r="F130" s="78"/>
      <c r="G130" s="100"/>
      <c r="H130" s="130" t="s">
        <v>652</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2" customFormat="1" ht="145" thickTop="1" x14ac:dyDescent="0.2">
      <c r="A131" s="274" t="s">
        <v>14</v>
      </c>
      <c r="B131" s="274" t="s">
        <v>45</v>
      </c>
      <c r="C131" s="61" t="s">
        <v>248</v>
      </c>
      <c r="D131" s="61" t="s">
        <v>65</v>
      </c>
      <c r="E131" s="66" t="s">
        <v>346</v>
      </c>
      <c r="F131" s="80" t="s">
        <v>139</v>
      </c>
      <c r="G131" s="95"/>
      <c r="H131" s="127" t="s">
        <v>653</v>
      </c>
      <c r="I131" s="243" t="s">
        <v>667</v>
      </c>
      <c r="J131" s="154" t="s">
        <v>14</v>
      </c>
      <c r="K131" s="154">
        <f t="shared" si="11"/>
        <v>1</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2" customFormat="1" ht="90" x14ac:dyDescent="0.2">
      <c r="A132" s="270"/>
      <c r="B132" s="270"/>
      <c r="C132" s="79" t="s">
        <v>241</v>
      </c>
      <c r="D132" s="79" t="s">
        <v>65</v>
      </c>
      <c r="E132" s="74" t="s">
        <v>323</v>
      </c>
      <c r="F132" s="75" t="s">
        <v>527</v>
      </c>
      <c r="G132" s="108"/>
      <c r="H132" s="103" t="str">
        <f>IF(ISBLANK(H111),"Waiting",H111)</f>
        <v>No</v>
      </c>
      <c r="I132" s="3"/>
      <c r="J132" s="155" t="s">
        <v>14</v>
      </c>
      <c r="K132" s="155">
        <f t="shared" ref="K132:K196" si="19">IF(AND($H132="Yes",NOT(ISERROR(SEARCH("-H-",$C132)))),1,0)</f>
        <v>0</v>
      </c>
      <c r="L132" s="155">
        <f t="shared" si="16"/>
        <v>0</v>
      </c>
      <c r="M132" s="155">
        <f t="shared" si="17"/>
        <v>0</v>
      </c>
      <c r="N132" s="155">
        <f t="shared" si="18"/>
        <v>0</v>
      </c>
      <c r="O132" s="155">
        <f t="shared" si="12"/>
        <v>0</v>
      </c>
      <c r="P132" s="155">
        <f t="shared" si="13"/>
        <v>0</v>
      </c>
      <c r="Q132" s="155">
        <f t="shared" si="14"/>
        <v>0</v>
      </c>
      <c r="R132" s="155">
        <f t="shared" si="15"/>
        <v>0</v>
      </c>
      <c r="S132" s="126"/>
    </row>
    <row r="133" spans="1:19" s="92" customFormat="1" ht="36" x14ac:dyDescent="0.2">
      <c r="A133" s="270"/>
      <c r="B133" s="270"/>
      <c r="C133" s="192" t="s">
        <v>559</v>
      </c>
      <c r="D133" s="193" t="s">
        <v>65</v>
      </c>
      <c r="E133" s="194" t="s">
        <v>537</v>
      </c>
      <c r="F133" s="202"/>
      <c r="G133" s="108"/>
      <c r="H133" s="128" t="s">
        <v>652</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6"/>
    </row>
    <row r="134" spans="1:19" s="92" customFormat="1" ht="36" x14ac:dyDescent="0.2">
      <c r="A134" s="270"/>
      <c r="B134" s="270"/>
      <c r="C134" s="195" t="s">
        <v>576</v>
      </c>
      <c r="D134" s="196" t="s">
        <v>66</v>
      </c>
      <c r="E134" s="197" t="s">
        <v>538</v>
      </c>
      <c r="F134" s="202"/>
      <c r="G134" s="108"/>
      <c r="H134" s="128" t="s">
        <v>652</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6"/>
    </row>
    <row r="135" spans="1:19" s="92" customFormat="1" ht="21" thickBot="1" x14ac:dyDescent="0.25">
      <c r="A135" s="278"/>
      <c r="B135" s="278"/>
      <c r="C135" s="61" t="s">
        <v>469</v>
      </c>
      <c r="D135" s="61" t="s">
        <v>390</v>
      </c>
      <c r="E135" s="66" t="s">
        <v>458</v>
      </c>
      <c r="F135" s="80"/>
      <c r="G135" s="108"/>
      <c r="H135" s="128" t="s">
        <v>652</v>
      </c>
      <c r="I135" s="137"/>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2" customFormat="1" ht="127" thickTop="1" x14ac:dyDescent="0.2">
      <c r="A136" s="271" t="s">
        <v>15</v>
      </c>
      <c r="B136" s="271" t="s">
        <v>46</v>
      </c>
      <c r="C136" s="64" t="s">
        <v>232</v>
      </c>
      <c r="D136" s="64" t="s">
        <v>65</v>
      </c>
      <c r="E136" s="65" t="s">
        <v>347</v>
      </c>
      <c r="F136" s="67" t="s">
        <v>125</v>
      </c>
      <c r="G136" s="100"/>
      <c r="H136" s="105" t="str">
        <f t="shared" ref="H136:H142" si="24">IF(ISBLANK(H98),"Waiting",H98)</f>
        <v>Yes</v>
      </c>
      <c r="I136" s="4" t="s">
        <v>664</v>
      </c>
      <c r="J136" s="154" t="s">
        <v>15</v>
      </c>
      <c r="K136" s="154">
        <f t="shared" si="19"/>
        <v>1</v>
      </c>
      <c r="L136" s="154">
        <f t="shared" si="16"/>
        <v>0</v>
      </c>
      <c r="M136" s="154">
        <f t="shared" si="17"/>
        <v>0</v>
      </c>
      <c r="N136" s="154">
        <f t="shared" si="18"/>
        <v>0</v>
      </c>
      <c r="O136" s="156">
        <f t="shared" si="20"/>
        <v>0</v>
      </c>
      <c r="P136" s="156">
        <f t="shared" si="21"/>
        <v>0</v>
      </c>
      <c r="Q136" s="156">
        <f t="shared" si="22"/>
        <v>0</v>
      </c>
      <c r="R136" s="156">
        <f t="shared" si="23"/>
        <v>0</v>
      </c>
      <c r="S136" s="5"/>
    </row>
    <row r="137" spans="1:19" s="102" customFormat="1" ht="108" x14ac:dyDescent="0.2">
      <c r="A137" s="272"/>
      <c r="B137" s="272"/>
      <c r="C137" s="64" t="s">
        <v>233</v>
      </c>
      <c r="D137" s="64" t="s">
        <v>65</v>
      </c>
      <c r="E137" s="65" t="s">
        <v>336</v>
      </c>
      <c r="F137" s="67" t="s">
        <v>126</v>
      </c>
      <c r="G137" s="100"/>
      <c r="H137" s="103" t="str">
        <f t="shared" si="24"/>
        <v>Yes</v>
      </c>
      <c r="I137" s="3" t="s">
        <v>665</v>
      </c>
      <c r="J137" s="155" t="s">
        <v>15</v>
      </c>
      <c r="K137" s="155">
        <f t="shared" si="19"/>
        <v>1</v>
      </c>
      <c r="L137" s="155">
        <f t="shared" si="16"/>
        <v>0</v>
      </c>
      <c r="M137" s="155">
        <f t="shared" si="17"/>
        <v>0</v>
      </c>
      <c r="N137" s="155">
        <f t="shared" si="18"/>
        <v>0</v>
      </c>
      <c r="O137" s="155">
        <f t="shared" si="20"/>
        <v>0</v>
      </c>
      <c r="P137" s="155">
        <f t="shared" si="21"/>
        <v>0</v>
      </c>
      <c r="Q137" s="155">
        <f t="shared" si="22"/>
        <v>0</v>
      </c>
      <c r="R137" s="155">
        <f t="shared" si="23"/>
        <v>0</v>
      </c>
      <c r="S137" s="6"/>
    </row>
    <row r="138" spans="1:19" s="102" customFormat="1" ht="36" x14ac:dyDescent="0.2">
      <c r="A138" s="272"/>
      <c r="B138" s="272"/>
      <c r="C138" s="64" t="s">
        <v>234</v>
      </c>
      <c r="D138" s="64" t="s">
        <v>65</v>
      </c>
      <c r="E138" s="65" t="s">
        <v>337</v>
      </c>
      <c r="F138" s="67" t="s">
        <v>127</v>
      </c>
      <c r="G138" s="100"/>
      <c r="H138" s="103"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2" customFormat="1" ht="20" x14ac:dyDescent="0.2">
      <c r="A139" s="272"/>
      <c r="B139" s="272"/>
      <c r="C139" s="64" t="s">
        <v>235</v>
      </c>
      <c r="D139" s="64" t="s">
        <v>65</v>
      </c>
      <c r="E139" s="65" t="s">
        <v>338</v>
      </c>
      <c r="F139" s="67" t="s">
        <v>128</v>
      </c>
      <c r="G139" s="100"/>
      <c r="H139" s="103" t="str">
        <f t="shared" si="24"/>
        <v>No</v>
      </c>
      <c r="I139" s="3"/>
      <c r="J139" s="155" t="s">
        <v>15</v>
      </c>
      <c r="K139" s="155">
        <f t="shared" si="19"/>
        <v>0</v>
      </c>
      <c r="L139" s="155">
        <f t="shared" si="16"/>
        <v>0</v>
      </c>
      <c r="M139" s="155">
        <f t="shared" si="17"/>
        <v>0</v>
      </c>
      <c r="N139" s="155">
        <f t="shared" si="18"/>
        <v>0</v>
      </c>
      <c r="O139" s="155">
        <f t="shared" si="20"/>
        <v>0</v>
      </c>
      <c r="P139" s="155">
        <f t="shared" si="21"/>
        <v>0</v>
      </c>
      <c r="Q139" s="155">
        <f t="shared" si="22"/>
        <v>0</v>
      </c>
      <c r="R139" s="155">
        <f t="shared" si="23"/>
        <v>0</v>
      </c>
      <c r="S139" s="6"/>
    </row>
    <row r="140" spans="1:19" s="102" customFormat="1" ht="20" x14ac:dyDescent="0.2">
      <c r="A140" s="272"/>
      <c r="B140" s="272"/>
      <c r="C140" s="64" t="s">
        <v>236</v>
      </c>
      <c r="D140" s="64" t="s">
        <v>65</v>
      </c>
      <c r="E140" s="65" t="s">
        <v>339</v>
      </c>
      <c r="F140" s="67" t="s">
        <v>129</v>
      </c>
      <c r="G140" s="100"/>
      <c r="H140" s="103" t="str">
        <f t="shared" si="24"/>
        <v>No</v>
      </c>
      <c r="I140" s="3"/>
      <c r="J140" s="155" t="s">
        <v>15</v>
      </c>
      <c r="K140" s="155">
        <f t="shared" si="19"/>
        <v>0</v>
      </c>
      <c r="L140" s="155">
        <f t="shared" si="16"/>
        <v>0</v>
      </c>
      <c r="M140" s="155">
        <f t="shared" si="17"/>
        <v>0</v>
      </c>
      <c r="N140" s="155">
        <f t="shared" si="18"/>
        <v>0</v>
      </c>
      <c r="O140" s="155">
        <f t="shared" si="20"/>
        <v>0</v>
      </c>
      <c r="P140" s="155">
        <f t="shared" si="21"/>
        <v>0</v>
      </c>
      <c r="Q140" s="155">
        <f t="shared" si="22"/>
        <v>0</v>
      </c>
      <c r="R140" s="155">
        <f t="shared" si="23"/>
        <v>0</v>
      </c>
      <c r="S140" s="6"/>
    </row>
    <row r="141" spans="1:19" s="102" customFormat="1" ht="72" x14ac:dyDescent="0.2">
      <c r="A141" s="272"/>
      <c r="B141" s="272"/>
      <c r="C141" s="64" t="s">
        <v>237</v>
      </c>
      <c r="D141" s="64" t="s">
        <v>65</v>
      </c>
      <c r="E141" s="65" t="s">
        <v>340</v>
      </c>
      <c r="F141" s="67" t="s">
        <v>130</v>
      </c>
      <c r="G141" s="100"/>
      <c r="H141" s="103" t="str">
        <f t="shared" si="24"/>
        <v>Yes</v>
      </c>
      <c r="I141" s="3" t="s">
        <v>668</v>
      </c>
      <c r="J141" s="155" t="s">
        <v>15</v>
      </c>
      <c r="K141" s="155">
        <f t="shared" si="19"/>
        <v>1</v>
      </c>
      <c r="L141" s="155">
        <f t="shared" si="16"/>
        <v>0</v>
      </c>
      <c r="M141" s="155">
        <f t="shared" si="17"/>
        <v>0</v>
      </c>
      <c r="N141" s="155">
        <f t="shared" si="18"/>
        <v>0</v>
      </c>
      <c r="O141" s="155">
        <f t="shared" si="20"/>
        <v>0</v>
      </c>
      <c r="P141" s="155">
        <f t="shared" si="21"/>
        <v>0</v>
      </c>
      <c r="Q141" s="155">
        <f t="shared" si="22"/>
        <v>0</v>
      </c>
      <c r="R141" s="155">
        <f t="shared" si="23"/>
        <v>0</v>
      </c>
      <c r="S141" s="6"/>
    </row>
    <row r="142" spans="1:19" s="102" customFormat="1" ht="144" x14ac:dyDescent="0.2">
      <c r="A142" s="272"/>
      <c r="B142" s="272"/>
      <c r="C142" s="64" t="s">
        <v>238</v>
      </c>
      <c r="D142" s="64" t="s">
        <v>65</v>
      </c>
      <c r="E142" s="65" t="s">
        <v>341</v>
      </c>
      <c r="F142" s="67" t="s">
        <v>131</v>
      </c>
      <c r="G142" s="100"/>
      <c r="H142" s="103" t="str">
        <f t="shared" si="24"/>
        <v>Yes</v>
      </c>
      <c r="I142" s="3" t="s">
        <v>666</v>
      </c>
      <c r="J142" s="155" t="s">
        <v>15</v>
      </c>
      <c r="K142" s="155">
        <f t="shared" si="19"/>
        <v>1</v>
      </c>
      <c r="L142" s="155">
        <f t="shared" si="16"/>
        <v>0</v>
      </c>
      <c r="M142" s="155">
        <f t="shared" si="17"/>
        <v>0</v>
      </c>
      <c r="N142" s="155">
        <f t="shared" si="18"/>
        <v>0</v>
      </c>
      <c r="O142" s="155">
        <f t="shared" si="20"/>
        <v>0</v>
      </c>
      <c r="P142" s="155">
        <f t="shared" si="21"/>
        <v>0</v>
      </c>
      <c r="Q142" s="155">
        <f t="shared" si="22"/>
        <v>0</v>
      </c>
      <c r="R142" s="155">
        <f t="shared" si="23"/>
        <v>0</v>
      </c>
      <c r="S142" s="6"/>
    </row>
    <row r="143" spans="1:19" s="102" customFormat="1" ht="36" x14ac:dyDescent="0.2">
      <c r="A143" s="272"/>
      <c r="B143" s="272"/>
      <c r="C143" s="64" t="s">
        <v>239</v>
      </c>
      <c r="D143" s="64" t="s">
        <v>65</v>
      </c>
      <c r="E143" s="65" t="s">
        <v>321</v>
      </c>
      <c r="F143" s="67" t="s">
        <v>528</v>
      </c>
      <c r="G143" s="100"/>
      <c r="H143" s="103" t="str">
        <f>IF(ISBLANK(H109),"Waiting",H109)</f>
        <v>No</v>
      </c>
      <c r="I143" s="3"/>
      <c r="J143" s="155" t="s">
        <v>15</v>
      </c>
      <c r="K143" s="155">
        <f t="shared" si="19"/>
        <v>0</v>
      </c>
      <c r="L143" s="155">
        <f t="shared" si="16"/>
        <v>0</v>
      </c>
      <c r="M143" s="155">
        <f t="shared" si="17"/>
        <v>0</v>
      </c>
      <c r="N143" s="155">
        <f t="shared" si="18"/>
        <v>0</v>
      </c>
      <c r="O143" s="155">
        <f t="shared" si="20"/>
        <v>0</v>
      </c>
      <c r="P143" s="155">
        <f t="shared" si="21"/>
        <v>0</v>
      </c>
      <c r="Q143" s="155">
        <f t="shared" si="22"/>
        <v>0</v>
      </c>
      <c r="R143" s="155">
        <f t="shared" si="23"/>
        <v>0</v>
      </c>
      <c r="S143" s="6"/>
    </row>
    <row r="144" spans="1:19" s="102" customFormat="1" ht="36" x14ac:dyDescent="0.2">
      <c r="A144" s="272"/>
      <c r="B144" s="272"/>
      <c r="C144" s="64" t="s">
        <v>240</v>
      </c>
      <c r="D144" s="64" t="s">
        <v>65</v>
      </c>
      <c r="E144" s="65" t="s">
        <v>322</v>
      </c>
      <c r="F144" s="67" t="s">
        <v>132</v>
      </c>
      <c r="G144" s="100"/>
      <c r="H144" s="103"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2" customFormat="1" ht="72" x14ac:dyDescent="0.2">
      <c r="A145" s="272"/>
      <c r="B145" s="272"/>
      <c r="C145" s="64" t="s">
        <v>241</v>
      </c>
      <c r="D145" s="64" t="s">
        <v>65</v>
      </c>
      <c r="E145" s="65" t="s">
        <v>323</v>
      </c>
      <c r="F145" s="67" t="s">
        <v>529</v>
      </c>
      <c r="G145" s="100"/>
      <c r="H145" s="103" t="str">
        <f>IF(ISBLANK(H111),"Waiting",H111)</f>
        <v>No</v>
      </c>
      <c r="I145" s="3"/>
      <c r="J145" s="155" t="s">
        <v>15</v>
      </c>
      <c r="K145" s="155">
        <f t="shared" si="19"/>
        <v>0</v>
      </c>
      <c r="L145" s="155">
        <f t="shared" si="16"/>
        <v>0</v>
      </c>
      <c r="M145" s="155">
        <f t="shared" si="17"/>
        <v>0</v>
      </c>
      <c r="N145" s="155">
        <f t="shared" si="18"/>
        <v>0</v>
      </c>
      <c r="O145" s="155">
        <f t="shared" si="20"/>
        <v>0</v>
      </c>
      <c r="P145" s="155">
        <f t="shared" si="21"/>
        <v>0</v>
      </c>
      <c r="Q145" s="155">
        <f t="shared" si="22"/>
        <v>0</v>
      </c>
      <c r="R145" s="155">
        <f t="shared" si="23"/>
        <v>0</v>
      </c>
      <c r="S145" s="6"/>
    </row>
    <row r="146" spans="1:19" s="102" customFormat="1" ht="36" x14ac:dyDescent="0.2">
      <c r="A146" s="272"/>
      <c r="B146" s="272"/>
      <c r="C146" s="64" t="s">
        <v>242</v>
      </c>
      <c r="D146" s="64" t="s">
        <v>65</v>
      </c>
      <c r="E146" s="65" t="s">
        <v>342</v>
      </c>
      <c r="F146" s="67" t="s">
        <v>133</v>
      </c>
      <c r="G146" s="100"/>
      <c r="H146" s="103" t="str">
        <f>IF(ISBLANK(H112),"Waiting",H112)</f>
        <v>No</v>
      </c>
      <c r="I146" s="3"/>
      <c r="J146" s="155" t="s">
        <v>15</v>
      </c>
      <c r="K146" s="155">
        <f t="shared" si="19"/>
        <v>0</v>
      </c>
      <c r="L146" s="155">
        <f t="shared" si="16"/>
        <v>0</v>
      </c>
      <c r="M146" s="155">
        <f t="shared" si="17"/>
        <v>0</v>
      </c>
      <c r="N146" s="155">
        <f t="shared" si="18"/>
        <v>0</v>
      </c>
      <c r="O146" s="155">
        <f t="shared" si="20"/>
        <v>0</v>
      </c>
      <c r="P146" s="155">
        <f t="shared" si="21"/>
        <v>0</v>
      </c>
      <c r="Q146" s="155">
        <f t="shared" si="22"/>
        <v>0</v>
      </c>
      <c r="R146" s="155">
        <f t="shared" si="23"/>
        <v>0</v>
      </c>
      <c r="S146" s="6"/>
    </row>
    <row r="147" spans="1:19" s="102" customFormat="1" ht="36" x14ac:dyDescent="0.2">
      <c r="A147" s="272"/>
      <c r="B147" s="272"/>
      <c r="C147" s="227" t="s">
        <v>247</v>
      </c>
      <c r="D147" s="227" t="s">
        <v>65</v>
      </c>
      <c r="E147" s="65" t="s">
        <v>618</v>
      </c>
      <c r="F147" s="228" t="s">
        <v>138</v>
      </c>
      <c r="G147" s="100"/>
      <c r="H147" s="103" t="str">
        <f>IF(ISBLANK(H123),"Waiting",H123)</f>
        <v>No</v>
      </c>
      <c r="I147" s="3"/>
      <c r="J147" s="155" t="s">
        <v>15</v>
      </c>
      <c r="K147" s="155">
        <f t="shared" si="19"/>
        <v>0</v>
      </c>
      <c r="L147" s="155">
        <f t="shared" si="16"/>
        <v>0</v>
      </c>
      <c r="M147" s="155">
        <f t="shared" si="17"/>
        <v>0</v>
      </c>
      <c r="N147" s="155">
        <f t="shared" si="18"/>
        <v>0</v>
      </c>
      <c r="O147" s="155">
        <f t="shared" si="20"/>
        <v>0</v>
      </c>
      <c r="P147" s="155">
        <f t="shared" si="21"/>
        <v>0</v>
      </c>
      <c r="Q147" s="155">
        <f t="shared" si="22"/>
        <v>0</v>
      </c>
      <c r="R147" s="155">
        <f t="shared" si="23"/>
        <v>0</v>
      </c>
      <c r="S147" s="6"/>
    </row>
    <row r="148" spans="1:19" s="102" customFormat="1" ht="36" x14ac:dyDescent="0.2">
      <c r="A148" s="272"/>
      <c r="B148" s="272"/>
      <c r="C148" s="64" t="s">
        <v>243</v>
      </c>
      <c r="D148" s="64" t="s">
        <v>65</v>
      </c>
      <c r="E148" s="65" t="s">
        <v>343</v>
      </c>
      <c r="F148" s="67" t="s">
        <v>134</v>
      </c>
      <c r="G148" s="100"/>
      <c r="H148" s="103"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2" customFormat="1" ht="36" x14ac:dyDescent="0.2">
      <c r="A149" s="272"/>
      <c r="B149" s="272"/>
      <c r="C149" s="64" t="s">
        <v>245</v>
      </c>
      <c r="D149" s="64" t="s">
        <v>65</v>
      </c>
      <c r="E149" s="65" t="s">
        <v>344</v>
      </c>
      <c r="F149" s="67" t="s">
        <v>136</v>
      </c>
      <c r="G149" s="100"/>
      <c r="H149" s="103"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2" customFormat="1" ht="54" x14ac:dyDescent="0.2">
      <c r="A150" s="272"/>
      <c r="B150" s="272"/>
      <c r="C150" s="64" t="s">
        <v>244</v>
      </c>
      <c r="D150" s="64" t="s">
        <v>65</v>
      </c>
      <c r="E150" s="65" t="s">
        <v>324</v>
      </c>
      <c r="F150" s="67" t="s">
        <v>140</v>
      </c>
      <c r="G150" s="100"/>
      <c r="H150" s="103"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2" customFormat="1" ht="144" x14ac:dyDescent="0.2">
      <c r="A151" s="272"/>
      <c r="B151" s="272"/>
      <c r="C151" s="64" t="s">
        <v>248</v>
      </c>
      <c r="D151" s="64" t="s">
        <v>65</v>
      </c>
      <c r="E151" s="65" t="s">
        <v>346</v>
      </c>
      <c r="F151" s="67" t="s">
        <v>139</v>
      </c>
      <c r="G151" s="100"/>
      <c r="H151" s="103" t="str">
        <f>IF(ISBLANK(H131),"Waiting",H131)</f>
        <v>Yes</v>
      </c>
      <c r="I151" s="3" t="s">
        <v>667</v>
      </c>
      <c r="J151" s="155" t="s">
        <v>15</v>
      </c>
      <c r="K151" s="155">
        <f t="shared" si="19"/>
        <v>1</v>
      </c>
      <c r="L151" s="155">
        <f t="shared" si="16"/>
        <v>0</v>
      </c>
      <c r="M151" s="155">
        <f t="shared" si="17"/>
        <v>0</v>
      </c>
      <c r="N151" s="155">
        <f t="shared" si="18"/>
        <v>0</v>
      </c>
      <c r="O151" s="155">
        <f t="shared" si="20"/>
        <v>0</v>
      </c>
      <c r="P151" s="155">
        <f t="shared" si="21"/>
        <v>0</v>
      </c>
      <c r="Q151" s="155">
        <f t="shared" si="22"/>
        <v>0</v>
      </c>
      <c r="R151" s="155">
        <f t="shared" si="23"/>
        <v>0</v>
      </c>
      <c r="S151" s="6"/>
    </row>
    <row r="152" spans="1:19" s="102" customFormat="1" ht="108" x14ac:dyDescent="0.2">
      <c r="A152" s="272"/>
      <c r="B152" s="272"/>
      <c r="C152" s="56" t="s">
        <v>249</v>
      </c>
      <c r="D152" s="56" t="s">
        <v>65</v>
      </c>
      <c r="E152" s="77" t="s">
        <v>325</v>
      </c>
      <c r="F152" s="78" t="s">
        <v>521</v>
      </c>
      <c r="G152" s="100"/>
      <c r="H152" s="128" t="s">
        <v>653</v>
      </c>
      <c r="I152" s="247" t="s">
        <v>669</v>
      </c>
      <c r="J152" s="155" t="s">
        <v>15</v>
      </c>
      <c r="K152" s="155">
        <f t="shared" si="19"/>
        <v>1</v>
      </c>
      <c r="L152" s="155">
        <f t="shared" si="16"/>
        <v>0</v>
      </c>
      <c r="M152" s="155">
        <f t="shared" si="17"/>
        <v>0</v>
      </c>
      <c r="N152" s="155">
        <f t="shared" si="18"/>
        <v>0</v>
      </c>
      <c r="O152" s="155">
        <f t="shared" si="20"/>
        <v>0</v>
      </c>
      <c r="P152" s="155">
        <f t="shared" si="21"/>
        <v>0</v>
      </c>
      <c r="Q152" s="155">
        <f t="shared" si="22"/>
        <v>0</v>
      </c>
      <c r="R152" s="155">
        <f t="shared" si="23"/>
        <v>0</v>
      </c>
      <c r="S152" s="10"/>
    </row>
    <row r="153" spans="1:19" s="102" customFormat="1" ht="36" x14ac:dyDescent="0.2">
      <c r="A153" s="272"/>
      <c r="B153" s="272"/>
      <c r="C153" s="198" t="s">
        <v>560</v>
      </c>
      <c r="D153" s="199" t="s">
        <v>65</v>
      </c>
      <c r="E153" s="200" t="s">
        <v>537</v>
      </c>
      <c r="F153" s="78"/>
      <c r="G153" s="100"/>
      <c r="H153" s="128" t="s">
        <v>652</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2" customFormat="1" ht="36" x14ac:dyDescent="0.2">
      <c r="A154" s="272"/>
      <c r="B154" s="272"/>
      <c r="C154" s="204" t="s">
        <v>577</v>
      </c>
      <c r="D154" s="205" t="s">
        <v>66</v>
      </c>
      <c r="E154" s="206" t="s">
        <v>538</v>
      </c>
      <c r="F154" s="78"/>
      <c r="G154" s="100"/>
      <c r="H154" s="128" t="s">
        <v>652</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2" customFormat="1" ht="21" thickBot="1" x14ac:dyDescent="0.25">
      <c r="A155" s="272"/>
      <c r="B155" s="272"/>
      <c r="C155" s="56" t="s">
        <v>470</v>
      </c>
      <c r="D155" s="56" t="s">
        <v>390</v>
      </c>
      <c r="E155" s="77" t="s">
        <v>458</v>
      </c>
      <c r="F155" s="78"/>
      <c r="G155" s="100"/>
      <c r="H155" s="139" t="s">
        <v>652</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2" customFormat="1" ht="73" thickTop="1" x14ac:dyDescent="0.2">
      <c r="A156" s="274" t="s">
        <v>16</v>
      </c>
      <c r="B156" s="274" t="s">
        <v>47</v>
      </c>
      <c r="C156" s="61" t="s">
        <v>250</v>
      </c>
      <c r="D156" s="61" t="s">
        <v>65</v>
      </c>
      <c r="E156" s="66" t="s">
        <v>348</v>
      </c>
      <c r="F156" s="80" t="s">
        <v>141</v>
      </c>
      <c r="G156" s="95"/>
      <c r="H156" s="127" t="s">
        <v>652</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2" customFormat="1" ht="198" x14ac:dyDescent="0.2">
      <c r="A157" s="270"/>
      <c r="B157" s="270"/>
      <c r="C157" s="61" t="s">
        <v>251</v>
      </c>
      <c r="D157" s="61" t="s">
        <v>65</v>
      </c>
      <c r="E157" s="66" t="s">
        <v>349</v>
      </c>
      <c r="F157" s="80" t="s">
        <v>142</v>
      </c>
      <c r="G157" s="95"/>
      <c r="H157" s="128" t="s">
        <v>653</v>
      </c>
      <c r="I157" s="3" t="s">
        <v>670</v>
      </c>
      <c r="J157" s="155" t="s">
        <v>16</v>
      </c>
      <c r="K157" s="155">
        <f t="shared" si="19"/>
        <v>1</v>
      </c>
      <c r="L157" s="155">
        <f t="shared" si="16"/>
        <v>0</v>
      </c>
      <c r="M157" s="155">
        <f t="shared" si="17"/>
        <v>0</v>
      </c>
      <c r="N157" s="155">
        <f t="shared" si="18"/>
        <v>0</v>
      </c>
      <c r="O157" s="155">
        <f t="shared" si="20"/>
        <v>0</v>
      </c>
      <c r="P157" s="155">
        <f t="shared" si="21"/>
        <v>0</v>
      </c>
      <c r="Q157" s="155">
        <f t="shared" si="22"/>
        <v>0</v>
      </c>
      <c r="R157" s="155">
        <f t="shared" si="23"/>
        <v>0</v>
      </c>
      <c r="S157" s="6"/>
    </row>
    <row r="158" spans="1:19" s="92" customFormat="1" ht="36" x14ac:dyDescent="0.2">
      <c r="A158" s="270"/>
      <c r="B158" s="270"/>
      <c r="C158" s="61" t="s">
        <v>252</v>
      </c>
      <c r="D158" s="61" t="s">
        <v>65</v>
      </c>
      <c r="E158" s="66" t="s">
        <v>606</v>
      </c>
      <c r="F158" s="80" t="s">
        <v>143</v>
      </c>
      <c r="G158" s="95"/>
      <c r="H158" s="128" t="s">
        <v>652</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2" customFormat="1" ht="36" x14ac:dyDescent="0.2">
      <c r="A159" s="270"/>
      <c r="B159" s="270"/>
      <c r="C159" s="61" t="s">
        <v>253</v>
      </c>
      <c r="D159" s="61" t="s">
        <v>65</v>
      </c>
      <c r="E159" s="66" t="s">
        <v>608</v>
      </c>
      <c r="F159" s="80" t="s">
        <v>609</v>
      </c>
      <c r="G159" s="95"/>
      <c r="H159" s="128" t="s">
        <v>652</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2" customFormat="1" ht="108" x14ac:dyDescent="0.2">
      <c r="A160" s="270"/>
      <c r="B160" s="270"/>
      <c r="C160" s="61" t="s">
        <v>254</v>
      </c>
      <c r="D160" s="61" t="s">
        <v>65</v>
      </c>
      <c r="E160" s="66" t="s">
        <v>326</v>
      </c>
      <c r="F160" s="80" t="s">
        <v>144</v>
      </c>
      <c r="G160" s="95"/>
      <c r="H160" s="128" t="s">
        <v>653</v>
      </c>
      <c r="I160" s="3" t="s">
        <v>669</v>
      </c>
      <c r="J160" s="155" t="s">
        <v>16</v>
      </c>
      <c r="K160" s="155">
        <f t="shared" si="19"/>
        <v>1</v>
      </c>
      <c r="L160" s="155">
        <f t="shared" si="16"/>
        <v>0</v>
      </c>
      <c r="M160" s="155">
        <f t="shared" si="17"/>
        <v>0</v>
      </c>
      <c r="N160" s="155">
        <f t="shared" si="18"/>
        <v>0</v>
      </c>
      <c r="O160" s="155">
        <f t="shared" si="20"/>
        <v>0</v>
      </c>
      <c r="P160" s="155">
        <f t="shared" si="21"/>
        <v>0</v>
      </c>
      <c r="Q160" s="155">
        <f t="shared" si="22"/>
        <v>0</v>
      </c>
      <c r="R160" s="155">
        <f t="shared" si="23"/>
        <v>0</v>
      </c>
      <c r="S160" s="6"/>
    </row>
    <row r="161" spans="1:19" s="92" customFormat="1" ht="36" x14ac:dyDescent="0.2">
      <c r="A161" s="270"/>
      <c r="B161" s="270"/>
      <c r="C161" s="61" t="s">
        <v>255</v>
      </c>
      <c r="D161" s="61" t="s">
        <v>65</v>
      </c>
      <c r="E161" s="66" t="s">
        <v>351</v>
      </c>
      <c r="F161" s="80" t="s">
        <v>148</v>
      </c>
      <c r="G161" s="95"/>
      <c r="H161" s="128" t="s">
        <v>652</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2" customFormat="1" ht="36" x14ac:dyDescent="0.2">
      <c r="A162" s="270"/>
      <c r="B162" s="270"/>
      <c r="C162" s="61" t="s">
        <v>607</v>
      </c>
      <c r="D162" s="61" t="s">
        <v>65</v>
      </c>
      <c r="E162" s="66" t="s">
        <v>622</v>
      </c>
      <c r="F162" s="80" t="s">
        <v>610</v>
      </c>
      <c r="G162" s="95"/>
      <c r="H162" s="128" t="s">
        <v>652</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2" customFormat="1" ht="20" x14ac:dyDescent="0.2">
      <c r="A163" s="270"/>
      <c r="B163" s="270"/>
      <c r="C163" s="64" t="s">
        <v>256</v>
      </c>
      <c r="D163" s="64" t="s">
        <v>65</v>
      </c>
      <c r="E163" s="65" t="s">
        <v>352</v>
      </c>
      <c r="F163" s="67" t="s">
        <v>145</v>
      </c>
      <c r="G163" s="100"/>
      <c r="H163" s="103"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2" customFormat="1" ht="36" x14ac:dyDescent="0.2">
      <c r="A164" s="270"/>
      <c r="B164" s="270"/>
      <c r="C164" s="227" t="s">
        <v>257</v>
      </c>
      <c r="D164" s="227" t="s">
        <v>66</v>
      </c>
      <c r="E164" s="229" t="s">
        <v>353</v>
      </c>
      <c r="F164" s="228" t="s">
        <v>598</v>
      </c>
      <c r="G164" s="100"/>
      <c r="H164" s="103"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6"/>
    </row>
    <row r="165" spans="1:19" s="92" customFormat="1" ht="36" x14ac:dyDescent="0.2">
      <c r="A165" s="270"/>
      <c r="B165" s="270"/>
      <c r="C165" s="61" t="s">
        <v>258</v>
      </c>
      <c r="D165" s="61" t="s">
        <v>66</v>
      </c>
      <c r="E165" s="86" t="s">
        <v>594</v>
      </c>
      <c r="F165" s="87" t="s">
        <v>146</v>
      </c>
      <c r="G165" s="100"/>
      <c r="H165" s="128" t="s">
        <v>652</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2" customFormat="1" ht="36" x14ac:dyDescent="0.2">
      <c r="A166" s="270"/>
      <c r="B166" s="270"/>
      <c r="C166" s="192" t="s">
        <v>561</v>
      </c>
      <c r="D166" s="193" t="s">
        <v>65</v>
      </c>
      <c r="E166" s="194" t="s">
        <v>537</v>
      </c>
      <c r="F166" s="87"/>
      <c r="G166" s="100"/>
      <c r="H166" s="130" t="s">
        <v>652</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2" customFormat="1" ht="36" x14ac:dyDescent="0.2">
      <c r="A167" s="270"/>
      <c r="B167" s="270"/>
      <c r="C167" s="195" t="s">
        <v>562</v>
      </c>
      <c r="D167" s="196" t="s">
        <v>66</v>
      </c>
      <c r="E167" s="197" t="s">
        <v>538</v>
      </c>
      <c r="F167" s="87"/>
      <c r="G167" s="100"/>
      <c r="H167" s="130" t="s">
        <v>652</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2" customFormat="1" ht="21" thickBot="1" x14ac:dyDescent="0.25">
      <c r="A168" s="270"/>
      <c r="B168" s="270"/>
      <c r="C168" s="61" t="s">
        <v>471</v>
      </c>
      <c r="D168" s="61" t="s">
        <v>390</v>
      </c>
      <c r="E168" s="86" t="s">
        <v>458</v>
      </c>
      <c r="F168" s="87"/>
      <c r="G168" s="95"/>
      <c r="H168" s="129" t="s">
        <v>652</v>
      </c>
      <c r="I168" s="7"/>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2" customFormat="1" ht="73" thickTop="1" x14ac:dyDescent="0.2">
      <c r="A169" s="271" t="s">
        <v>17</v>
      </c>
      <c r="B169" s="271" t="s">
        <v>48</v>
      </c>
      <c r="C169" s="64" t="s">
        <v>250</v>
      </c>
      <c r="D169" s="64" t="s">
        <v>65</v>
      </c>
      <c r="E169" s="65" t="s">
        <v>348</v>
      </c>
      <c r="F169" s="67" t="s">
        <v>141</v>
      </c>
      <c r="G169" s="100"/>
      <c r="H169" s="105"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2" customFormat="1" ht="198" x14ac:dyDescent="0.2">
      <c r="A170" s="272"/>
      <c r="B170" s="272"/>
      <c r="C170" s="64" t="s">
        <v>251</v>
      </c>
      <c r="D170" s="64" t="s">
        <v>65</v>
      </c>
      <c r="E170" s="65" t="s">
        <v>349</v>
      </c>
      <c r="F170" s="67" t="s">
        <v>147</v>
      </c>
      <c r="G170" s="100"/>
      <c r="H170" s="103" t="str">
        <f t="shared" si="25"/>
        <v>Yes</v>
      </c>
      <c r="I170" s="3" t="s">
        <v>670</v>
      </c>
      <c r="J170" s="155" t="s">
        <v>17</v>
      </c>
      <c r="K170" s="155">
        <f t="shared" si="19"/>
        <v>1</v>
      </c>
      <c r="L170" s="155">
        <f t="shared" si="16"/>
        <v>0</v>
      </c>
      <c r="M170" s="155">
        <f t="shared" si="17"/>
        <v>0</v>
      </c>
      <c r="N170" s="155">
        <f t="shared" si="18"/>
        <v>0</v>
      </c>
      <c r="O170" s="155">
        <f t="shared" si="20"/>
        <v>0</v>
      </c>
      <c r="P170" s="155">
        <f t="shared" si="21"/>
        <v>0</v>
      </c>
      <c r="Q170" s="155">
        <f t="shared" si="22"/>
        <v>0</v>
      </c>
      <c r="R170" s="155">
        <f t="shared" si="23"/>
        <v>0</v>
      </c>
      <c r="S170" s="6"/>
    </row>
    <row r="171" spans="1:19" s="102" customFormat="1" ht="36" x14ac:dyDescent="0.2">
      <c r="A171" s="272"/>
      <c r="B171" s="272"/>
      <c r="C171" s="64" t="s">
        <v>252</v>
      </c>
      <c r="D171" s="64" t="s">
        <v>65</v>
      </c>
      <c r="E171" s="65" t="s">
        <v>350</v>
      </c>
      <c r="F171" s="67" t="s">
        <v>143</v>
      </c>
      <c r="G171" s="100"/>
      <c r="H171" s="103"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2" customFormat="1" ht="36" x14ac:dyDescent="0.2">
      <c r="A172" s="272"/>
      <c r="B172" s="272"/>
      <c r="C172" s="64" t="s">
        <v>253</v>
      </c>
      <c r="D172" s="64" t="s">
        <v>65</v>
      </c>
      <c r="E172" s="65" t="s">
        <v>608</v>
      </c>
      <c r="F172" s="67" t="s">
        <v>609</v>
      </c>
      <c r="G172" s="100"/>
      <c r="H172" s="103"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2" customFormat="1" ht="108" x14ac:dyDescent="0.2">
      <c r="A173" s="272"/>
      <c r="B173" s="272"/>
      <c r="C173" s="64" t="s">
        <v>254</v>
      </c>
      <c r="D173" s="64" t="s">
        <v>65</v>
      </c>
      <c r="E173" s="65" t="s">
        <v>32</v>
      </c>
      <c r="F173" s="67" t="s">
        <v>144</v>
      </c>
      <c r="G173" s="100"/>
      <c r="H173" s="103" t="str">
        <f t="shared" si="25"/>
        <v>Yes</v>
      </c>
      <c r="I173" s="3" t="s">
        <v>669</v>
      </c>
      <c r="J173" s="155" t="s">
        <v>17</v>
      </c>
      <c r="K173" s="155">
        <f t="shared" si="19"/>
        <v>1</v>
      </c>
      <c r="L173" s="155">
        <f t="shared" si="16"/>
        <v>0</v>
      </c>
      <c r="M173" s="155">
        <f t="shared" si="17"/>
        <v>0</v>
      </c>
      <c r="N173" s="155">
        <f t="shared" si="18"/>
        <v>0</v>
      </c>
      <c r="O173" s="155">
        <f t="shared" si="20"/>
        <v>0</v>
      </c>
      <c r="P173" s="155">
        <f t="shared" si="21"/>
        <v>0</v>
      </c>
      <c r="Q173" s="155">
        <f t="shared" si="22"/>
        <v>0</v>
      </c>
      <c r="R173" s="155">
        <f t="shared" si="23"/>
        <v>0</v>
      </c>
      <c r="S173" s="6"/>
    </row>
    <row r="174" spans="1:19" s="102" customFormat="1" ht="36" x14ac:dyDescent="0.2">
      <c r="A174" s="272"/>
      <c r="B174" s="272"/>
      <c r="C174" s="64" t="s">
        <v>255</v>
      </c>
      <c r="D174" s="64" t="s">
        <v>65</v>
      </c>
      <c r="E174" s="65" t="s">
        <v>354</v>
      </c>
      <c r="F174" s="67" t="s">
        <v>148</v>
      </c>
      <c r="G174" s="100"/>
      <c r="H174" s="103"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2" customFormat="1" ht="36" x14ac:dyDescent="0.2">
      <c r="A175" s="272"/>
      <c r="B175" s="272"/>
      <c r="C175" s="64" t="s">
        <v>607</v>
      </c>
      <c r="D175" s="64" t="s">
        <v>65</v>
      </c>
      <c r="E175" s="65" t="s">
        <v>622</v>
      </c>
      <c r="F175" s="67" t="s">
        <v>610</v>
      </c>
      <c r="G175" s="100"/>
      <c r="H175" s="103"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2" customFormat="1" ht="72" x14ac:dyDescent="0.2">
      <c r="A176" s="272"/>
      <c r="B176" s="272"/>
      <c r="C176" s="64" t="s">
        <v>259</v>
      </c>
      <c r="D176" s="64" t="s">
        <v>65</v>
      </c>
      <c r="E176" s="65" t="s">
        <v>355</v>
      </c>
      <c r="F176" s="67" t="s">
        <v>155</v>
      </c>
      <c r="G176" s="100"/>
      <c r="H176" s="103"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6"/>
    </row>
    <row r="177" spans="1:19" s="102" customFormat="1" ht="36" x14ac:dyDescent="0.2">
      <c r="A177" s="272"/>
      <c r="B177" s="272"/>
      <c r="C177" s="64" t="s">
        <v>260</v>
      </c>
      <c r="D177" s="64" t="s">
        <v>65</v>
      </c>
      <c r="E177" s="65" t="s">
        <v>621</v>
      </c>
      <c r="F177" s="67" t="s">
        <v>149</v>
      </c>
      <c r="G177" s="100"/>
      <c r="H177" s="103"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2" customFormat="1" ht="36" x14ac:dyDescent="0.2">
      <c r="A178" s="272"/>
      <c r="B178" s="272"/>
      <c r="C178" s="64" t="s">
        <v>261</v>
      </c>
      <c r="D178" s="64" t="s">
        <v>65</v>
      </c>
      <c r="E178" s="65" t="s">
        <v>356</v>
      </c>
      <c r="F178" s="67" t="s">
        <v>150</v>
      </c>
      <c r="G178" s="100"/>
      <c r="H178" s="103"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2" customFormat="1" ht="36" x14ac:dyDescent="0.2">
      <c r="A179" s="272"/>
      <c r="B179" s="272"/>
      <c r="C179" s="64" t="s">
        <v>262</v>
      </c>
      <c r="D179" s="64" t="s">
        <v>65</v>
      </c>
      <c r="E179" s="65" t="s">
        <v>357</v>
      </c>
      <c r="F179" s="67" t="s">
        <v>151</v>
      </c>
      <c r="G179" s="100"/>
      <c r="H179" s="103"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2" customFormat="1" ht="36" x14ac:dyDescent="0.2">
      <c r="A180" s="272"/>
      <c r="B180" s="272"/>
      <c r="C180" s="64" t="s">
        <v>263</v>
      </c>
      <c r="D180" s="64" t="s">
        <v>65</v>
      </c>
      <c r="E180" s="65" t="s">
        <v>358</v>
      </c>
      <c r="F180" s="67" t="s">
        <v>152</v>
      </c>
      <c r="G180" s="100"/>
      <c r="H180" s="103"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2" customFormat="1" ht="36" x14ac:dyDescent="0.2">
      <c r="A181" s="272"/>
      <c r="B181" s="272"/>
      <c r="C181" s="64" t="s">
        <v>264</v>
      </c>
      <c r="D181" s="64" t="s">
        <v>65</v>
      </c>
      <c r="E181" s="65" t="s">
        <v>359</v>
      </c>
      <c r="F181" s="67" t="s">
        <v>153</v>
      </c>
      <c r="G181" s="100"/>
      <c r="H181" s="103"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2" customFormat="1" ht="36" x14ac:dyDescent="0.2">
      <c r="A182" s="272"/>
      <c r="B182" s="272"/>
      <c r="C182" s="64" t="s">
        <v>265</v>
      </c>
      <c r="D182" s="64" t="s">
        <v>65</v>
      </c>
      <c r="E182" s="65" t="s">
        <v>327</v>
      </c>
      <c r="F182" s="67" t="s">
        <v>154</v>
      </c>
      <c r="G182" s="100"/>
      <c r="H182" s="103"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2" customFormat="1" ht="20" x14ac:dyDescent="0.2">
      <c r="A183" s="272"/>
      <c r="B183" s="272"/>
      <c r="C183" s="64" t="s">
        <v>256</v>
      </c>
      <c r="D183" s="64" t="s">
        <v>65</v>
      </c>
      <c r="E183" s="65" t="s">
        <v>352</v>
      </c>
      <c r="F183" s="67" t="s">
        <v>145</v>
      </c>
      <c r="G183" s="100"/>
      <c r="H183" s="103"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2" customFormat="1" ht="36" x14ac:dyDescent="0.2">
      <c r="A184" s="272"/>
      <c r="B184" s="272"/>
      <c r="C184" s="219" t="s">
        <v>257</v>
      </c>
      <c r="D184" s="219" t="s">
        <v>66</v>
      </c>
      <c r="E184" s="217" t="s">
        <v>353</v>
      </c>
      <c r="F184" s="228" t="s">
        <v>598</v>
      </c>
      <c r="G184" s="100"/>
      <c r="H184" s="103"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6"/>
    </row>
    <row r="185" spans="1:19" s="92" customFormat="1" ht="36" x14ac:dyDescent="0.2">
      <c r="A185" s="208"/>
      <c r="B185" s="208"/>
      <c r="C185" s="198" t="s">
        <v>563</v>
      </c>
      <c r="D185" s="199" t="s">
        <v>65</v>
      </c>
      <c r="E185" s="200" t="s">
        <v>537</v>
      </c>
      <c r="F185" s="203"/>
      <c r="G185" s="100"/>
      <c r="H185" s="130" t="s">
        <v>652</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2" customFormat="1" ht="36" x14ac:dyDescent="0.2">
      <c r="A186" s="208"/>
      <c r="B186" s="208"/>
      <c r="C186" s="204" t="s">
        <v>578</v>
      </c>
      <c r="D186" s="205" t="s">
        <v>66</v>
      </c>
      <c r="E186" s="206" t="s">
        <v>538</v>
      </c>
      <c r="F186" s="203"/>
      <c r="G186" s="100"/>
      <c r="H186" s="130" t="s">
        <v>652</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2" customFormat="1" ht="21" thickBot="1" x14ac:dyDescent="0.25">
      <c r="A187" s="208"/>
      <c r="B187" s="208"/>
      <c r="C187" s="56" t="s">
        <v>473</v>
      </c>
      <c r="D187" s="56" t="s">
        <v>390</v>
      </c>
      <c r="E187" s="77" t="s">
        <v>458</v>
      </c>
      <c r="F187" s="78"/>
      <c r="G187" s="100"/>
      <c r="H187" s="128" t="s">
        <v>652</v>
      </c>
      <c r="I187" s="133"/>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134"/>
    </row>
    <row r="188" spans="1:19" s="92" customFormat="1" ht="73" thickTop="1" x14ac:dyDescent="0.2">
      <c r="A188" s="274" t="s">
        <v>18</v>
      </c>
      <c r="B188" s="274" t="s">
        <v>49</v>
      </c>
      <c r="C188" s="61" t="s">
        <v>259</v>
      </c>
      <c r="D188" s="61" t="s">
        <v>65</v>
      </c>
      <c r="E188" s="66" t="s">
        <v>631</v>
      </c>
      <c r="F188" s="80" t="s">
        <v>155</v>
      </c>
      <c r="G188" s="95"/>
      <c r="H188" s="127" t="s">
        <v>652</v>
      </c>
      <c r="I188" s="4"/>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5"/>
    </row>
    <row r="189" spans="1:19" s="92" customFormat="1" ht="36" x14ac:dyDescent="0.2">
      <c r="A189" s="270"/>
      <c r="B189" s="270"/>
      <c r="C189" s="61" t="s">
        <v>260</v>
      </c>
      <c r="D189" s="61" t="s">
        <v>65</v>
      </c>
      <c r="E189" s="66" t="s">
        <v>621</v>
      </c>
      <c r="F189" s="80" t="s">
        <v>149</v>
      </c>
      <c r="G189" s="95"/>
      <c r="H189" s="128" t="s">
        <v>652</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2" customFormat="1" ht="36" x14ac:dyDescent="0.2">
      <c r="A190" s="270"/>
      <c r="B190" s="270"/>
      <c r="C190" s="61" t="s">
        <v>261</v>
      </c>
      <c r="D190" s="61" t="s">
        <v>65</v>
      </c>
      <c r="E190" s="66" t="s">
        <v>356</v>
      </c>
      <c r="F190" s="80" t="s">
        <v>150</v>
      </c>
      <c r="G190" s="95"/>
      <c r="H190" s="128" t="s">
        <v>652</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2" customFormat="1" ht="36" x14ac:dyDescent="0.2">
      <c r="A191" s="270"/>
      <c r="B191" s="270"/>
      <c r="C191" s="61" t="s">
        <v>262</v>
      </c>
      <c r="D191" s="61" t="s">
        <v>65</v>
      </c>
      <c r="E191" s="66" t="s">
        <v>357</v>
      </c>
      <c r="F191" s="80" t="s">
        <v>151</v>
      </c>
      <c r="G191" s="95"/>
      <c r="H191" s="128" t="s">
        <v>652</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2" customFormat="1" ht="36" x14ac:dyDescent="0.2">
      <c r="A192" s="270"/>
      <c r="B192" s="270"/>
      <c r="C192" s="61" t="s">
        <v>263</v>
      </c>
      <c r="D192" s="61" t="s">
        <v>65</v>
      </c>
      <c r="E192" s="66" t="s">
        <v>358</v>
      </c>
      <c r="F192" s="80" t="s">
        <v>152</v>
      </c>
      <c r="G192" s="95"/>
      <c r="H192" s="128" t="s">
        <v>652</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2" customFormat="1" ht="36" x14ac:dyDescent="0.2">
      <c r="A193" s="270"/>
      <c r="B193" s="270"/>
      <c r="C193" s="61" t="s">
        <v>264</v>
      </c>
      <c r="D193" s="61" t="s">
        <v>65</v>
      </c>
      <c r="E193" s="66" t="s">
        <v>359</v>
      </c>
      <c r="F193" s="80" t="s">
        <v>153</v>
      </c>
      <c r="G193" s="95"/>
      <c r="H193" s="128" t="s">
        <v>652</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2" customFormat="1" ht="36" x14ac:dyDescent="0.2">
      <c r="A194" s="270"/>
      <c r="B194" s="270"/>
      <c r="C194" s="61" t="s">
        <v>265</v>
      </c>
      <c r="D194" s="61" t="s">
        <v>65</v>
      </c>
      <c r="E194" s="66" t="s">
        <v>327</v>
      </c>
      <c r="F194" s="80" t="s">
        <v>154</v>
      </c>
      <c r="G194" s="95"/>
      <c r="H194" s="128" t="s">
        <v>652</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2" customFormat="1" ht="20" x14ac:dyDescent="0.2">
      <c r="A195" s="270"/>
      <c r="B195" s="270"/>
      <c r="C195" s="61" t="s">
        <v>256</v>
      </c>
      <c r="D195" s="61" t="s">
        <v>65</v>
      </c>
      <c r="E195" s="66" t="s">
        <v>352</v>
      </c>
      <c r="F195" s="80" t="s">
        <v>145</v>
      </c>
      <c r="G195" s="95"/>
      <c r="H195" s="128" t="s">
        <v>652</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2" customFormat="1" ht="54" x14ac:dyDescent="0.2">
      <c r="A196" s="270"/>
      <c r="B196" s="270"/>
      <c r="C196" s="61" t="s">
        <v>266</v>
      </c>
      <c r="D196" s="61" t="s">
        <v>66</v>
      </c>
      <c r="E196" s="86" t="s">
        <v>360</v>
      </c>
      <c r="F196" s="87" t="s">
        <v>156</v>
      </c>
      <c r="G196" s="95"/>
      <c r="H196" s="128" t="s">
        <v>652</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2" customFormat="1" ht="54" x14ac:dyDescent="0.2">
      <c r="A197" s="270"/>
      <c r="B197" s="270"/>
      <c r="C197" s="61" t="s">
        <v>267</v>
      </c>
      <c r="D197" s="61" t="s">
        <v>66</v>
      </c>
      <c r="E197" s="86" t="s">
        <v>361</v>
      </c>
      <c r="F197" s="87" t="s">
        <v>530</v>
      </c>
      <c r="G197" s="95"/>
      <c r="H197" s="128" t="s">
        <v>653</v>
      </c>
      <c r="I197" s="3" t="s">
        <v>671</v>
      </c>
      <c r="J197" s="155" t="s">
        <v>18</v>
      </c>
      <c r="K197" s="155">
        <f t="shared" ref="K197:K252" si="30">IF(AND($H197="Yes",NOT(ISERROR(SEARCH("-H-",$C197)))),1,0)</f>
        <v>0</v>
      </c>
      <c r="L197" s="155">
        <f t="shared" si="27"/>
        <v>1</v>
      </c>
      <c r="M197" s="155">
        <f t="shared" si="28"/>
        <v>0</v>
      </c>
      <c r="N197" s="155">
        <f t="shared" si="29"/>
        <v>0</v>
      </c>
      <c r="O197" s="155">
        <f t="shared" si="20"/>
        <v>0</v>
      </c>
      <c r="P197" s="155">
        <f t="shared" si="21"/>
        <v>0</v>
      </c>
      <c r="Q197" s="155">
        <f t="shared" si="22"/>
        <v>0</v>
      </c>
      <c r="R197" s="155">
        <f t="shared" si="23"/>
        <v>0</v>
      </c>
      <c r="S197" s="6"/>
    </row>
    <row r="198" spans="1:19" s="92" customFormat="1" ht="36" x14ac:dyDescent="0.2">
      <c r="A198" s="270"/>
      <c r="B198" s="270"/>
      <c r="C198" s="68" t="s">
        <v>257</v>
      </c>
      <c r="D198" s="68" t="s">
        <v>66</v>
      </c>
      <c r="E198" s="86" t="s">
        <v>353</v>
      </c>
      <c r="F198" s="87" t="s">
        <v>598</v>
      </c>
      <c r="G198" s="95"/>
      <c r="H198" s="130" t="s">
        <v>652</v>
      </c>
      <c r="I198" s="9"/>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10"/>
    </row>
    <row r="199" spans="1:19" s="92" customFormat="1" ht="36" x14ac:dyDescent="0.2">
      <c r="A199" s="270"/>
      <c r="B199" s="270"/>
      <c r="C199" s="192" t="s">
        <v>564</v>
      </c>
      <c r="D199" s="193" t="s">
        <v>65</v>
      </c>
      <c r="E199" s="194" t="s">
        <v>537</v>
      </c>
      <c r="F199" s="87"/>
      <c r="G199" s="95"/>
      <c r="H199" s="130" t="s">
        <v>652</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2" customFormat="1" ht="36" x14ac:dyDescent="0.2">
      <c r="A200" s="270"/>
      <c r="B200" s="270"/>
      <c r="C200" s="195" t="s">
        <v>565</v>
      </c>
      <c r="D200" s="196" t="s">
        <v>66</v>
      </c>
      <c r="E200" s="197" t="s">
        <v>538</v>
      </c>
      <c r="F200" s="87"/>
      <c r="G200" s="95"/>
      <c r="H200" s="130" t="s">
        <v>652</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2" customFormat="1" ht="21" thickBot="1" x14ac:dyDescent="0.25">
      <c r="A201" s="270"/>
      <c r="B201" s="270"/>
      <c r="C201" s="68" t="s">
        <v>472</v>
      </c>
      <c r="D201" s="68" t="s">
        <v>390</v>
      </c>
      <c r="E201" s="86" t="s">
        <v>458</v>
      </c>
      <c r="F201" s="87"/>
      <c r="G201" s="95"/>
      <c r="H201" s="129" t="s">
        <v>652</v>
      </c>
      <c r="I201" s="7"/>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2" customFormat="1" ht="37" customHeight="1" thickTop="1" x14ac:dyDescent="0.2">
      <c r="A202" s="271" t="s">
        <v>19</v>
      </c>
      <c r="B202" s="282" t="s">
        <v>50</v>
      </c>
      <c r="C202" s="56" t="s">
        <v>268</v>
      </c>
      <c r="D202" s="56" t="s">
        <v>65</v>
      </c>
      <c r="E202" s="77" t="s">
        <v>362</v>
      </c>
      <c r="F202" s="78" t="s">
        <v>157</v>
      </c>
      <c r="G202" s="95"/>
      <c r="H202" s="127" t="s">
        <v>652</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2" customFormat="1" ht="36" x14ac:dyDescent="0.2">
      <c r="A203" s="272"/>
      <c r="B203" s="283"/>
      <c r="C203" s="56" t="s">
        <v>269</v>
      </c>
      <c r="D203" s="56" t="s">
        <v>65</v>
      </c>
      <c r="E203" s="77" t="s">
        <v>363</v>
      </c>
      <c r="F203" s="78" t="s">
        <v>158</v>
      </c>
      <c r="G203" s="95"/>
      <c r="H203" s="128" t="s">
        <v>652</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2" customFormat="1" ht="20" x14ac:dyDescent="0.2">
      <c r="A204" s="272"/>
      <c r="B204" s="283"/>
      <c r="C204" s="56" t="s">
        <v>270</v>
      </c>
      <c r="D204" s="56" t="s">
        <v>65</v>
      </c>
      <c r="E204" s="77" t="s">
        <v>364</v>
      </c>
      <c r="F204" s="78" t="s">
        <v>159</v>
      </c>
      <c r="G204" s="95"/>
      <c r="H204" s="128" t="s">
        <v>652</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2" customFormat="1" ht="36" x14ac:dyDescent="0.2">
      <c r="A205" s="272"/>
      <c r="B205" s="283"/>
      <c r="C205" s="56" t="s">
        <v>271</v>
      </c>
      <c r="D205" s="56" t="s">
        <v>65</v>
      </c>
      <c r="E205" s="77" t="s">
        <v>365</v>
      </c>
      <c r="F205" s="78" t="s">
        <v>160</v>
      </c>
      <c r="G205" s="95"/>
      <c r="H205" s="128" t="s">
        <v>652</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2" customFormat="1" ht="36" x14ac:dyDescent="0.2">
      <c r="A206" s="272"/>
      <c r="B206" s="283"/>
      <c r="C206" s="56" t="s">
        <v>272</v>
      </c>
      <c r="D206" s="56" t="s">
        <v>65</v>
      </c>
      <c r="E206" s="77" t="s">
        <v>366</v>
      </c>
      <c r="F206" s="78" t="s">
        <v>161</v>
      </c>
      <c r="G206" s="95"/>
      <c r="H206" s="128" t="s">
        <v>652</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2" customFormat="1" ht="36" x14ac:dyDescent="0.2">
      <c r="A207" s="272"/>
      <c r="B207" s="283"/>
      <c r="C207" s="88" t="s">
        <v>273</v>
      </c>
      <c r="D207" s="56" t="s">
        <v>66</v>
      </c>
      <c r="E207" s="84" t="s">
        <v>367</v>
      </c>
      <c r="F207" s="85" t="s">
        <v>162</v>
      </c>
      <c r="G207" s="95"/>
      <c r="H207" s="128" t="s">
        <v>652</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2" customFormat="1" ht="72" x14ac:dyDescent="0.2">
      <c r="A208" s="272"/>
      <c r="B208" s="283"/>
      <c r="C208" s="88" t="s">
        <v>382</v>
      </c>
      <c r="D208" s="56" t="s">
        <v>67</v>
      </c>
      <c r="E208" s="84" t="s">
        <v>381</v>
      </c>
      <c r="F208" s="85" t="s">
        <v>383</v>
      </c>
      <c r="G208" s="95"/>
      <c r="H208" s="130" t="s">
        <v>653</v>
      </c>
      <c r="I208" s="9" t="s">
        <v>672</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2" customFormat="1" ht="36" x14ac:dyDescent="0.2">
      <c r="A209" s="272"/>
      <c r="B209" s="283"/>
      <c r="C209" s="198" t="s">
        <v>566</v>
      </c>
      <c r="D209" s="199" t="s">
        <v>65</v>
      </c>
      <c r="E209" s="200" t="s">
        <v>537</v>
      </c>
      <c r="F209" s="85"/>
      <c r="G209" s="95"/>
      <c r="H209" s="130" t="s">
        <v>652</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2" customFormat="1" ht="36" x14ac:dyDescent="0.2">
      <c r="A210" s="272"/>
      <c r="B210" s="283"/>
      <c r="C210" s="204" t="s">
        <v>567</v>
      </c>
      <c r="D210" s="205" t="s">
        <v>66</v>
      </c>
      <c r="E210" s="206" t="s">
        <v>538</v>
      </c>
      <c r="F210" s="85"/>
      <c r="G210" s="95"/>
      <c r="H210" s="130" t="s">
        <v>652</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2" customFormat="1" ht="21" thickBot="1" x14ac:dyDescent="0.25">
      <c r="A211" s="273"/>
      <c r="B211" s="284"/>
      <c r="C211" s="88" t="s">
        <v>474</v>
      </c>
      <c r="D211" s="56" t="s">
        <v>390</v>
      </c>
      <c r="E211" s="84" t="s">
        <v>458</v>
      </c>
      <c r="F211" s="85"/>
      <c r="G211" s="95"/>
      <c r="H211" s="129" t="s">
        <v>652</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2" customFormat="1" ht="37" thickTop="1" x14ac:dyDescent="0.2">
      <c r="A212" s="274" t="s">
        <v>20</v>
      </c>
      <c r="B212" s="274" t="s">
        <v>51</v>
      </c>
      <c r="C212" s="61" t="s">
        <v>274</v>
      </c>
      <c r="D212" s="61" t="s">
        <v>65</v>
      </c>
      <c r="E212" s="66" t="s">
        <v>368</v>
      </c>
      <c r="F212" s="80" t="s">
        <v>163</v>
      </c>
      <c r="G212" s="95"/>
      <c r="H212" s="127" t="s">
        <v>652</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2" customFormat="1" ht="36" x14ac:dyDescent="0.2">
      <c r="A213" s="270"/>
      <c r="B213" s="270"/>
      <c r="C213" s="61" t="s">
        <v>275</v>
      </c>
      <c r="D213" s="61" t="s">
        <v>65</v>
      </c>
      <c r="E213" s="86" t="s">
        <v>369</v>
      </c>
      <c r="F213" s="87" t="s">
        <v>164</v>
      </c>
      <c r="G213" s="95"/>
      <c r="H213" s="128" t="s">
        <v>652</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2" customFormat="1" ht="36" x14ac:dyDescent="0.2">
      <c r="A214" s="270"/>
      <c r="B214" s="270"/>
      <c r="C214" s="61" t="s">
        <v>276</v>
      </c>
      <c r="D214" s="61" t="s">
        <v>65</v>
      </c>
      <c r="E214" s="66" t="s">
        <v>370</v>
      </c>
      <c r="F214" s="80" t="s">
        <v>165</v>
      </c>
      <c r="G214" s="95"/>
      <c r="H214" s="128" t="s">
        <v>652</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2" customFormat="1" ht="54" x14ac:dyDescent="0.2">
      <c r="A215" s="270"/>
      <c r="B215" s="270"/>
      <c r="C215" s="61" t="s">
        <v>277</v>
      </c>
      <c r="D215" s="61" t="s">
        <v>66</v>
      </c>
      <c r="E215" s="86" t="s">
        <v>328</v>
      </c>
      <c r="F215" s="87" t="s">
        <v>166</v>
      </c>
      <c r="G215" s="95"/>
      <c r="H215" s="128" t="s">
        <v>653</v>
      </c>
      <c r="I215" s="3" t="s">
        <v>671</v>
      </c>
      <c r="J215" s="155" t="s">
        <v>20</v>
      </c>
      <c r="K215" s="155">
        <f t="shared" si="30"/>
        <v>0</v>
      </c>
      <c r="L215" s="155">
        <f t="shared" si="27"/>
        <v>1</v>
      </c>
      <c r="M215" s="155">
        <f t="shared" si="28"/>
        <v>0</v>
      </c>
      <c r="N215" s="155">
        <f t="shared" si="29"/>
        <v>0</v>
      </c>
      <c r="O215" s="155">
        <f t="shared" si="31"/>
        <v>0</v>
      </c>
      <c r="P215" s="155">
        <f t="shared" si="32"/>
        <v>0</v>
      </c>
      <c r="Q215" s="155">
        <f t="shared" si="33"/>
        <v>0</v>
      </c>
      <c r="R215" s="155">
        <f t="shared" si="34"/>
        <v>0</v>
      </c>
      <c r="S215" s="6"/>
    </row>
    <row r="216" spans="1:19" s="92" customFormat="1" ht="36" x14ac:dyDescent="0.2">
      <c r="A216" s="270"/>
      <c r="B216" s="270"/>
      <c r="C216" s="61" t="s">
        <v>278</v>
      </c>
      <c r="D216" s="61" t="s">
        <v>66</v>
      </c>
      <c r="E216" s="86" t="s">
        <v>371</v>
      </c>
      <c r="F216" s="87" t="s">
        <v>167</v>
      </c>
      <c r="G216" s="95"/>
      <c r="H216" s="128" t="s">
        <v>652</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2" customFormat="1" ht="36" x14ac:dyDescent="0.2">
      <c r="A217" s="270"/>
      <c r="B217" s="270"/>
      <c r="C217" s="61" t="s">
        <v>279</v>
      </c>
      <c r="D217" s="61" t="s">
        <v>66</v>
      </c>
      <c r="E217" s="66" t="s">
        <v>372</v>
      </c>
      <c r="F217" s="80" t="s">
        <v>168</v>
      </c>
      <c r="G217" s="95"/>
      <c r="H217" s="130" t="s">
        <v>652</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2" customFormat="1" ht="36" x14ac:dyDescent="0.2">
      <c r="A218" s="270"/>
      <c r="B218" s="270"/>
      <c r="C218" s="192" t="s">
        <v>568</v>
      </c>
      <c r="D218" s="193" t="s">
        <v>65</v>
      </c>
      <c r="E218" s="194" t="s">
        <v>537</v>
      </c>
      <c r="F218" s="80"/>
      <c r="G218" s="95"/>
      <c r="H218" s="130" t="s">
        <v>652</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2" customFormat="1" ht="36" x14ac:dyDescent="0.2">
      <c r="A219" s="270"/>
      <c r="B219" s="270"/>
      <c r="C219" s="195" t="s">
        <v>569</v>
      </c>
      <c r="D219" s="196" t="s">
        <v>66</v>
      </c>
      <c r="E219" s="197" t="s">
        <v>538</v>
      </c>
      <c r="F219" s="80"/>
      <c r="G219" s="95"/>
      <c r="H219" s="130" t="s">
        <v>652</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2" customFormat="1" ht="20" x14ac:dyDescent="0.2">
      <c r="A220" s="270"/>
      <c r="B220" s="270"/>
      <c r="C220" s="61" t="s">
        <v>475</v>
      </c>
      <c r="D220" s="61" t="s">
        <v>390</v>
      </c>
      <c r="E220" s="66" t="s">
        <v>458</v>
      </c>
      <c r="F220" s="80"/>
      <c r="G220" s="95"/>
      <c r="H220" s="129" t="s">
        <v>652</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2" customFormat="1" ht="55" thickTop="1" x14ac:dyDescent="0.2">
      <c r="A221" s="272"/>
      <c r="B221" s="272"/>
      <c r="C221" s="56" t="s">
        <v>280</v>
      </c>
      <c r="D221" s="56" t="s">
        <v>65</v>
      </c>
      <c r="E221" s="77" t="s">
        <v>619</v>
      </c>
      <c r="F221" s="78" t="s">
        <v>169</v>
      </c>
      <c r="G221" s="95"/>
      <c r="H221" s="128" t="s">
        <v>652</v>
      </c>
      <c r="I221" s="3"/>
      <c r="J221" s="155" t="s">
        <v>21</v>
      </c>
      <c r="K221" s="155">
        <f t="shared" si="30"/>
        <v>0</v>
      </c>
      <c r="L221" s="155">
        <f t="shared" si="27"/>
        <v>0</v>
      </c>
      <c r="M221" s="155">
        <f t="shared" si="28"/>
        <v>0</v>
      </c>
      <c r="N221" s="155">
        <f t="shared" si="29"/>
        <v>0</v>
      </c>
      <c r="O221" s="155">
        <f t="shared" si="31"/>
        <v>0</v>
      </c>
      <c r="P221" s="155">
        <f t="shared" si="32"/>
        <v>0</v>
      </c>
      <c r="Q221" s="155">
        <f t="shared" si="33"/>
        <v>0</v>
      </c>
      <c r="R221" s="155">
        <f t="shared" si="34"/>
        <v>0</v>
      </c>
      <c r="S221" s="6"/>
    </row>
    <row r="222" spans="1:19" s="92" customFormat="1" ht="90" x14ac:dyDescent="0.2">
      <c r="A222" s="272"/>
      <c r="B222" s="272"/>
      <c r="C222" s="88" t="s">
        <v>281</v>
      </c>
      <c r="D222" s="56" t="s">
        <v>65</v>
      </c>
      <c r="E222" s="77" t="s">
        <v>373</v>
      </c>
      <c r="F222" s="78" t="s">
        <v>170</v>
      </c>
      <c r="G222" s="95"/>
      <c r="H222" s="128" t="s">
        <v>653</v>
      </c>
      <c r="I222" s="244" t="s">
        <v>673</v>
      </c>
      <c r="J222" s="155" t="s">
        <v>21</v>
      </c>
      <c r="K222" s="155">
        <f t="shared" si="30"/>
        <v>1</v>
      </c>
      <c r="L222" s="155">
        <f t="shared" si="27"/>
        <v>0</v>
      </c>
      <c r="M222" s="155">
        <f t="shared" si="28"/>
        <v>0</v>
      </c>
      <c r="N222" s="155">
        <f t="shared" si="29"/>
        <v>0</v>
      </c>
      <c r="O222" s="155">
        <f t="shared" si="31"/>
        <v>0</v>
      </c>
      <c r="P222" s="155">
        <f t="shared" si="32"/>
        <v>0</v>
      </c>
      <c r="Q222" s="155">
        <f t="shared" si="33"/>
        <v>0</v>
      </c>
      <c r="R222" s="155">
        <f t="shared" si="34"/>
        <v>0</v>
      </c>
      <c r="S222" s="6"/>
    </row>
    <row r="223" spans="1:19" s="92" customFormat="1" ht="36" x14ac:dyDescent="0.2">
      <c r="A223" s="272"/>
      <c r="B223" s="272"/>
      <c r="C223" s="64" t="s">
        <v>282</v>
      </c>
      <c r="D223" s="64" t="s">
        <v>65</v>
      </c>
      <c r="E223" s="65" t="s">
        <v>329</v>
      </c>
      <c r="F223" s="67" t="s">
        <v>171</v>
      </c>
      <c r="G223" s="100"/>
      <c r="H223" s="103"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2" customFormat="1" ht="54" x14ac:dyDescent="0.2">
      <c r="A224" s="272"/>
      <c r="B224" s="272"/>
      <c r="C224" s="64" t="s">
        <v>283</v>
      </c>
      <c r="D224" s="64" t="s">
        <v>65</v>
      </c>
      <c r="E224" s="65" t="s">
        <v>374</v>
      </c>
      <c r="F224" s="67" t="s">
        <v>172</v>
      </c>
      <c r="G224" s="100"/>
      <c r="H224" s="103"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2" customFormat="1" ht="162" x14ac:dyDescent="0.2">
      <c r="A225" s="272"/>
      <c r="B225" s="272"/>
      <c r="C225" s="56" t="s">
        <v>284</v>
      </c>
      <c r="D225" s="56" t="s">
        <v>65</v>
      </c>
      <c r="E225" s="77" t="s">
        <v>375</v>
      </c>
      <c r="F225" s="78" t="s">
        <v>531</v>
      </c>
      <c r="G225" s="95"/>
      <c r="H225" s="128" t="s">
        <v>653</v>
      </c>
      <c r="I225" s="3" t="s">
        <v>674</v>
      </c>
      <c r="J225" s="155" t="s">
        <v>21</v>
      </c>
      <c r="K225" s="155">
        <f t="shared" si="30"/>
        <v>1</v>
      </c>
      <c r="L225" s="155">
        <f t="shared" si="27"/>
        <v>0</v>
      </c>
      <c r="M225" s="155">
        <f t="shared" si="28"/>
        <v>0</v>
      </c>
      <c r="N225" s="155">
        <f t="shared" si="29"/>
        <v>0</v>
      </c>
      <c r="O225" s="155">
        <f t="shared" si="31"/>
        <v>0</v>
      </c>
      <c r="P225" s="155">
        <f t="shared" si="32"/>
        <v>0</v>
      </c>
      <c r="Q225" s="155">
        <f t="shared" si="33"/>
        <v>0</v>
      </c>
      <c r="R225" s="155">
        <f t="shared" si="34"/>
        <v>0</v>
      </c>
      <c r="S225" s="6"/>
    </row>
    <row r="226" spans="1:19" s="92" customFormat="1" ht="72" x14ac:dyDescent="0.2">
      <c r="A226" s="272"/>
      <c r="B226" s="272"/>
      <c r="C226" s="56" t="s">
        <v>285</v>
      </c>
      <c r="D226" s="56" t="s">
        <v>65</v>
      </c>
      <c r="E226" s="77" t="s">
        <v>620</v>
      </c>
      <c r="F226" s="78" t="s">
        <v>173</v>
      </c>
      <c r="G226" s="95"/>
      <c r="H226" s="128" t="s">
        <v>652</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2"/>
    </row>
    <row r="227" spans="1:19" s="102" customFormat="1" ht="20" x14ac:dyDescent="0.2">
      <c r="A227" s="272"/>
      <c r="B227" s="272"/>
      <c r="C227" s="64" t="s">
        <v>256</v>
      </c>
      <c r="D227" s="64" t="s">
        <v>65</v>
      </c>
      <c r="E227" s="65" t="s">
        <v>352</v>
      </c>
      <c r="F227" s="67" t="s">
        <v>145</v>
      </c>
      <c r="G227" s="100"/>
      <c r="H227" s="103"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2" customFormat="1" ht="36" x14ac:dyDescent="0.2">
      <c r="A228" s="272"/>
      <c r="B228" s="272"/>
      <c r="C228" s="56" t="s">
        <v>286</v>
      </c>
      <c r="D228" s="56" t="s">
        <v>65</v>
      </c>
      <c r="E228" s="77" t="s">
        <v>376</v>
      </c>
      <c r="F228" s="78" t="s">
        <v>174</v>
      </c>
      <c r="G228" s="95"/>
      <c r="H228" s="128" t="s">
        <v>652</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2" customFormat="1" ht="36" x14ac:dyDescent="0.2">
      <c r="A229" s="272"/>
      <c r="B229" s="272"/>
      <c r="C229" s="56" t="s">
        <v>287</v>
      </c>
      <c r="D229" s="56" t="s">
        <v>65</v>
      </c>
      <c r="E229" s="77" t="s">
        <v>377</v>
      </c>
      <c r="F229" s="78" t="s">
        <v>175</v>
      </c>
      <c r="G229" s="95"/>
      <c r="H229" s="130" t="s">
        <v>652</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2" customFormat="1" ht="36" x14ac:dyDescent="0.2">
      <c r="A230" s="272"/>
      <c r="B230" s="272"/>
      <c r="C230" s="198" t="s">
        <v>570</v>
      </c>
      <c r="D230" s="199" t="s">
        <v>65</v>
      </c>
      <c r="E230" s="200" t="s">
        <v>537</v>
      </c>
      <c r="F230" s="78"/>
      <c r="G230" s="95"/>
      <c r="H230" s="130" t="s">
        <v>652</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2" customFormat="1" ht="36" x14ac:dyDescent="0.2">
      <c r="A231" s="272"/>
      <c r="B231" s="272"/>
      <c r="C231" s="204" t="s">
        <v>579</v>
      </c>
      <c r="D231" s="205" t="s">
        <v>66</v>
      </c>
      <c r="E231" s="206" t="s">
        <v>538</v>
      </c>
      <c r="F231" s="78"/>
      <c r="G231" s="95"/>
      <c r="H231" s="130" t="s">
        <v>652</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2" customFormat="1" ht="21" thickBot="1" x14ac:dyDescent="0.25">
      <c r="A232" s="272"/>
      <c r="B232" s="272"/>
      <c r="C232" s="56" t="s">
        <v>476</v>
      </c>
      <c r="D232" s="56" t="s">
        <v>390</v>
      </c>
      <c r="E232" s="77" t="s">
        <v>458</v>
      </c>
      <c r="F232" s="78"/>
      <c r="G232" s="95"/>
      <c r="H232" s="129" t="s">
        <v>652</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2" customFormat="1" ht="37" thickTop="1" x14ac:dyDescent="0.2">
      <c r="A233" s="274" t="s">
        <v>22</v>
      </c>
      <c r="B233" s="274" t="s">
        <v>23</v>
      </c>
      <c r="C233" s="61" t="s">
        <v>288</v>
      </c>
      <c r="D233" s="61" t="s">
        <v>65</v>
      </c>
      <c r="E233" s="66" t="s">
        <v>589</v>
      </c>
      <c r="F233" s="80" t="s">
        <v>599</v>
      </c>
      <c r="G233" s="95"/>
      <c r="H233" s="127" t="s">
        <v>652</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2" customFormat="1" ht="36" x14ac:dyDescent="0.2">
      <c r="A234" s="270"/>
      <c r="B234" s="270"/>
      <c r="C234" s="222" t="s">
        <v>587</v>
      </c>
      <c r="D234" s="222" t="s">
        <v>65</v>
      </c>
      <c r="E234" s="223" t="s">
        <v>590</v>
      </c>
      <c r="F234" s="80" t="s">
        <v>591</v>
      </c>
      <c r="G234" s="95"/>
      <c r="H234" s="209" t="s">
        <v>652</v>
      </c>
      <c r="I234" s="210"/>
      <c r="J234" s="211" t="s">
        <v>22</v>
      </c>
      <c r="K234" s="211">
        <f t="shared" si="30"/>
        <v>0</v>
      </c>
      <c r="L234" s="211">
        <f t="shared" si="27"/>
        <v>0</v>
      </c>
      <c r="M234" s="211">
        <f t="shared" si="28"/>
        <v>0</v>
      </c>
      <c r="N234" s="211">
        <f t="shared" si="29"/>
        <v>0</v>
      </c>
      <c r="O234" s="155">
        <f t="shared" si="31"/>
        <v>0</v>
      </c>
      <c r="P234" s="155">
        <f t="shared" si="32"/>
        <v>0</v>
      </c>
      <c r="Q234" s="155">
        <f t="shared" si="33"/>
        <v>0</v>
      </c>
      <c r="R234" s="155">
        <f t="shared" si="34"/>
        <v>0</v>
      </c>
      <c r="S234" s="207"/>
    </row>
    <row r="235" spans="1:19" s="92" customFormat="1" ht="36" x14ac:dyDescent="0.2">
      <c r="A235" s="270"/>
      <c r="B235" s="270"/>
      <c r="C235" s="192" t="s">
        <v>586</v>
      </c>
      <c r="D235" s="193" t="s">
        <v>65</v>
      </c>
      <c r="E235" s="194" t="s">
        <v>537</v>
      </c>
      <c r="F235" s="80"/>
      <c r="G235" s="95"/>
      <c r="H235" s="128" t="s">
        <v>652</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2" customFormat="1" ht="36" x14ac:dyDescent="0.2">
      <c r="A236" s="270"/>
      <c r="B236" s="270"/>
      <c r="C236" s="195" t="s">
        <v>580</v>
      </c>
      <c r="D236" s="196" t="s">
        <v>66</v>
      </c>
      <c r="E236" s="197" t="s">
        <v>538</v>
      </c>
      <c r="F236" s="80"/>
      <c r="G236" s="95"/>
      <c r="H236" s="128" t="s">
        <v>652</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2" customFormat="1" ht="109" thickBot="1" x14ac:dyDescent="0.25">
      <c r="A237" s="278"/>
      <c r="B237" s="278"/>
      <c r="C237" s="61" t="s">
        <v>477</v>
      </c>
      <c r="D237" s="61" t="s">
        <v>390</v>
      </c>
      <c r="E237" s="66" t="s">
        <v>458</v>
      </c>
      <c r="F237" s="80"/>
      <c r="G237" s="95"/>
      <c r="H237" s="132" t="s">
        <v>653</v>
      </c>
      <c r="I237" s="133" t="s">
        <v>675</v>
      </c>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4"/>
    </row>
    <row r="238" spans="1:19" s="92" customFormat="1" ht="37" customHeight="1" thickTop="1" x14ac:dyDescent="0.2">
      <c r="A238" s="271" t="s">
        <v>24</v>
      </c>
      <c r="B238" s="271" t="s">
        <v>53</v>
      </c>
      <c r="C238" s="56" t="s">
        <v>289</v>
      </c>
      <c r="D238" s="56" t="s">
        <v>65</v>
      </c>
      <c r="E238" s="77" t="s">
        <v>378</v>
      </c>
      <c r="F238" s="78" t="s">
        <v>532</v>
      </c>
      <c r="G238" s="95"/>
      <c r="H238" s="127" t="s">
        <v>652</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2" customFormat="1" ht="54" x14ac:dyDescent="0.2">
      <c r="A239" s="272"/>
      <c r="B239" s="272"/>
      <c r="C239" s="64" t="s">
        <v>224</v>
      </c>
      <c r="D239" s="64" t="s">
        <v>65</v>
      </c>
      <c r="E239" s="65" t="s">
        <v>317</v>
      </c>
      <c r="F239" s="67" t="s">
        <v>525</v>
      </c>
      <c r="G239" s="100"/>
      <c r="H239" s="103"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2" customFormat="1" ht="126" x14ac:dyDescent="0.2">
      <c r="A240" s="272"/>
      <c r="B240" s="272"/>
      <c r="C240" s="56" t="s">
        <v>290</v>
      </c>
      <c r="D240" s="56" t="s">
        <v>65</v>
      </c>
      <c r="E240" s="77" t="s">
        <v>330</v>
      </c>
      <c r="F240" s="78" t="s">
        <v>176</v>
      </c>
      <c r="G240" s="95"/>
      <c r="H240" s="128" t="s">
        <v>652</v>
      </c>
      <c r="I240" s="3" t="s">
        <v>676</v>
      </c>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2" customFormat="1" ht="54" x14ac:dyDescent="0.2">
      <c r="A241" s="272"/>
      <c r="B241" s="272"/>
      <c r="C241" s="56" t="s">
        <v>291</v>
      </c>
      <c r="D241" s="56" t="s">
        <v>65</v>
      </c>
      <c r="E241" s="77" t="s">
        <v>611</v>
      </c>
      <c r="F241" s="78" t="s">
        <v>601</v>
      </c>
      <c r="G241" s="95"/>
      <c r="H241" s="128" t="s">
        <v>652</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2"/>
    </row>
    <row r="242" spans="1:19" s="92" customFormat="1" ht="36" x14ac:dyDescent="0.2">
      <c r="A242" s="272"/>
      <c r="B242" s="272"/>
      <c r="C242" s="64" t="s">
        <v>287</v>
      </c>
      <c r="D242" s="64" t="s">
        <v>65</v>
      </c>
      <c r="E242" s="65" t="s">
        <v>377</v>
      </c>
      <c r="F242" s="67" t="s">
        <v>175</v>
      </c>
      <c r="G242" s="100"/>
      <c r="H242" s="103"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2" customFormat="1" ht="36" x14ac:dyDescent="0.2">
      <c r="A243" s="272"/>
      <c r="B243" s="272"/>
      <c r="C243" s="56" t="s">
        <v>596</v>
      </c>
      <c r="D243" s="56" t="s">
        <v>65</v>
      </c>
      <c r="E243" s="77" t="s">
        <v>600</v>
      </c>
      <c r="F243" s="78" t="s">
        <v>597</v>
      </c>
      <c r="G243" s="100"/>
      <c r="H243" s="128" t="s">
        <v>652</v>
      </c>
      <c r="I243" s="3"/>
      <c r="J243" s="155" t="s">
        <v>24</v>
      </c>
      <c r="K243" s="155">
        <f t="shared" si="30"/>
        <v>0</v>
      </c>
      <c r="L243" s="155">
        <f t="shared" si="27"/>
        <v>0</v>
      </c>
      <c r="M243" s="155">
        <f t="shared" si="28"/>
        <v>0</v>
      </c>
      <c r="N243" s="155">
        <f t="shared" si="29"/>
        <v>0</v>
      </c>
      <c r="O243" s="155">
        <f t="shared" si="31"/>
        <v>0</v>
      </c>
      <c r="P243" s="155">
        <f t="shared" si="32"/>
        <v>0</v>
      </c>
      <c r="Q243" s="155">
        <f t="shared" si="33"/>
        <v>0</v>
      </c>
      <c r="R243" s="155">
        <f t="shared" si="34"/>
        <v>0</v>
      </c>
      <c r="S243" s="6"/>
    </row>
    <row r="244" spans="1:19" s="92" customFormat="1" ht="36" x14ac:dyDescent="0.2">
      <c r="A244" s="272"/>
      <c r="B244" s="272"/>
      <c r="C244" s="198" t="s">
        <v>571</v>
      </c>
      <c r="D244" s="199" t="s">
        <v>65</v>
      </c>
      <c r="E244" s="200" t="s">
        <v>537</v>
      </c>
      <c r="F244" s="201"/>
      <c r="G244" s="100"/>
      <c r="H244" s="128" t="s">
        <v>652</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2" customFormat="1" ht="36" x14ac:dyDescent="0.2">
      <c r="A245" s="272"/>
      <c r="B245" s="272"/>
      <c r="C245" s="204" t="s">
        <v>581</v>
      </c>
      <c r="D245" s="205" t="s">
        <v>66</v>
      </c>
      <c r="E245" s="206" t="s">
        <v>538</v>
      </c>
      <c r="F245" s="201"/>
      <c r="G245" s="100"/>
      <c r="H245" s="128" t="s">
        <v>652</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2" customFormat="1" ht="21" thickBot="1" x14ac:dyDescent="0.25">
      <c r="A246" s="273"/>
      <c r="B246" s="273"/>
      <c r="C246" s="56" t="s">
        <v>478</v>
      </c>
      <c r="D246" s="56" t="s">
        <v>390</v>
      </c>
      <c r="E246" s="77" t="s">
        <v>458</v>
      </c>
      <c r="F246" s="78"/>
      <c r="G246" s="100"/>
      <c r="H246" s="128" t="s">
        <v>652</v>
      </c>
      <c r="I246" s="133"/>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4"/>
    </row>
    <row r="247" spans="1:19" s="92" customFormat="1" ht="37" thickTop="1" x14ac:dyDescent="0.2">
      <c r="A247" s="274" t="s">
        <v>25</v>
      </c>
      <c r="B247" s="274" t="s">
        <v>54</v>
      </c>
      <c r="C247" s="61" t="s">
        <v>282</v>
      </c>
      <c r="D247" s="61" t="s">
        <v>65</v>
      </c>
      <c r="E247" s="66" t="s">
        <v>329</v>
      </c>
      <c r="F247" s="80" t="s">
        <v>171</v>
      </c>
      <c r="G247" s="95"/>
      <c r="H247" s="127" t="s">
        <v>652</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2" customFormat="1" ht="54" x14ac:dyDescent="0.2">
      <c r="A248" s="270"/>
      <c r="B248" s="270"/>
      <c r="C248" s="61" t="s">
        <v>283</v>
      </c>
      <c r="D248" s="61" t="s">
        <v>65</v>
      </c>
      <c r="E248" s="66" t="s">
        <v>374</v>
      </c>
      <c r="F248" s="80" t="s">
        <v>172</v>
      </c>
      <c r="G248" s="95"/>
      <c r="H248" s="128" t="s">
        <v>652</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2" customFormat="1" ht="108" x14ac:dyDescent="0.2">
      <c r="A249" s="270"/>
      <c r="B249" s="270"/>
      <c r="C249" s="61" t="s">
        <v>292</v>
      </c>
      <c r="D249" s="61" t="s">
        <v>66</v>
      </c>
      <c r="E249" s="86" t="s">
        <v>379</v>
      </c>
      <c r="F249" s="87" t="s">
        <v>533</v>
      </c>
      <c r="G249" s="95"/>
      <c r="H249" s="130" t="s">
        <v>653</v>
      </c>
      <c r="I249" s="9" t="s">
        <v>677</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2" customFormat="1" ht="36" x14ac:dyDescent="0.2">
      <c r="A250" s="270"/>
      <c r="B250" s="270"/>
      <c r="C250" s="192" t="s">
        <v>572</v>
      </c>
      <c r="D250" s="193" t="s">
        <v>65</v>
      </c>
      <c r="E250" s="194" t="s">
        <v>537</v>
      </c>
      <c r="F250" s="87"/>
      <c r="G250" s="95"/>
      <c r="H250" s="130" t="s">
        <v>652</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2" customFormat="1" ht="36" x14ac:dyDescent="0.2">
      <c r="A251" s="270"/>
      <c r="B251" s="270"/>
      <c r="C251" s="195" t="s">
        <v>573</v>
      </c>
      <c r="D251" s="196" t="s">
        <v>66</v>
      </c>
      <c r="E251" s="197" t="s">
        <v>538</v>
      </c>
      <c r="F251" s="87"/>
      <c r="G251" s="95"/>
      <c r="H251" s="130" t="s">
        <v>652</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2" customFormat="1" ht="21" thickBot="1" x14ac:dyDescent="0.25">
      <c r="A252" s="270"/>
      <c r="B252" s="270"/>
      <c r="C252" s="61" t="s">
        <v>479</v>
      </c>
      <c r="D252" s="61" t="s">
        <v>390</v>
      </c>
      <c r="E252" s="86" t="s">
        <v>458</v>
      </c>
      <c r="F252" s="87"/>
      <c r="G252" s="95"/>
      <c r="H252" s="129" t="s">
        <v>652</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E/FRcruJ32DOSE7EU9RzZduPYINp9Xq6AhOmjFsZaZWCVNF5ZAuZsRFdnOcTn8+4Uhol0rSQQX0eG3oLVORGbw==" saltValue="HwQQW7WqdLpm2f2G7w7qg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2" zoomScale="80" zoomScaleNormal="80" workbookViewId="0">
      <selection activeCell="C31" sqref="C31"/>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Healthcare services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66" t="s">
        <v>397</v>
      </c>
      <c r="B3" s="266"/>
      <c r="C3" s="266"/>
      <c r="D3" s="266"/>
      <c r="E3" s="266"/>
      <c r="F3" s="266"/>
      <c r="G3" s="266"/>
      <c r="H3" s="266"/>
      <c r="I3" s="266"/>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34" x14ac:dyDescent="0.2">
      <c r="A5" s="248" t="s">
        <v>402</v>
      </c>
      <c r="B5" s="249" t="s">
        <v>678</v>
      </c>
      <c r="C5" s="249" t="s">
        <v>679</v>
      </c>
      <c r="D5" s="249" t="s">
        <v>680</v>
      </c>
      <c r="E5" s="249" t="s">
        <v>681</v>
      </c>
      <c r="F5" s="249" t="s">
        <v>682</v>
      </c>
      <c r="G5" s="250">
        <v>2019</v>
      </c>
      <c r="H5" s="251">
        <v>44166</v>
      </c>
      <c r="I5" s="252" t="s">
        <v>683</v>
      </c>
    </row>
    <row r="6" spans="1:9" s="115" customFormat="1" ht="17" x14ac:dyDescent="0.2">
      <c r="A6" s="253" t="s">
        <v>403</v>
      </c>
      <c r="B6" s="249" t="s">
        <v>678</v>
      </c>
      <c r="C6" s="249" t="s">
        <v>684</v>
      </c>
      <c r="D6" s="249" t="s">
        <v>685</v>
      </c>
      <c r="E6" s="249" t="s">
        <v>686</v>
      </c>
      <c r="F6" s="249" t="s">
        <v>687</v>
      </c>
      <c r="G6" s="250">
        <v>2013</v>
      </c>
      <c r="H6" s="251">
        <v>44167</v>
      </c>
      <c r="I6" s="252" t="s">
        <v>688</v>
      </c>
    </row>
    <row r="7" spans="1:9" s="115" customFormat="1" ht="17" x14ac:dyDescent="0.2">
      <c r="A7" s="248" t="s">
        <v>404</v>
      </c>
      <c r="B7" s="249" t="s">
        <v>678</v>
      </c>
      <c r="C7" s="249" t="s">
        <v>689</v>
      </c>
      <c r="D7" s="249" t="s">
        <v>690</v>
      </c>
      <c r="E7" s="249"/>
      <c r="F7" s="249" t="s">
        <v>690</v>
      </c>
      <c r="G7" s="250">
        <v>2019</v>
      </c>
      <c r="H7" s="251">
        <v>44167</v>
      </c>
      <c r="I7" s="252" t="s">
        <v>691</v>
      </c>
    </row>
    <row r="8" spans="1:9" s="115" customFormat="1" ht="34" x14ac:dyDescent="0.2">
      <c r="A8" s="253" t="s">
        <v>405</v>
      </c>
      <c r="B8" s="249" t="s">
        <v>678</v>
      </c>
      <c r="C8" s="249" t="s">
        <v>692</v>
      </c>
      <c r="D8" s="249" t="s">
        <v>693</v>
      </c>
      <c r="E8" s="249" t="s">
        <v>694</v>
      </c>
      <c r="F8" s="249" t="s">
        <v>693</v>
      </c>
      <c r="G8" s="250">
        <v>2015</v>
      </c>
      <c r="H8" s="251">
        <v>44167</v>
      </c>
      <c r="I8" s="252" t="s">
        <v>695</v>
      </c>
    </row>
    <row r="9" spans="1:9" s="115" customFormat="1" ht="34" x14ac:dyDescent="0.2">
      <c r="A9" s="248" t="s">
        <v>406</v>
      </c>
      <c r="B9" s="249" t="s">
        <v>696</v>
      </c>
      <c r="C9" s="249" t="s">
        <v>697</v>
      </c>
      <c r="D9" s="249" t="s">
        <v>698</v>
      </c>
      <c r="E9" s="249"/>
      <c r="F9" s="249"/>
      <c r="G9" s="250">
        <v>2016</v>
      </c>
      <c r="H9" s="251">
        <v>44167</v>
      </c>
      <c r="I9" s="252" t="s">
        <v>699</v>
      </c>
    </row>
    <row r="10" spans="1:9" s="115" customFormat="1" ht="17" x14ac:dyDescent="0.2">
      <c r="A10" s="253" t="s">
        <v>407</v>
      </c>
      <c r="B10" s="249" t="s">
        <v>678</v>
      </c>
      <c r="C10" s="249" t="s">
        <v>700</v>
      </c>
      <c r="D10" s="249" t="s">
        <v>701</v>
      </c>
      <c r="E10" s="249"/>
      <c r="F10" s="249" t="s">
        <v>701</v>
      </c>
      <c r="G10" s="250">
        <v>2012</v>
      </c>
      <c r="H10" s="251">
        <v>44167</v>
      </c>
      <c r="I10" s="252" t="s">
        <v>702</v>
      </c>
    </row>
    <row r="11" spans="1:9" s="115" customFormat="1" ht="34" x14ac:dyDescent="0.2">
      <c r="A11" s="248" t="s">
        <v>408</v>
      </c>
      <c r="B11" s="249" t="s">
        <v>678</v>
      </c>
      <c r="C11" s="249" t="s">
        <v>703</v>
      </c>
      <c r="D11" s="249" t="s">
        <v>704</v>
      </c>
      <c r="E11" s="249" t="s">
        <v>705</v>
      </c>
      <c r="F11" s="249" t="s">
        <v>706</v>
      </c>
      <c r="G11" s="250">
        <v>2017</v>
      </c>
      <c r="H11" s="251">
        <v>44167</v>
      </c>
      <c r="I11" s="252" t="s">
        <v>707</v>
      </c>
    </row>
    <row r="12" spans="1:9" s="115" customFormat="1" ht="34" x14ac:dyDescent="0.2">
      <c r="A12" s="253" t="s">
        <v>409</v>
      </c>
      <c r="B12" s="249" t="s">
        <v>696</v>
      </c>
      <c r="C12" s="249" t="s">
        <v>708</v>
      </c>
      <c r="D12" s="249"/>
      <c r="E12" s="249"/>
      <c r="F12" s="249" t="s">
        <v>709</v>
      </c>
      <c r="G12" s="250">
        <v>2018</v>
      </c>
      <c r="H12" s="251">
        <v>44167</v>
      </c>
      <c r="I12" s="252" t="s">
        <v>710</v>
      </c>
    </row>
    <row r="13" spans="1:9" s="115" customFormat="1" ht="51" x14ac:dyDescent="0.2">
      <c r="A13" s="248" t="s">
        <v>410</v>
      </c>
      <c r="B13" s="249" t="s">
        <v>678</v>
      </c>
      <c r="C13" s="249" t="s">
        <v>711</v>
      </c>
      <c r="D13" s="249" t="s">
        <v>712</v>
      </c>
      <c r="E13" s="249" t="s">
        <v>713</v>
      </c>
      <c r="F13" s="249" t="s">
        <v>714</v>
      </c>
      <c r="G13" s="250">
        <v>2018</v>
      </c>
      <c r="H13" s="251">
        <v>44167</v>
      </c>
      <c r="I13" s="252" t="s">
        <v>715</v>
      </c>
    </row>
    <row r="14" spans="1:9" s="115" customFormat="1" ht="51" x14ac:dyDescent="0.2">
      <c r="A14" s="253" t="s">
        <v>411</v>
      </c>
      <c r="B14" s="249" t="s">
        <v>678</v>
      </c>
      <c r="C14" s="249" t="s">
        <v>716</v>
      </c>
      <c r="D14" s="249" t="s">
        <v>717</v>
      </c>
      <c r="E14" s="249"/>
      <c r="F14" s="249" t="s">
        <v>718</v>
      </c>
      <c r="G14" s="250">
        <v>2014</v>
      </c>
      <c r="H14" s="251">
        <v>44175</v>
      </c>
      <c r="I14" s="252" t="s">
        <v>719</v>
      </c>
    </row>
    <row r="15" spans="1:9" s="115" customFormat="1" ht="17" x14ac:dyDescent="0.2">
      <c r="A15" s="248" t="s">
        <v>412</v>
      </c>
      <c r="B15" s="249" t="s">
        <v>696</v>
      </c>
      <c r="C15" s="249" t="s">
        <v>720</v>
      </c>
      <c r="D15" s="249" t="s">
        <v>721</v>
      </c>
      <c r="E15" s="249"/>
      <c r="F15" s="249"/>
      <c r="G15" s="250">
        <v>2018</v>
      </c>
      <c r="H15" s="251">
        <v>44175</v>
      </c>
      <c r="I15" s="252" t="s">
        <v>722</v>
      </c>
    </row>
    <row r="16" spans="1:9" s="115" customFormat="1" ht="34" x14ac:dyDescent="0.2">
      <c r="A16" s="253" t="s">
        <v>413</v>
      </c>
      <c r="B16" s="249" t="s">
        <v>696</v>
      </c>
      <c r="C16" s="249" t="s">
        <v>723</v>
      </c>
      <c r="D16" s="249" t="s">
        <v>721</v>
      </c>
      <c r="E16" s="249"/>
      <c r="F16" s="249"/>
      <c r="G16" s="250">
        <v>2020</v>
      </c>
      <c r="H16" s="251">
        <v>44175</v>
      </c>
      <c r="I16" s="252" t="s">
        <v>724</v>
      </c>
    </row>
    <row r="17" spans="1:9" s="115" customFormat="1" ht="34" x14ac:dyDescent="0.2">
      <c r="A17" s="248" t="s">
        <v>414</v>
      </c>
      <c r="B17" s="249" t="s">
        <v>696</v>
      </c>
      <c r="C17" s="249" t="s">
        <v>725</v>
      </c>
      <c r="D17" s="249" t="s">
        <v>698</v>
      </c>
      <c r="E17" s="249"/>
      <c r="F17" s="249"/>
      <c r="G17" s="250">
        <v>2017</v>
      </c>
      <c r="H17" s="251">
        <v>44175</v>
      </c>
      <c r="I17" s="252" t="s">
        <v>726</v>
      </c>
    </row>
    <row r="18" spans="1:9" s="115" customFormat="1" ht="34" x14ac:dyDescent="0.2">
      <c r="A18" s="253" t="s">
        <v>415</v>
      </c>
      <c r="B18" s="249" t="s">
        <v>678</v>
      </c>
      <c r="C18" s="249" t="s">
        <v>727</v>
      </c>
      <c r="D18" s="249" t="s">
        <v>728</v>
      </c>
      <c r="E18" s="249" t="s">
        <v>729</v>
      </c>
      <c r="F18" s="249" t="s">
        <v>730</v>
      </c>
      <c r="G18" s="250">
        <v>2004</v>
      </c>
      <c r="H18" s="251">
        <v>44175</v>
      </c>
      <c r="I18" s="252" t="s">
        <v>731</v>
      </c>
    </row>
    <row r="19" spans="1:9" s="115" customFormat="1" ht="51" x14ac:dyDescent="0.2">
      <c r="A19" s="248" t="s">
        <v>416</v>
      </c>
      <c r="B19" s="249" t="s">
        <v>678</v>
      </c>
      <c r="C19" s="249" t="s">
        <v>732</v>
      </c>
      <c r="D19" s="249" t="s">
        <v>721</v>
      </c>
      <c r="E19" s="249"/>
      <c r="F19" s="249"/>
      <c r="G19" s="250">
        <v>2020</v>
      </c>
      <c r="H19" s="251">
        <v>44175</v>
      </c>
      <c r="I19" s="252" t="s">
        <v>733</v>
      </c>
    </row>
    <row r="20" spans="1:9" s="115" customFormat="1" ht="34" x14ac:dyDescent="0.2">
      <c r="A20" s="253" t="s">
        <v>417</v>
      </c>
      <c r="B20" s="249" t="s">
        <v>678</v>
      </c>
      <c r="C20" s="249" t="s">
        <v>734</v>
      </c>
      <c r="D20" s="249" t="s">
        <v>735</v>
      </c>
      <c r="E20" s="249"/>
      <c r="F20" s="249"/>
      <c r="G20" s="250">
        <v>2014</v>
      </c>
      <c r="H20" s="251">
        <v>44175</v>
      </c>
      <c r="I20" s="252" t="s">
        <v>736</v>
      </c>
    </row>
    <row r="21" spans="1:9" s="115" customFormat="1" ht="17" x14ac:dyDescent="0.2">
      <c r="A21" s="248" t="s">
        <v>418</v>
      </c>
      <c r="B21" s="249" t="s">
        <v>696</v>
      </c>
      <c r="C21" s="249"/>
      <c r="D21" s="249"/>
      <c r="E21" s="249"/>
      <c r="F21" s="249"/>
      <c r="G21" s="250"/>
      <c r="H21" s="250"/>
      <c r="I21" s="252" t="s">
        <v>737</v>
      </c>
    </row>
    <row r="22" spans="1:9" s="115" customFormat="1" ht="34" x14ac:dyDescent="0.2">
      <c r="A22" s="253" t="s">
        <v>419</v>
      </c>
      <c r="B22" s="249" t="s">
        <v>696</v>
      </c>
      <c r="C22" s="249" t="s">
        <v>738</v>
      </c>
      <c r="D22" s="249" t="s">
        <v>698</v>
      </c>
      <c r="E22" s="249"/>
      <c r="F22" s="249"/>
      <c r="G22" s="250">
        <v>2017</v>
      </c>
      <c r="H22" s="251">
        <v>44175</v>
      </c>
      <c r="I22" s="252" t="s">
        <v>739</v>
      </c>
    </row>
    <row r="23" spans="1:9" s="115" customFormat="1" ht="51" x14ac:dyDescent="0.2">
      <c r="A23" s="248" t="s">
        <v>420</v>
      </c>
      <c r="B23" s="249" t="s">
        <v>678</v>
      </c>
      <c r="C23" s="249" t="s">
        <v>740</v>
      </c>
      <c r="D23" s="249" t="s">
        <v>721</v>
      </c>
      <c r="E23" s="249"/>
      <c r="F23" s="249"/>
      <c r="G23" s="250">
        <v>2020</v>
      </c>
      <c r="H23" s="251">
        <v>44175</v>
      </c>
      <c r="I23" s="252" t="s">
        <v>741</v>
      </c>
    </row>
    <row r="24" spans="1:9" s="115" customFormat="1" ht="34" x14ac:dyDescent="0.2">
      <c r="A24" s="253" t="s">
        <v>421</v>
      </c>
      <c r="B24" s="249" t="s">
        <v>678</v>
      </c>
      <c r="C24" s="249" t="s">
        <v>742</v>
      </c>
      <c r="D24" s="249" t="s">
        <v>743</v>
      </c>
      <c r="E24" s="249" t="s">
        <v>744</v>
      </c>
      <c r="F24" s="249" t="s">
        <v>745</v>
      </c>
      <c r="G24" s="250">
        <v>2019</v>
      </c>
      <c r="H24" s="251">
        <v>44175</v>
      </c>
      <c r="I24" s="252" t="s">
        <v>746</v>
      </c>
    </row>
    <row r="25" spans="1:9" s="115" customFormat="1" ht="34" x14ac:dyDescent="0.2">
      <c r="A25" s="248" t="s">
        <v>422</v>
      </c>
      <c r="B25" s="249" t="s">
        <v>678</v>
      </c>
      <c r="C25" s="249" t="s">
        <v>747</v>
      </c>
      <c r="D25" s="249" t="s">
        <v>693</v>
      </c>
      <c r="E25" s="249"/>
      <c r="F25" s="249"/>
      <c r="G25" s="250">
        <v>2019</v>
      </c>
      <c r="H25" s="251">
        <v>44175</v>
      </c>
      <c r="I25" s="252" t="s">
        <v>748</v>
      </c>
    </row>
    <row r="26" spans="1:9" s="115" customFormat="1" ht="17" x14ac:dyDescent="0.2">
      <c r="A26" s="253" t="s">
        <v>423</v>
      </c>
      <c r="B26" s="249" t="s">
        <v>696</v>
      </c>
      <c r="C26" s="249" t="s">
        <v>749</v>
      </c>
      <c r="D26" s="249" t="s">
        <v>693</v>
      </c>
      <c r="E26" s="249"/>
      <c r="F26" s="249"/>
      <c r="G26" s="250">
        <v>2019</v>
      </c>
      <c r="H26" s="251">
        <v>44175</v>
      </c>
      <c r="I26" s="252" t="s">
        <v>750</v>
      </c>
    </row>
    <row r="27" spans="1:9" s="115" customFormat="1" ht="34" x14ac:dyDescent="0.2">
      <c r="A27" s="31" t="s">
        <v>424</v>
      </c>
      <c r="B27" s="119" t="s">
        <v>696</v>
      </c>
      <c r="C27" s="119" t="s">
        <v>754</v>
      </c>
      <c r="D27" s="119" t="s">
        <v>756</v>
      </c>
      <c r="E27" s="119"/>
      <c r="F27" s="119"/>
      <c r="G27" s="120">
        <v>2014</v>
      </c>
      <c r="H27" s="251">
        <v>44252</v>
      </c>
      <c r="I27" s="121" t="s">
        <v>755</v>
      </c>
    </row>
    <row r="28" spans="1:9" s="115" customFormat="1" ht="17" x14ac:dyDescent="0.2">
      <c r="A28" s="33" t="s">
        <v>425</v>
      </c>
      <c r="B28" s="119"/>
      <c r="C28" s="119"/>
      <c r="D28" s="119"/>
      <c r="E28" s="119"/>
      <c r="F28" s="119"/>
      <c r="G28" s="120"/>
      <c r="H28" s="120"/>
      <c r="I28" s="121"/>
    </row>
    <row r="29" spans="1:9" s="115" customFormat="1" ht="17" x14ac:dyDescent="0.2">
      <c r="A29" s="31" t="s">
        <v>426</v>
      </c>
      <c r="B29" s="119"/>
      <c r="C29" s="119"/>
      <c r="D29" s="119"/>
      <c r="E29" s="119"/>
      <c r="F29" s="119"/>
      <c r="G29" s="120"/>
      <c r="H29" s="120"/>
      <c r="I29" s="121"/>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2"/>
      <c r="H35" s="122"/>
      <c r="I35" s="121"/>
    </row>
    <row r="36" spans="1:9" x14ac:dyDescent="0.2">
      <c r="A36" s="20" t="s">
        <v>433</v>
      </c>
      <c r="B36" s="119"/>
      <c r="C36" s="121"/>
      <c r="D36" s="121"/>
      <c r="E36" s="121"/>
      <c r="F36" s="121"/>
      <c r="G36" s="122"/>
      <c r="H36" s="122"/>
      <c r="I36" s="121"/>
    </row>
    <row r="37" spans="1:9" x14ac:dyDescent="0.2">
      <c r="A37" s="17" t="s">
        <v>434</v>
      </c>
      <c r="B37" s="119"/>
      <c r="C37" s="121"/>
      <c r="D37" s="121"/>
      <c r="E37" s="121"/>
      <c r="F37" s="121"/>
      <c r="G37" s="122"/>
      <c r="H37" s="122"/>
      <c r="I37" s="121"/>
    </row>
    <row r="38" spans="1:9" x14ac:dyDescent="0.2">
      <c r="A38" s="20" t="s">
        <v>435</v>
      </c>
      <c r="B38" s="119"/>
      <c r="C38" s="121"/>
      <c r="D38" s="121"/>
      <c r="E38" s="121"/>
      <c r="F38" s="121"/>
      <c r="G38" s="122"/>
      <c r="H38" s="122"/>
      <c r="I38" s="121"/>
    </row>
    <row r="39" spans="1:9" x14ac:dyDescent="0.2">
      <c r="A39" s="17" t="s">
        <v>436</v>
      </c>
      <c r="B39" s="119"/>
      <c r="C39" s="121"/>
      <c r="D39" s="121"/>
      <c r="E39" s="121"/>
      <c r="F39" s="121"/>
      <c r="G39" s="122"/>
      <c r="H39" s="122"/>
      <c r="I39" s="121"/>
    </row>
    <row r="40" spans="1:9" x14ac:dyDescent="0.2">
      <c r="A40" s="20" t="s">
        <v>437</v>
      </c>
      <c r="B40" s="119"/>
      <c r="C40" s="121"/>
      <c r="D40" s="121"/>
      <c r="E40" s="121"/>
      <c r="F40" s="121"/>
      <c r="G40" s="122"/>
      <c r="H40" s="122"/>
      <c r="I40" s="121"/>
    </row>
    <row r="41" spans="1:9" x14ac:dyDescent="0.2">
      <c r="A41" s="17" t="s">
        <v>438</v>
      </c>
      <c r="B41" s="119"/>
      <c r="C41" s="121"/>
      <c r="D41" s="121"/>
      <c r="E41" s="121"/>
      <c r="F41" s="121"/>
      <c r="G41" s="122"/>
      <c r="H41" s="122"/>
      <c r="I41" s="121"/>
    </row>
    <row r="42" spans="1:9" x14ac:dyDescent="0.2">
      <c r="A42" s="20" t="s">
        <v>439</v>
      </c>
      <c r="B42" s="119"/>
      <c r="C42" s="121"/>
      <c r="D42" s="121"/>
      <c r="E42" s="121"/>
      <c r="F42" s="121"/>
      <c r="G42" s="122"/>
      <c r="H42" s="122"/>
      <c r="I42" s="121"/>
    </row>
    <row r="43" spans="1:9" x14ac:dyDescent="0.2">
      <c r="A43" s="17" t="s">
        <v>440</v>
      </c>
      <c r="B43" s="119"/>
      <c r="C43" s="121"/>
      <c r="D43" s="121"/>
      <c r="E43" s="121"/>
      <c r="F43" s="121"/>
      <c r="G43" s="122"/>
      <c r="H43" s="122"/>
      <c r="I43" s="121"/>
    </row>
    <row r="44" spans="1:9" x14ac:dyDescent="0.2">
      <c r="A44" s="20" t="s">
        <v>441</v>
      </c>
      <c r="B44" s="119"/>
      <c r="C44" s="121"/>
      <c r="D44" s="121"/>
      <c r="E44" s="121"/>
      <c r="F44" s="121"/>
      <c r="G44" s="121"/>
      <c r="H44" s="121"/>
      <c r="I44" s="121"/>
    </row>
    <row r="45" spans="1:9" x14ac:dyDescent="0.2">
      <c r="A45" s="179" t="s">
        <v>495</v>
      </c>
      <c r="B45" s="119"/>
      <c r="C45" s="121"/>
      <c r="D45" s="121"/>
      <c r="E45" s="121"/>
      <c r="F45" s="121"/>
      <c r="G45" s="121"/>
      <c r="H45" s="121"/>
      <c r="I45" s="121"/>
    </row>
    <row r="46" spans="1:9" x14ac:dyDescent="0.2">
      <c r="A46" s="178" t="s">
        <v>496</v>
      </c>
      <c r="B46" s="119"/>
      <c r="C46" s="121"/>
      <c r="D46" s="121"/>
      <c r="E46" s="121"/>
      <c r="F46" s="121"/>
      <c r="G46" s="121"/>
      <c r="H46" s="121"/>
      <c r="I46" s="121"/>
    </row>
    <row r="47" spans="1:9" x14ac:dyDescent="0.2">
      <c r="A47" s="179" t="s">
        <v>497</v>
      </c>
      <c r="B47" s="119"/>
      <c r="C47" s="121"/>
      <c r="D47" s="121"/>
      <c r="E47" s="121"/>
      <c r="F47" s="121"/>
      <c r="G47" s="121"/>
      <c r="H47" s="121"/>
      <c r="I47" s="121"/>
    </row>
    <row r="48" spans="1:9" x14ac:dyDescent="0.2">
      <c r="A48" s="178" t="s">
        <v>498</v>
      </c>
      <c r="B48" s="119"/>
      <c r="C48" s="121"/>
      <c r="D48" s="121"/>
      <c r="E48" s="121"/>
      <c r="F48" s="121"/>
      <c r="G48" s="121"/>
      <c r="H48" s="121"/>
      <c r="I48" s="121"/>
    </row>
    <row r="49" spans="1:9" x14ac:dyDescent="0.2">
      <c r="A49" s="179" t="s">
        <v>499</v>
      </c>
      <c r="B49" s="119"/>
      <c r="C49" s="121"/>
      <c r="D49" s="121"/>
      <c r="E49" s="121"/>
      <c r="F49" s="121"/>
      <c r="G49" s="121"/>
      <c r="H49" s="121"/>
      <c r="I49" s="121"/>
    </row>
    <row r="50" spans="1:9" x14ac:dyDescent="0.2">
      <c r="A50" s="178" t="s">
        <v>500</v>
      </c>
      <c r="B50" s="119"/>
      <c r="C50" s="121"/>
      <c r="D50" s="121"/>
      <c r="E50" s="121"/>
      <c r="F50" s="121"/>
      <c r="G50" s="121"/>
      <c r="H50" s="121"/>
      <c r="I50" s="121"/>
    </row>
    <row r="51" spans="1:9" x14ac:dyDescent="0.2">
      <c r="A51" s="179" t="s">
        <v>501</v>
      </c>
      <c r="B51" s="119"/>
      <c r="C51" s="121"/>
      <c r="D51" s="121"/>
      <c r="E51" s="121"/>
      <c r="F51" s="121"/>
      <c r="G51" s="121"/>
      <c r="H51" s="121"/>
      <c r="I51" s="121"/>
    </row>
    <row r="52" spans="1:9" x14ac:dyDescent="0.2">
      <c r="A52" s="178" t="s">
        <v>502</v>
      </c>
      <c r="B52" s="119"/>
      <c r="C52" s="121"/>
      <c r="D52" s="121"/>
      <c r="E52" s="121"/>
      <c r="F52" s="121"/>
      <c r="G52" s="121"/>
      <c r="H52" s="121"/>
      <c r="I52" s="121"/>
    </row>
    <row r="53" spans="1:9" x14ac:dyDescent="0.2">
      <c r="A53" s="179" t="s">
        <v>503</v>
      </c>
      <c r="B53" s="119"/>
      <c r="C53" s="121"/>
      <c r="D53" s="121"/>
      <c r="E53" s="121"/>
      <c r="F53" s="121"/>
      <c r="G53" s="121"/>
      <c r="H53" s="121"/>
      <c r="I53" s="121"/>
    </row>
    <row r="54" spans="1:9" x14ac:dyDescent="0.2">
      <c r="A54" s="178" t="s">
        <v>504</v>
      </c>
      <c r="B54" s="119"/>
      <c r="C54" s="121"/>
      <c r="D54" s="121"/>
      <c r="E54" s="121"/>
      <c r="F54" s="121"/>
      <c r="G54" s="121"/>
      <c r="H54" s="121"/>
      <c r="I54" s="121"/>
    </row>
    <row r="55" spans="1:9" x14ac:dyDescent="0.2">
      <c r="A55" s="179" t="s">
        <v>505</v>
      </c>
      <c r="B55" s="119"/>
      <c r="C55" s="121"/>
      <c r="D55" s="121"/>
      <c r="E55" s="121"/>
      <c r="F55" s="121"/>
      <c r="G55" s="121"/>
      <c r="H55" s="121"/>
      <c r="I55" s="121"/>
    </row>
    <row r="56" spans="1:9" x14ac:dyDescent="0.2">
      <c r="A56" s="178" t="s">
        <v>506</v>
      </c>
      <c r="B56" s="119"/>
      <c r="C56" s="121"/>
      <c r="D56" s="121"/>
      <c r="E56" s="121"/>
      <c r="F56" s="121"/>
      <c r="G56" s="121"/>
      <c r="H56" s="121"/>
      <c r="I56" s="121"/>
    </row>
    <row r="57" spans="1:9" x14ac:dyDescent="0.2">
      <c r="A57" s="179" t="s">
        <v>507</v>
      </c>
      <c r="B57" s="119"/>
      <c r="C57" s="121"/>
      <c r="D57" s="121"/>
      <c r="E57" s="121"/>
      <c r="F57" s="121"/>
      <c r="G57" s="121"/>
      <c r="H57" s="121"/>
      <c r="I57" s="121"/>
    </row>
    <row r="58" spans="1:9" x14ac:dyDescent="0.2">
      <c r="A58" s="178" t="s">
        <v>508</v>
      </c>
      <c r="B58" s="119"/>
      <c r="C58" s="121"/>
      <c r="D58" s="121"/>
      <c r="E58" s="121"/>
      <c r="F58" s="121"/>
      <c r="G58" s="121"/>
      <c r="H58" s="121"/>
      <c r="I58" s="121"/>
    </row>
    <row r="59" spans="1:9" x14ac:dyDescent="0.2">
      <c r="A59" s="179" t="s">
        <v>509</v>
      </c>
      <c r="B59" s="119"/>
      <c r="C59" s="121"/>
      <c r="D59" s="121"/>
      <c r="E59" s="121"/>
      <c r="F59" s="121"/>
      <c r="G59" s="121"/>
      <c r="H59" s="121"/>
      <c r="I59" s="121"/>
    </row>
    <row r="60" spans="1:9" x14ac:dyDescent="0.2">
      <c r="A60" s="178" t="s">
        <v>510</v>
      </c>
      <c r="B60" s="119"/>
      <c r="C60" s="121"/>
      <c r="D60" s="121"/>
      <c r="E60" s="121"/>
      <c r="F60" s="121"/>
      <c r="G60" s="121"/>
      <c r="H60" s="121"/>
      <c r="I60" s="121"/>
    </row>
    <row r="61" spans="1:9" x14ac:dyDescent="0.2">
      <c r="A61" s="179" t="s">
        <v>511</v>
      </c>
      <c r="B61" s="119"/>
      <c r="C61" s="121"/>
      <c r="D61" s="121"/>
      <c r="E61" s="121"/>
      <c r="F61" s="121"/>
      <c r="G61" s="121"/>
      <c r="H61" s="121"/>
      <c r="I61" s="121"/>
    </row>
    <row r="62" spans="1:9" x14ac:dyDescent="0.2">
      <c r="A62" s="178" t="s">
        <v>512</v>
      </c>
      <c r="B62" s="119"/>
      <c r="C62" s="121"/>
      <c r="D62" s="121"/>
      <c r="E62" s="121"/>
      <c r="F62" s="121"/>
      <c r="G62" s="121"/>
      <c r="H62" s="121"/>
      <c r="I62" s="121"/>
    </row>
    <row r="63" spans="1:9" x14ac:dyDescent="0.2">
      <c r="A63" s="179" t="s">
        <v>513</v>
      </c>
      <c r="B63" s="119"/>
      <c r="C63" s="121"/>
      <c r="D63" s="121"/>
      <c r="E63" s="121"/>
      <c r="F63" s="121"/>
      <c r="G63" s="121"/>
      <c r="H63" s="121"/>
      <c r="I63" s="121"/>
    </row>
    <row r="64" spans="1:9" x14ac:dyDescent="0.2">
      <c r="A64" s="178" t="s">
        <v>514</v>
      </c>
      <c r="B64" s="119"/>
      <c r="C64" s="121"/>
      <c r="D64" s="121"/>
      <c r="E64" s="121"/>
      <c r="F64" s="121"/>
      <c r="G64" s="121"/>
      <c r="H64" s="121"/>
      <c r="I64" s="121"/>
    </row>
  </sheetData>
  <sheetProtection algorithmName="SHA-512" hashValue="QEeJLONj+yFWMVhfackP7Y/DwAkruU8DeZ3nrXEwhr/FiwlxTxB0P7cMn73ds7E8+T6Cw5M6sxnPl2yMhcWQuA==" saltValue="8HNqJ7OTJSp1mxnd71JsGQ=="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6"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3" t="s">
        <v>384</v>
      </c>
      <c r="B1" s="44" t="str">
        <f>IF(Introduction!B1&lt;&gt;"",Introduction!B1,"")</f>
        <v>Healthcare services</v>
      </c>
    </row>
    <row r="3" spans="1:10" s="145" customFormat="1" ht="31" customHeight="1" x14ac:dyDescent="0.2">
      <c r="A3" s="285" t="s">
        <v>87</v>
      </c>
      <c r="B3" s="286"/>
      <c r="C3" s="286"/>
      <c r="D3" s="286"/>
      <c r="E3" s="286"/>
      <c r="F3" s="286"/>
      <c r="G3" s="286"/>
      <c r="H3" s="286"/>
      <c r="I3" s="286"/>
      <c r="J3" s="286"/>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1" t="s">
        <v>0</v>
      </c>
      <c r="B5" s="150" t="s">
        <v>40</v>
      </c>
      <c r="C5" s="151">
        <f>SUMIF('Goal Risk Assessment'!$J$5:$J$252,$A5,'Goal Risk Assessment'!K$5:K$252)</f>
        <v>1</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6" t="s">
        <v>1</v>
      </c>
      <c r="B6" s="152" t="s">
        <v>60</v>
      </c>
      <c r="C6" s="230">
        <f>SUMIF('Goal Risk Assessment'!$J$5:$J$252,$A6,'Goal Risk Assessment'!K$5:K$252)</f>
        <v>2</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1"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1" t="str">
        <f t="shared" si="0"/>
        <v>Unlikely</v>
      </c>
    </row>
    <row r="8" spans="1:10" ht="22" customHeight="1" x14ac:dyDescent="0.2">
      <c r="A8" s="56" t="s">
        <v>3</v>
      </c>
      <c r="B8" s="152" t="s">
        <v>4</v>
      </c>
      <c r="C8" s="231">
        <f>SUMIF('Goal Risk Assessment'!$J$5:$J$252,$A8,'Goal Risk Assessment'!K$5:K$252)</f>
        <v>2</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1" t="str">
        <f t="shared" si="0"/>
        <v>High</v>
      </c>
    </row>
    <row r="9" spans="1:10" ht="22" customHeight="1" x14ac:dyDescent="0.2">
      <c r="A9" s="61" t="s">
        <v>5</v>
      </c>
      <c r="B9" s="150" t="s">
        <v>76</v>
      </c>
      <c r="C9" s="151">
        <f>SUMIF('Goal Risk Assessment'!$J$5:$J$252,$A9,'Goal Risk Assessment'!K$5:K$252)</f>
        <v>0</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1" t="str">
        <f t="shared" si="0"/>
        <v>Moderate</v>
      </c>
    </row>
    <row r="10" spans="1:10" ht="22" customHeight="1" x14ac:dyDescent="0.2">
      <c r="A10" s="56" t="s">
        <v>6</v>
      </c>
      <c r="B10" s="152" t="s">
        <v>7</v>
      </c>
      <c r="C10" s="231">
        <f>SUMIF('Goal Risk Assessment'!$J$5:$J$252,$A10,'Goal Risk Assessment'!K$5:K$252)</f>
        <v>1</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1" t="str">
        <f t="shared" si="0"/>
        <v>High</v>
      </c>
    </row>
    <row r="11" spans="1:10" ht="22" customHeight="1" x14ac:dyDescent="0.2">
      <c r="A11" s="61" t="s">
        <v>8</v>
      </c>
      <c r="B11" s="150" t="s">
        <v>77</v>
      </c>
      <c r="C11" s="151">
        <f>SUMIF('Goal Risk Assessment'!$J$5:$J$252,$A11,'Goal Risk Assessment'!K$5:K$252)</f>
        <v>1</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1" t="str">
        <f t="shared" si="0"/>
        <v>High</v>
      </c>
    </row>
    <row r="12" spans="1:10" ht="22" customHeight="1" x14ac:dyDescent="0.2">
      <c r="A12" s="56" t="s">
        <v>9</v>
      </c>
      <c r="B12" s="152" t="s">
        <v>78</v>
      </c>
      <c r="C12" s="231">
        <f>SUMIF('Goal Risk Assessment'!$J$5:$J$252,$A12,'Goal Risk Assessment'!K$5:K$252)</f>
        <v>0</v>
      </c>
      <c r="D12" s="231">
        <f>SUMIF('Goal Risk Assessment'!$J$5:$J$252,$A12,'Goal Risk Assessment'!L$5:L$252)</f>
        <v>1</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1" t="str">
        <f t="shared" si="0"/>
        <v>Low</v>
      </c>
    </row>
    <row r="13" spans="1:10" ht="22" customHeight="1" x14ac:dyDescent="0.2">
      <c r="A13" s="61" t="s">
        <v>10</v>
      </c>
      <c r="B13" s="150" t="s">
        <v>75</v>
      </c>
      <c r="C13" s="151">
        <f>SUMIF('Goal Risk Assessment'!$J$5:$J$252,$A13,'Goal Risk Assessment'!K$5:K$252)</f>
        <v>0</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1" t="str">
        <f t="shared" si="0"/>
        <v>Moderate</v>
      </c>
    </row>
    <row r="14" spans="1:10" ht="22" customHeight="1" x14ac:dyDescent="0.2">
      <c r="A14" s="56" t="s">
        <v>11</v>
      </c>
      <c r="B14" s="152" t="s">
        <v>74</v>
      </c>
      <c r="C14" s="231">
        <f>SUMIF('Goal Risk Assessment'!$J$5:$J$252,$A14,'Goal Risk Assessment'!K$5:K$252)</f>
        <v>4</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1" t="str">
        <f t="shared" si="0"/>
        <v>High</v>
      </c>
    </row>
    <row r="15" spans="1:10" ht="22" customHeight="1" x14ac:dyDescent="0.2">
      <c r="A15" s="61" t="s">
        <v>12</v>
      </c>
      <c r="B15" s="150" t="s">
        <v>43</v>
      </c>
      <c r="C15" s="151">
        <f>SUMIF('Goal Risk Assessment'!$J$5:$J$252,$A15,'Goal Risk Assessment'!K$5:K$252)</f>
        <v>0</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1" t="str">
        <f t="shared" si="0"/>
        <v>Moderate</v>
      </c>
    </row>
    <row r="16" spans="1:10" ht="22" customHeight="1" x14ac:dyDescent="0.2">
      <c r="A16" s="56" t="s">
        <v>13</v>
      </c>
      <c r="B16" s="152" t="s">
        <v>73</v>
      </c>
      <c r="C16" s="231">
        <f>SUMIF('Goal Risk Assessment'!$J$5:$J$252,$A16,'Goal Risk Assessment'!K$5:K$252)</f>
        <v>1</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1" t="str">
        <f t="shared" si="0"/>
        <v>High</v>
      </c>
    </row>
    <row r="17" spans="1:10" ht="22" customHeight="1" x14ac:dyDescent="0.2">
      <c r="A17" s="61" t="s">
        <v>14</v>
      </c>
      <c r="B17" s="150" t="s">
        <v>79</v>
      </c>
      <c r="C17" s="151">
        <f>SUMIF('Goal Risk Assessment'!$J$5:$J$252,$A17,'Goal Risk Assessment'!K$5:K$252)</f>
        <v>1</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1" t="str">
        <f t="shared" si="0"/>
        <v>High</v>
      </c>
    </row>
    <row r="18" spans="1:10" ht="22" customHeight="1" x14ac:dyDescent="0.2">
      <c r="A18" s="56" t="s">
        <v>15</v>
      </c>
      <c r="B18" s="152" t="s">
        <v>80</v>
      </c>
      <c r="C18" s="231">
        <f>SUMIF('Goal Risk Assessment'!$J$5:$J$252,$A18,'Goal Risk Assessment'!K$5:K$252)</f>
        <v>6</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1" t="str">
        <f t="shared" si="0"/>
        <v>High</v>
      </c>
    </row>
    <row r="19" spans="1:10" ht="22" customHeight="1" x14ac:dyDescent="0.2">
      <c r="A19" s="61" t="s">
        <v>16</v>
      </c>
      <c r="B19" s="150" t="s">
        <v>47</v>
      </c>
      <c r="C19" s="151">
        <f>SUMIF('Goal Risk Assessment'!$J$5:$J$252,$A19,'Goal Risk Assessment'!K$5:K$252)</f>
        <v>2</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1" t="str">
        <f t="shared" si="0"/>
        <v>High</v>
      </c>
    </row>
    <row r="20" spans="1:10" ht="22" customHeight="1" x14ac:dyDescent="0.2">
      <c r="A20" s="56" t="s">
        <v>17</v>
      </c>
      <c r="B20" s="152" t="s">
        <v>81</v>
      </c>
      <c r="C20" s="231">
        <f>SUMIF('Goal Risk Assessment'!$J$5:$J$252,$A20,'Goal Risk Assessment'!K$5:K$252)</f>
        <v>2</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1" t="str">
        <f t="shared" si="0"/>
        <v>High</v>
      </c>
    </row>
    <row r="21" spans="1:10" ht="22" customHeight="1" x14ac:dyDescent="0.2">
      <c r="A21" s="61" t="s">
        <v>18</v>
      </c>
      <c r="B21" s="150" t="s">
        <v>82</v>
      </c>
      <c r="C21" s="151">
        <f>SUMIF('Goal Risk Assessment'!$J$5:$J$252,$A21,'Goal Risk Assessment'!K$5:K$252)</f>
        <v>0</v>
      </c>
      <c r="D21" s="151">
        <f>SUMIF('Goal Risk Assessment'!$J$5:$J$252,$A21,'Goal Risk Assessment'!L$5:L$252)</f>
        <v>1</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1" t="str">
        <f t="shared" si="0"/>
        <v>Low</v>
      </c>
    </row>
    <row r="22" spans="1:10" ht="22" customHeight="1" x14ac:dyDescent="0.2">
      <c r="A22" s="56" t="s">
        <v>19</v>
      </c>
      <c r="B22" s="152"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1" t="str">
        <f t="shared" si="0"/>
        <v>Unlikely</v>
      </c>
    </row>
    <row r="23" spans="1:10" ht="22" customHeight="1" x14ac:dyDescent="0.2">
      <c r="A23" s="61"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1" t="str">
        <f t="shared" si="0"/>
        <v>Low</v>
      </c>
    </row>
    <row r="24" spans="1:10" ht="22" customHeight="1" x14ac:dyDescent="0.2">
      <c r="A24" s="56" t="s">
        <v>21</v>
      </c>
      <c r="B24" s="152" t="s">
        <v>52</v>
      </c>
      <c r="C24" s="231">
        <f>SUMIF('Goal Risk Assessment'!$J$5:$J$252,$A24,'Goal Risk Assessment'!K$5:K$252)</f>
        <v>2</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1" t="str">
        <f t="shared" si="0"/>
        <v>High</v>
      </c>
    </row>
    <row r="25" spans="1:10" ht="22" customHeight="1" x14ac:dyDescent="0.2">
      <c r="A25" s="61"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1" t="str">
        <f t="shared" si="0"/>
        <v>Moderate</v>
      </c>
    </row>
    <row r="26" spans="1:10" ht="22" customHeight="1" x14ac:dyDescent="0.2">
      <c r="A26" s="56" t="s">
        <v>24</v>
      </c>
      <c r="B26" s="152" t="s">
        <v>53</v>
      </c>
      <c r="C26" s="231">
        <f>SUMIF('Goal Risk Assessment'!$J$5:$J$252,$A26,'Goal Risk Assessment'!K$5:K$252)</f>
        <v>0</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1" t="str">
        <f t="shared" si="0"/>
        <v>Moderate</v>
      </c>
    </row>
    <row r="27" spans="1:10" ht="22" customHeight="1" x14ac:dyDescent="0.2">
      <c r="A27" s="61"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2021-02-26T18:15:41Z</dcterms:modified>
</cp:coreProperties>
</file>