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C5CA082A-4DF4-2646-94E4-9E26F3EA1609}" xr6:coauthVersionLast="46" xr6:coauthVersionMax="46" xr10:uidLastSave="{00000000-0000-0000-0000-000000000000}"/>
  <bookViews>
    <workbookView xWindow="0" yWindow="46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Assessment'!$A$4:$S$252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8" i="6" l="1"/>
  <c r="F6" i="6"/>
  <c r="H25" i="6"/>
  <c r="H27" i="6"/>
  <c r="G25" i="6"/>
  <c r="G8" i="6"/>
  <c r="F27" i="6"/>
  <c r="H6" i="6"/>
  <c r="F25" i="6"/>
  <c r="H15" i="6"/>
  <c r="H8" i="6"/>
  <c r="G27" i="6"/>
  <c r="I27" i="6"/>
  <c r="I25" i="6"/>
  <c r="F23" i="6"/>
  <c r="I23" i="6"/>
  <c r="H23" i="6"/>
  <c r="G23" i="6"/>
  <c r="G22" i="6"/>
  <c r="I22" i="6"/>
  <c r="H22" i="6"/>
  <c r="F22" i="6"/>
  <c r="G21" i="6"/>
  <c r="F21" i="6"/>
  <c r="I21" i="6"/>
  <c r="H21" i="6"/>
  <c r="Q175" i="9"/>
  <c r="R175" i="9"/>
  <c r="O175" i="9"/>
  <c r="P175" i="9"/>
  <c r="G15" i="6"/>
  <c r="I15" i="6"/>
  <c r="F15" i="6"/>
  <c r="H14" i="6"/>
  <c r="G14" i="6"/>
  <c r="F14" i="6"/>
  <c r="I14" i="6"/>
  <c r="H11" i="6"/>
  <c r="G11" i="6"/>
  <c r="F11" i="6"/>
  <c r="I11" i="6"/>
  <c r="F8"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5" i="6" l="1"/>
  <c r="J25" i="6" s="1"/>
  <c r="D21" i="6"/>
  <c r="D22" i="6"/>
  <c r="C11" i="6"/>
  <c r="C7" i="6"/>
  <c r="D11" i="6"/>
  <c r="D23" i="6"/>
  <c r="E21" i="6"/>
  <c r="E22" i="6"/>
  <c r="E23" i="6"/>
  <c r="C15" i="6"/>
  <c r="J15" i="6" s="1"/>
  <c r="M143" i="9"/>
  <c r="O143" i="9"/>
  <c r="P143" i="9"/>
  <c r="Q143" i="9"/>
  <c r="R143" i="9"/>
  <c r="D27" i="6"/>
  <c r="E27" i="6"/>
  <c r="N224" i="9"/>
  <c r="Q224" i="9"/>
  <c r="R224" i="9"/>
  <c r="O224" i="9"/>
  <c r="P224" i="9"/>
  <c r="C27" i="6"/>
  <c r="N223" i="9"/>
  <c r="O223" i="9"/>
  <c r="P223" i="9"/>
  <c r="Q223" i="9"/>
  <c r="R223" i="9"/>
  <c r="D25" i="6"/>
  <c r="E25" i="6"/>
  <c r="L242" i="9"/>
  <c r="R242" i="9"/>
  <c r="Q242" i="9"/>
  <c r="P242" i="9"/>
  <c r="O242" i="9"/>
  <c r="C23" i="6"/>
  <c r="C22" i="6"/>
  <c r="M184" i="9"/>
  <c r="O184" i="9"/>
  <c r="R184" i="9"/>
  <c r="P184" i="9"/>
  <c r="Q184" i="9"/>
  <c r="O164" i="9"/>
  <c r="P164" i="9"/>
  <c r="R164" i="9"/>
  <c r="Q164" i="9"/>
  <c r="N163" i="9"/>
  <c r="O163" i="9"/>
  <c r="Q163" i="9"/>
  <c r="R163" i="9"/>
  <c r="P163" i="9"/>
  <c r="P183" i="9"/>
  <c r="Q183" i="9"/>
  <c r="R183" i="9"/>
  <c r="O183" i="9"/>
  <c r="N227" i="9"/>
  <c r="O227" i="9"/>
  <c r="P227" i="9"/>
  <c r="Q227" i="9"/>
  <c r="R227" i="9"/>
  <c r="K163" i="9"/>
  <c r="M182" i="9"/>
  <c r="O182" i="9"/>
  <c r="Q182" i="9"/>
  <c r="R182" i="9"/>
  <c r="P182" i="9"/>
  <c r="Q181" i="9"/>
  <c r="R181" i="9"/>
  <c r="O181" i="9"/>
  <c r="P181" i="9"/>
  <c r="M180" i="9"/>
  <c r="Q180" i="9"/>
  <c r="P180" i="9"/>
  <c r="R180" i="9"/>
  <c r="O180" i="9"/>
  <c r="O179" i="9"/>
  <c r="P179" i="9"/>
  <c r="R179" i="9"/>
  <c r="Q179" i="9"/>
  <c r="M178" i="9"/>
  <c r="O178" i="9"/>
  <c r="Q178" i="9"/>
  <c r="R178" i="9"/>
  <c r="P178" i="9"/>
  <c r="O177" i="9"/>
  <c r="P177" i="9"/>
  <c r="R177" i="9"/>
  <c r="Q177" i="9"/>
  <c r="C21" i="6"/>
  <c r="M176" i="9"/>
  <c r="O176" i="9"/>
  <c r="Q176" i="9"/>
  <c r="P176" i="9"/>
  <c r="R176" i="9"/>
  <c r="O174" i="9"/>
  <c r="P174" i="9"/>
  <c r="R174" i="9"/>
  <c r="Q174" i="9"/>
  <c r="M173" i="9"/>
  <c r="Q173" i="9"/>
  <c r="O173" i="9"/>
  <c r="P173" i="9"/>
  <c r="R173" i="9"/>
  <c r="O172" i="9"/>
  <c r="R172" i="9"/>
  <c r="P172" i="9"/>
  <c r="Q172" i="9"/>
  <c r="N171" i="9"/>
  <c r="Q171" i="9"/>
  <c r="O171" i="9"/>
  <c r="P171" i="9"/>
  <c r="R171" i="9"/>
  <c r="O170" i="9"/>
  <c r="Q170" i="9"/>
  <c r="P170" i="9"/>
  <c r="R170" i="9"/>
  <c r="N169" i="9"/>
  <c r="Q169" i="9"/>
  <c r="O169" i="9"/>
  <c r="P169" i="9"/>
  <c r="R169" i="9"/>
  <c r="N151" i="9"/>
  <c r="O151" i="9"/>
  <c r="P151" i="9"/>
  <c r="Q151" i="9"/>
  <c r="R151" i="9"/>
  <c r="N147" i="9"/>
  <c r="O147" i="9"/>
  <c r="P147" i="9"/>
  <c r="Q147" i="9"/>
  <c r="R147" i="9"/>
  <c r="O125" i="9"/>
  <c r="P125" i="9"/>
  <c r="Q125" i="9"/>
  <c r="R125" i="9"/>
  <c r="N126" i="9"/>
  <c r="Q126" i="9"/>
  <c r="P126" i="9"/>
  <c r="O126" i="9"/>
  <c r="R126" i="9"/>
  <c r="N124" i="9"/>
  <c r="O124" i="9"/>
  <c r="P124" i="9"/>
  <c r="Q124" i="9"/>
  <c r="R124" i="9"/>
  <c r="D15" i="6"/>
  <c r="E15" i="6"/>
  <c r="N122" i="9"/>
  <c r="P122" i="9"/>
  <c r="O122" i="9"/>
  <c r="Q122" i="9"/>
  <c r="R122" i="9"/>
  <c r="M146" i="9"/>
  <c r="O146" i="9"/>
  <c r="P146" i="9"/>
  <c r="Q146" i="9"/>
  <c r="R146" i="9"/>
  <c r="N145" i="9"/>
  <c r="O145" i="9"/>
  <c r="P145" i="9"/>
  <c r="Q145" i="9"/>
  <c r="R145" i="9"/>
  <c r="N121" i="9"/>
  <c r="R121" i="9"/>
  <c r="P121" i="9"/>
  <c r="O121" i="9"/>
  <c r="Q121" i="9"/>
  <c r="N132" i="9"/>
  <c r="R132" i="9"/>
  <c r="I17" i="6" s="1"/>
  <c r="P132" i="9"/>
  <c r="G17" i="6" s="1"/>
  <c r="O132" i="9"/>
  <c r="F17" i="6" s="1"/>
  <c r="Q132" i="9"/>
  <c r="H17" i="6" s="1"/>
  <c r="N120" i="9"/>
  <c r="R120" i="9"/>
  <c r="O120" i="9"/>
  <c r="P120" i="9"/>
  <c r="Q120" i="9"/>
  <c r="M144" i="9"/>
  <c r="O144" i="9"/>
  <c r="P144" i="9"/>
  <c r="Q144" i="9"/>
  <c r="R144" i="9"/>
  <c r="N142" i="9"/>
  <c r="O142" i="9"/>
  <c r="P142" i="9"/>
  <c r="Q142" i="9"/>
  <c r="R142" i="9"/>
  <c r="O127" i="9"/>
  <c r="P127" i="9"/>
  <c r="Q127" i="9"/>
  <c r="R127" i="9"/>
  <c r="D14" i="6"/>
  <c r="M141" i="9"/>
  <c r="Q141" i="9"/>
  <c r="R141" i="9"/>
  <c r="O141" i="9"/>
  <c r="P141" i="9"/>
  <c r="E14" i="6"/>
  <c r="N140" i="9"/>
  <c r="R140" i="9"/>
  <c r="O140" i="9"/>
  <c r="P140" i="9"/>
  <c r="Q140" i="9"/>
  <c r="M139" i="9"/>
  <c r="P139" i="9"/>
  <c r="R139" i="9"/>
  <c r="Q139" i="9"/>
  <c r="O139" i="9"/>
  <c r="N138" i="9"/>
  <c r="Q138" i="9"/>
  <c r="R138" i="9"/>
  <c r="P138" i="9"/>
  <c r="O138" i="9"/>
  <c r="M137" i="9"/>
  <c r="R137" i="9"/>
  <c r="Q137" i="9"/>
  <c r="O137" i="9"/>
  <c r="P137" i="9"/>
  <c r="C14" i="6"/>
  <c r="N136" i="9"/>
  <c r="R136" i="9"/>
  <c r="P136" i="9"/>
  <c r="Q136" i="9"/>
  <c r="O136" i="9"/>
  <c r="L239" i="9"/>
  <c r="Q239" i="9"/>
  <c r="R239" i="9"/>
  <c r="O239" i="9"/>
  <c r="P239" i="9"/>
  <c r="N88" i="9"/>
  <c r="O88" i="9"/>
  <c r="P88" i="9"/>
  <c r="Q88" i="9"/>
  <c r="R88" i="9"/>
  <c r="E11" i="6"/>
  <c r="N93" i="9"/>
  <c r="P93" i="9"/>
  <c r="O93" i="9"/>
  <c r="Q93" i="9"/>
  <c r="R93" i="9"/>
  <c r="Q94" i="9"/>
  <c r="R94" i="9"/>
  <c r="O94" i="9"/>
  <c r="P94" i="9"/>
  <c r="M90" i="9"/>
  <c r="R90" i="9"/>
  <c r="Q90" i="9"/>
  <c r="K90" i="9"/>
  <c r="O90" i="9"/>
  <c r="P90" i="9"/>
  <c r="L90" i="9"/>
  <c r="N90" i="9"/>
  <c r="N86" i="9"/>
  <c r="R86" i="9"/>
  <c r="O86" i="9"/>
  <c r="P86" i="9"/>
  <c r="Q86" i="9"/>
  <c r="N77" i="9"/>
  <c r="O77" i="9"/>
  <c r="P77" i="9"/>
  <c r="Q77" i="9"/>
  <c r="R77" i="9"/>
  <c r="C8" i="6"/>
  <c r="E8" i="6"/>
  <c r="D8" i="6"/>
  <c r="N76" i="9"/>
  <c r="P76" i="9"/>
  <c r="Q76" i="9"/>
  <c r="O76" i="9"/>
  <c r="R76" i="9"/>
  <c r="D7" i="6"/>
  <c r="N75" i="9"/>
  <c r="O75" i="9"/>
  <c r="P75" i="9"/>
  <c r="Q75" i="9"/>
  <c r="R75" i="9"/>
  <c r="N74" i="9"/>
  <c r="O74" i="9"/>
  <c r="P74" i="9"/>
  <c r="Q74" i="9"/>
  <c r="R74" i="9"/>
  <c r="E7" i="6"/>
  <c r="N73" i="9"/>
  <c r="O73" i="9"/>
  <c r="P73" i="9"/>
  <c r="Q73" i="9"/>
  <c r="R73" i="9"/>
  <c r="C6" i="6"/>
  <c r="E6" i="6"/>
  <c r="D6" i="6"/>
  <c r="N57" i="9"/>
  <c r="O57" i="9"/>
  <c r="P57" i="9"/>
  <c r="Q57" i="9"/>
  <c r="R57" i="9"/>
  <c r="N56" i="9"/>
  <c r="O56" i="9"/>
  <c r="P56" i="9"/>
  <c r="Q56" i="9"/>
  <c r="R56" i="9"/>
  <c r="M40" i="9"/>
  <c r="R40" i="9"/>
  <c r="P40" i="9"/>
  <c r="Q40" i="9"/>
  <c r="O40" i="9"/>
  <c r="N55" i="9"/>
  <c r="R55" i="9"/>
  <c r="Q55" i="9"/>
  <c r="O55" i="9"/>
  <c r="P55" i="9"/>
  <c r="D5" i="6"/>
  <c r="E5" i="6"/>
  <c r="N53" i="9"/>
  <c r="R53" i="9"/>
  <c r="O53" i="9"/>
  <c r="Q53" i="9"/>
  <c r="P53" i="9"/>
  <c r="L54" i="9"/>
  <c r="R54" i="9"/>
  <c r="O54" i="9"/>
  <c r="P54" i="9"/>
  <c r="Q54" i="9"/>
  <c r="C5" i="6"/>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K170" i="9"/>
  <c r="K172" i="9"/>
  <c r="K174" i="9"/>
  <c r="K177" i="9"/>
  <c r="K179" i="9"/>
  <c r="K181" i="9"/>
  <c r="K183" i="9"/>
  <c r="J8" i="6" l="1"/>
  <c r="J21" i="6"/>
  <c r="D26" i="6"/>
  <c r="J11" i="6"/>
  <c r="H13" i="6"/>
  <c r="F26" i="6"/>
  <c r="F16" i="6"/>
  <c r="D10" i="6"/>
  <c r="G9" i="6"/>
  <c r="I24" i="6"/>
  <c r="J23" i="6"/>
  <c r="G26" i="6"/>
  <c r="J22" i="6"/>
  <c r="I26" i="6"/>
  <c r="D16" i="6"/>
  <c r="H26" i="6"/>
  <c r="E24" i="6"/>
  <c r="F24" i="6"/>
  <c r="L150" i="9"/>
  <c r="C9" i="6"/>
  <c r="J9" i="6" s="1"/>
  <c r="D19" i="6"/>
  <c r="H24" i="6"/>
  <c r="G19" i="6"/>
  <c r="G24" i="6"/>
  <c r="G20" i="6"/>
  <c r="H19" i="6"/>
  <c r="E9" i="6"/>
  <c r="D12" i="6"/>
  <c r="C12" i="6"/>
  <c r="H9" i="6"/>
  <c r="N148" i="9"/>
  <c r="F9" i="6"/>
  <c r="K150" i="9"/>
  <c r="J27" i="6"/>
  <c r="C24" i="6"/>
  <c r="D24" i="6"/>
  <c r="E26" i="6"/>
  <c r="C26" i="6"/>
  <c r="E19" i="6"/>
  <c r="I19" i="6"/>
  <c r="F19" i="6"/>
  <c r="C19" i="6"/>
  <c r="I20" i="6"/>
  <c r="E20" i="6"/>
  <c r="H20" i="6"/>
  <c r="D20" i="6"/>
  <c r="F20" i="6"/>
  <c r="C20" i="6"/>
  <c r="O149" i="9"/>
  <c r="P149" i="9"/>
  <c r="Q149" i="9"/>
  <c r="R149" i="9"/>
  <c r="H16" i="6"/>
  <c r="O150" i="9"/>
  <c r="P150" i="9"/>
  <c r="Q150" i="9"/>
  <c r="R150" i="9"/>
  <c r="J17" i="6"/>
  <c r="M148" i="9"/>
  <c r="O148" i="9"/>
  <c r="P148" i="9"/>
  <c r="Q148" i="9"/>
  <c r="R148" i="9"/>
  <c r="E16" i="6"/>
  <c r="C16" i="6"/>
  <c r="G16" i="6"/>
  <c r="I16" i="6"/>
  <c r="J14" i="6"/>
  <c r="D13" i="6"/>
  <c r="I13" i="6"/>
  <c r="G13" i="6"/>
  <c r="F13" i="6"/>
  <c r="E13" i="6"/>
  <c r="C13" i="6"/>
  <c r="G12" i="6"/>
  <c r="F12" i="6"/>
  <c r="J7" i="6"/>
  <c r="E12" i="6"/>
  <c r="I12" i="6"/>
  <c r="H12" i="6"/>
  <c r="J6" i="6"/>
  <c r="I9" i="6"/>
  <c r="D9" i="6"/>
  <c r="J5" i="6"/>
  <c r="H10" i="6"/>
  <c r="F10" i="6"/>
  <c r="G10" i="6"/>
  <c r="C10" i="6"/>
  <c r="E10" i="6"/>
  <c r="I10" i="6"/>
  <c r="L148" i="9"/>
  <c r="M150" i="9"/>
  <c r="M149" i="9"/>
  <c r="N149" i="9"/>
  <c r="K149" i="9"/>
  <c r="L149" i="9"/>
  <c r="C18" i="6" l="1"/>
  <c r="J18" i="6" s="1"/>
  <c r="H18" i="6"/>
  <c r="D18" i="6"/>
  <c r="I18" i="6"/>
  <c r="J24" i="6"/>
  <c r="J26" i="6"/>
  <c r="J19" i="6"/>
  <c r="J20" i="6"/>
  <c r="G18" i="6"/>
  <c r="F18" i="6"/>
  <c r="E18" i="6"/>
  <c r="J16" i="6"/>
  <c r="J13" i="6"/>
  <c r="J12" i="6"/>
  <c r="J10" i="6"/>
  <c r="B1" i="6" l="1"/>
  <c r="B1" i="8"/>
  <c r="R6" i="7"/>
</calcChain>
</file>

<file path=xl/sharedStrings.xml><?xml version="1.0" encoding="utf-8"?>
<sst xmlns="http://schemas.openxmlformats.org/spreadsheetml/2006/main" count="2001" uniqueCount="885">
  <si>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</si>
  <si>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</si>
  <si>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</si>
  <si>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</si>
  <si>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</si>
  <si>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</si>
  <si>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</si>
  <si>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</si>
  <si>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</si>
  <si>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</si>
  <si>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</si>
  <si>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</si>
  <si>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</si>
  <si>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</si>
  <si>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</si>
  <si>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</si>
  <si>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</si>
  <si>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</si>
  <si>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</si>
  <si>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</si>
  <si>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</si>
  <si>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</si>
  <si>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</si>
  <si>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</si>
  <si>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</si>
  <si>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</si>
  <si>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</si>
  <si>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</si>
  <si>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</si>
  <si>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</si>
  <si>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</si>
  <si>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</si>
  <si>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</si>
  <si>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</si>
  <si>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</si>
  <si>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</si>
  <si>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</si>
  <si>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</si>
  <si>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</si>
  <si>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</si>
  <si>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</si>
  <si>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</si>
  <si>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</si>
  <si>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</si>
  <si>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</si>
  <si>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</si>
  <si>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</si>
  <si>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</si>
  <si>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</si>
  <si>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</si>
  <si>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</si>
  <si>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</si>
  <si>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</si>
  <si>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</si>
  <si>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</si>
  <si>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</si>
  <si>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</si>
  <si>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</si>
  <si>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</si>
  <si>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</si>
  <si>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</si>
  <si>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</si>
  <si>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</si>
  <si>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</si>
  <si>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</si>
  <si>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</si>
  <si>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</si>
  <si>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</si>
  <si>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</si>
  <si>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</si>
  <si>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</si>
  <si>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</si>
  <si>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</si>
  <si>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</si>
  <si>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</si>
  <si>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</si>
  <si>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</si>
  <si>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</si>
  <si>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</si>
  <si>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</si>
  <si>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</si>
  <si>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</si>
  <si>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</si>
  <si>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</si>
  <si>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</si>
  <si>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</si>
  <si>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</si>
  <si>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</si>
  <si>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</si>
  <si>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</si>
  <si>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</si>
  <si>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</si>
  <si>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</si>
  <si>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</si>
  <si>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</si>
  <si>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</si>
  <si>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</si>
  <si>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</si>
  <si>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</si>
  <si>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</si>
  <si>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</si>
  <si>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</si>
  <si>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</si>
  <si>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</si>
  <si>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</si>
  <si>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</si>
  <si>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</si>
  <si>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</si>
  <si>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</si>
  <si>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</si>
  <si>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</si>
  <si>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</si>
  <si>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</si>
  <si>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</si>
  <si>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</si>
  <si>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</si>
  <si>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</si>
  <si>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</si>
  <si>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</si>
  <si>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</si>
  <si>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</si>
  <si>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</si>
  <si>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</si>
  <si>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</si>
  <si>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</si>
  <si>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</si>
  <si>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</si>
  <si>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</si>
  <si>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</si>
  <si>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</si>
  <si>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</si>
  <si>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</si>
  <si>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</si>
  <si>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</si>
  <si>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</si>
  <si>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</si>
  <si>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</si>
  <si>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</si>
  <si>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</si>
  <si>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</si>
  <si>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</si>
  <si>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</si>
  <si>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</si>
  <si>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</si>
  <si>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</si>
  <si>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</si>
  <si>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</si>
  <si>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</si>
  <si>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</si>
  <si>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</si>
  <si>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</si>
  <si>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</si>
  <si>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</si>
  <si>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</si>
  <si>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</si>
  <si>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</si>
  <si>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</si>
  <si>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</si>
  <si>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</si>
  <si>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</si>
  <si>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</si>
  <si>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</si>
  <si>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</si>
  <si>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</si>
  <si>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</si>
  <si>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</si>
  <si>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</si>
  <si>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</si>
  <si>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</si>
  <si>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</si>
  <si>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</si>
  <si>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</si>
  <si>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</si>
  <si>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</si>
  <si>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</si>
  <si>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</si>
  <si>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</si>
  <si>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</si>
  <si>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</si>
  <si>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</si>
  <si>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</si>
  <si>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</si>
  <si>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</si>
  <si>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</si>
  <si>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</si>
  <si>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</si>
  <si>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</si>
  <si>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</si>
  <si>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</si>
  <si>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</si>
  <si>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</si>
  <si>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</si>
  <si>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</si>
  <si>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</si>
  <si>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</si>
  <si>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</si>
  <si>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</si>
  <si>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</si>
  <si>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</si>
  <si>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</si>
  <si>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</si>
  <si>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</si>
  <si>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</si>
  <si>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</si>
  <si>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</si>
  <si>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</si>
  <si>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</si>
  <si>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</si>
  <si>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</si>
  <si>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</si>
  <si>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</si>
  <si>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</si>
  <si>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</si>
  <si>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</si>
  <si>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</si>
  <si>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</si>
  <si>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</si>
  <si>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</si>
  <si>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</si>
  <si>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</si>
  <si>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</si>
  <si>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</si>
  <si>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</si>
  <si>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</si>
  <si>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</si>
  <si>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</si>
  <si>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</si>
  <si>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</si>
  <si>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</si>
  <si>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</si>
  <si>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</si>
  <si>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</si>
  <si>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</si>
  <si>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</si>
  <si>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</si>
  <si>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</si>
  <si>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</si>
  <si>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</si>
  <si>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</si>
  <si>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</si>
  <si>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</si>
  <si>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</si>
  <si>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</si>
  <si>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</si>
  <si>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</si>
  <si>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</si>
  <si>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</si>
  <si>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</si>
  <si>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</si>
  <si>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</si>
  <si>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</si>
  <si>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</si>
  <si>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</si>
  <si>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</si>
  <si>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</si>
  <si>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</si>
  <si>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</si>
  <si>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</si>
  <si>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</si>
  <si>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</si>
  <si>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</si>
  <si>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</si>
  <si>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</si>
  <si>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</si>
  <si>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</si>
  <si>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</si>
  <si>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</si>
  <si>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</si>
  <si>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</si>
  <si>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</si>
  <si>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</si>
  <si>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</si>
  <si>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</si>
  <si>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</si>
  <si>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</si>
  <si>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</si>
  <si>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</si>
  <si>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</si>
  <si>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</si>
  <si>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</si>
  <si>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</si>
  <si>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</si>
  <si>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</si>
  <si>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</si>
  <si>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</si>
  <si>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</si>
  <si>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</si>
  <si>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</si>
  <si>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</si>
  <si>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</si>
  <si>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</si>
  <si>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</si>
  <si>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</si>
  <si>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</si>
  <si>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</si>
  <si>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</si>
  <si>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</si>
  <si>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</si>
  <si>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</si>
  <si>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</si>
  <si>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</si>
  <si>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</si>
  <si>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</si>
  <si>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</si>
  <si>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</si>
  <si>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</si>
  <si>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</si>
  <si>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</si>
  <si>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</si>
  <si>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</si>
  <si>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</si>
  <si>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</si>
  <si>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</si>
  <si>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</si>
  <si>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</si>
  <si>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</si>
  <si>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</si>
  <si>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</si>
  <si>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</si>
  <si>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</si>
  <si>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</si>
  <si>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</si>
  <si>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</si>
  <si>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</si>
  <si>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</si>
  <si>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</si>
  <si>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</si>
  <si>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</si>
  <si>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</si>
  <si>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</si>
  <si>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</si>
  <si>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</si>
  <si>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</si>
  <si>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</si>
  <si>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</si>
  <si>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</si>
  <si>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</si>
  <si>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</si>
  <si>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</si>
  <si>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</si>
  <si>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</si>
  <si>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</si>
  <si>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</si>
  <si>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</si>
  <si>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</si>
  <si>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</si>
  <si>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</si>
  <si>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</si>
  <si>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</si>
  <si>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</si>
  <si>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</si>
  <si>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</si>
  <si>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</si>
  <si>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</si>
  <si>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</si>
  <si>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</si>
  <si>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</si>
  <si>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</si>
  <si>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</si>
  <si>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</si>
  <si>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</si>
  <si>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</si>
  <si>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</si>
  <si>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</si>
  <si>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</si>
  <si>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</si>
  <si>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</si>
  <si>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</si>
  <si>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</si>
  <si>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</si>
  <si>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</si>
  <si>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</si>
  <si>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</si>
  <si>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</si>
  <si>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</si>
  <si>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</si>
  <si>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</si>
  <si>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</si>
  <si>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</si>
  <si>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</si>
  <si>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</si>
  <si>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</si>
  <si>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</si>
  <si>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</si>
  <si>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</si>
  <si>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</si>
  <si>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</si>
  <si>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</si>
  <si>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</si>
  <si>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</si>
  <si>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</si>
  <si>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</si>
  <si>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</si>
  <si>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</si>
  <si>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</si>
  <si>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</si>
  <si>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</si>
  <si>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</si>
  <si>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</si>
  <si>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</si>
  <si>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</si>
  <si>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</si>
  <si>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</si>
  <si>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</si>
  <si>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</si>
  <si>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</si>
  <si>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</si>
  <si>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</si>
  <si>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</si>
  <si>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</si>
  <si>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</si>
  <si>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</si>
  <si>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</si>
  <si>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</si>
  <si>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</si>
  <si>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</si>
  <si>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</si>
  <si>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</si>
  <si>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</si>
  <si>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</si>
  <si>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</si>
  <si>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</si>
  <si>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</si>
  <si>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</si>
  <si>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</si>
  <si>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</si>
  <si>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</si>
  <si>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</si>
  <si>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</si>
  <si>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</si>
  <si>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</si>
  <si>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</si>
  <si>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</si>
  <si>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</si>
  <si>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</si>
  <si>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</si>
  <si>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</si>
  <si>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</si>
  <si>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</si>
  <si>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</si>
  <si>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</si>
  <si>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</si>
  <si>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</si>
  <si>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</si>
  <si>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</si>
  <si>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</si>
  <si>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</si>
  <si>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</si>
  <si>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</si>
  <si>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</si>
  <si>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</si>
  <si>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</si>
  <si>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</si>
  <si>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</si>
  <si>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</si>
  <si>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</si>
  <si>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</si>
  <si>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</si>
  <si>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</si>
  <si>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</si>
  <si>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</si>
  <si>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</si>
  <si>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</si>
  <si>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</si>
  <si>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</si>
  <si>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</si>
  <si>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</si>
  <si>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</si>
  <si>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</si>
  <si>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</si>
  <si>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</si>
  <si>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</si>
  <si>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</si>
  <si>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</si>
  <si>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</si>
  <si>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</si>
  <si>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</si>
  <si>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</si>
  <si>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</si>
  <si>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</si>
  <si>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</si>
  <si>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</si>
  <si>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</si>
  <si>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</si>
  <si>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</si>
  <si>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</si>
  <si>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</si>
  <si>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</si>
  <si>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</si>
  <si>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</si>
  <si>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</si>
  <si>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</si>
  <si>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</si>
  <si>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</si>
  <si>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</si>
  <si>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</si>
  <si>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</si>
  <si>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</si>
  <si>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</si>
  <si>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</si>
  <si>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</si>
  <si>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</si>
  <si>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</si>
  <si>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</si>
  <si>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</si>
  <si>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</si>
  <si>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</si>
  <si>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</si>
  <si>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</si>
  <si>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</si>
  <si>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</si>
  <si>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</si>
  <si>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</si>
  <si>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</si>
  <si>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</si>
  <si>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</si>
  <si>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</si>
  <si>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</si>
  <si>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</si>
  <si>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</si>
  <si>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</si>
  <si>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</si>
  <si>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</si>
  <si>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</si>
  <si>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</si>
  <si>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</si>
  <si>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</si>
  <si>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</si>
  <si>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</si>
  <si>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</si>
  <si>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</si>
  <si>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</si>
  <si>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</si>
  <si>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</si>
  <si>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</si>
  <si>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</si>
  <si>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</si>
  <si>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</si>
  <si>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</si>
  <si>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</si>
  <si>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</si>
  <si>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</si>
  <si>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</si>
  <si>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</si>
  <si>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</si>
  <si>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</si>
  <si>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</si>
  <si>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</si>
  <si>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</si>
  <si>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</si>
  <si>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</si>
  <si>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</si>
  <si>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</si>
  <si>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</si>
  <si>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</si>
  <si>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</si>
  <si>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</si>
  <si>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</si>
  <si>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</si>
  <si>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</si>
  <si>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</si>
  <si>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</si>
  <si>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</si>
  <si>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</si>
  <si>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</si>
  <si>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</si>
  <si>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</si>
  <si>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</si>
  <si>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</si>
  <si>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</si>
  <si>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</si>
  <si>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</si>
  <si>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</si>
  <si>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</si>
  <si>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</si>
  <si>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</si>
  <si>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</si>
  <si>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</si>
  <si>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</si>
  <si>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</si>
  <si>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</si>
  <si>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</si>
  <si>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</si>
  <si>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</si>
  <si>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</si>
  <si>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</si>
  <si>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</si>
  <si>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</si>
  <si>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</si>
  <si>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</si>
  <si>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</si>
  <si>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</si>
  <si>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</si>
  <si>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</si>
  <si>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</si>
  <si>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</si>
  <si>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</si>
  <si>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</si>
  <si>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</si>
  <si>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</si>
  <si>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</si>
  <si>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</si>
  <si>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</si>
  <si>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</si>
  <si>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</si>
  <si>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</si>
  <si>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</si>
  <si>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</si>
  <si>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</si>
  <si>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</si>
  <si>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</si>
  <si>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</si>
  <si>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</si>
  <si>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</si>
  <si>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</si>
  <si>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</si>
  <si>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</si>
  <si>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</si>
  <si>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</si>
  <si>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</si>
  <si>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</si>
  <si>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</si>
  <si>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</si>
  <si>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</si>
  <si>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</si>
  <si>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</si>
  <si>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</si>
  <si>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</si>
  <si>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</si>
  <si>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</si>
  <si>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</si>
  <si>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</si>
  <si>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</si>
  <si>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Postal activities</t>
  </si>
  <si>
    <t>5310</t>
  </si>
  <si>
    <t>5320</t>
  </si>
  <si>
    <t>Cargo handling</t>
  </si>
  <si>
    <t>Transport infrastructure and logistics</t>
  </si>
  <si>
    <t>Forwarding of freight</t>
  </si>
  <si>
    <t>All</t>
  </si>
  <si>
    <t>N/A</t>
  </si>
  <si>
    <t>Postal and courier activities</t>
  </si>
  <si>
    <t>Courier activities</t>
  </si>
  <si>
    <t>Description</t>
  </si>
  <si>
    <t>Document from website</t>
  </si>
  <si>
    <t>Woeste Druck + Verlag GmbH &amp; Co. KG</t>
  </si>
  <si>
    <t>08/02/2021</t>
  </si>
  <si>
    <t>India Post</t>
  </si>
  <si>
    <t>Department of Posts, Ministry of Communications, Government of India</t>
  </si>
  <si>
    <t>https://www.indiapost.gov.in/VAS/DOP_PDFFiles/AnnualReportEng2019_20.pdf</t>
  </si>
  <si>
    <t>No</t>
  </si>
  <si>
    <t>Yes</t>
  </si>
  <si>
    <t>Book</t>
  </si>
  <si>
    <t>Crew, M.A.; Brennan, Timothy</t>
  </si>
  <si>
    <t>2020 Global Citizenship Report - Sustainability Report</t>
  </si>
  <si>
    <t>FedEx</t>
  </si>
  <si>
    <t>FedEx Corporation</t>
  </si>
  <si>
    <t>https://sustainability.fedex.com/reports.html</t>
  </si>
  <si>
    <t>Accelerating Sustainable Solutions: The 2019 UPS Corporate Sustainability Progress Report</t>
  </si>
  <si>
    <t>United Parcel Service</t>
  </si>
  <si>
    <t>UPS Sustainability</t>
  </si>
  <si>
    <t>https://sustainability.ups.com/sustainability-reporting/</t>
  </si>
  <si>
    <t>Protecting Our Environment - Corporate Social Responsibility Report</t>
  </si>
  <si>
    <t>Purolator</t>
  </si>
  <si>
    <t>https://www.purolator.com/en/protecting-our-environment</t>
  </si>
  <si>
    <t>Sustainability and CSR Report 2020</t>
  </si>
  <si>
    <t>Japan Post Holdings Co. LTD</t>
  </si>
  <si>
    <t>Nippon Yusei Kabushiki Kaisha</t>
  </si>
  <si>
    <t>https://www.japanpost.jp/en/csr/policy.html</t>
  </si>
  <si>
    <t>Sustainable Development</t>
  </si>
  <si>
    <t>SF Express Group</t>
  </si>
  <si>
    <t>https://www.sf-international.com/us/en/about_us/about_sf/sustainable_development/</t>
  </si>
  <si>
    <t>Sustainability Report - All In</t>
  </si>
  <si>
    <t>Amazon</t>
  </si>
  <si>
    <t>Amazon Sustainability Department</t>
  </si>
  <si>
    <t>https://sustainability.aboutamazon.com/about/report-builder</t>
  </si>
  <si>
    <t>Postal Development Report 2020</t>
  </si>
  <si>
    <t>Universal Postal Union</t>
  </si>
  <si>
    <t>UPU</t>
  </si>
  <si>
    <t>https://www.upu.int/en/Publications/2IPD/Postal-Development-Report-2020</t>
  </si>
  <si>
    <t>Sustainability Report</t>
  </si>
  <si>
    <t>Deutsche Post DHL</t>
  </si>
  <si>
    <t>https://www.dpdhl.com/en/sustainability/sustainability-report.html</t>
  </si>
  <si>
    <t>Gender Pay Gap Report</t>
  </si>
  <si>
    <t>Royal Mail</t>
  </si>
  <si>
    <t>Royal Mail Group</t>
  </si>
  <si>
    <t>https://www.royalmailgroup.com/media/11141/rmg-gpg-2019-final.pdf</t>
  </si>
  <si>
    <t>Annual Report 2019-2020 (EN)</t>
  </si>
  <si>
    <t>Journal Article</t>
  </si>
  <si>
    <t>The Air Express Industry: 40 Years of Expansion</t>
  </si>
  <si>
    <t>Hill, Charles W L</t>
  </si>
  <si>
    <t>https://college.cengage.com/geyser/hill_9781305502277/pdf/hill_branching_air_express_industry_ch2_case.pdf</t>
  </si>
  <si>
    <t>Mail, Pack and Ship; Stamps and Stickers</t>
  </si>
  <si>
    <t>Canada Post Corporation</t>
  </si>
  <si>
    <t>Canada Post</t>
  </si>
  <si>
    <t>https://www.canadapost.ca/shop/mail-pack-ship.jsf</t>
  </si>
  <si>
    <t>Order Packing &amp; Shipping Supplies</t>
  </si>
  <si>
    <t>UPS</t>
  </si>
  <si>
    <t>https://www.ups.com/dk/en/help-center/packaging-and-supplies/supplies.page</t>
  </si>
  <si>
    <t>Corporate Responsibility Report 2019-2020</t>
  </si>
  <si>
    <t>https://www.royalmailgroup.com/en/responsibility/policies-and-reports/</t>
  </si>
  <si>
    <t>A spatial analysis of FedEx and UPS: hubs, spokes, and network structure</t>
  </si>
  <si>
    <t>Journal of Transport Geography</t>
  </si>
  <si>
    <t>Volume 24, Issue 4, Pgs 419-431</t>
  </si>
  <si>
    <t>Bowen, John T.</t>
  </si>
  <si>
    <t>https://www.sciencedirect.com/science/article/pii/S0966692312001299</t>
  </si>
  <si>
    <t>India coronavirus: World's largest postal service turns lifesaver</t>
  </si>
  <si>
    <t>BBC News</t>
  </si>
  <si>
    <t>Staff Writer</t>
  </si>
  <si>
    <t>https://www.bbc.com/news/world-asia-india-52268601</t>
  </si>
  <si>
    <t>How India Post Delivered During One of the World's Harshest Lockdowns</t>
  </si>
  <si>
    <t>Vice News</t>
  </si>
  <si>
    <t>Dore, Bhavya</t>
  </si>
  <si>
    <t>https://www.vice.com/en/article/akdzep/inside-the-worlds-largest-postal-network-that-kept-india-running-amid-lockdown</t>
  </si>
  <si>
    <t>Sustainability - What We Do - About.usps.com</t>
  </si>
  <si>
    <t>United States Postal Service</t>
  </si>
  <si>
    <t>USPS</t>
  </si>
  <si>
    <t>https://about.usps.com/what/corporate-social-responsibility/sustainability/</t>
  </si>
  <si>
    <t>Postal and telecommunications services sector</t>
  </si>
  <si>
    <t>International Labour Organization</t>
  </si>
  <si>
    <t>ILO</t>
  </si>
  <si>
    <t>https://www.ilo.org/global/industries-and-sectors/postal-and-telecommunications-services/lang--en/index.htm</t>
  </si>
  <si>
    <t>UK must compel Amazon to improve worker conditions, say unions</t>
  </si>
  <si>
    <t>the Guardian</t>
  </si>
  <si>
    <t>Davies, Rob</t>
  </si>
  <si>
    <t>http://www.theguardian.com/technology/2020/oct/12/uk-must-compel-amazon-to-improve-worker-conditions-say-unions</t>
  </si>
  <si>
    <t>Postal and Delivery Innovation in the Digital Economy</t>
  </si>
  <si>
    <t>https://link.springer.com/book/10.1007%2F978-3-319-12874-0</t>
  </si>
  <si>
    <t>Database - Working Hours by Sex and Economic Activity</t>
  </si>
  <si>
    <t>https://www.ilo.org/shinyapps/bulkexplorer31/?lang=en&amp;segment=indicator&amp;id=HOW_TEMP_SEX_EC2_NB_A&amp;ref_area=ALB+ARM+AUT+BGD+BEL+BIH+BWA+BRA+BRN+BGR+BDI+KHM+COM+COK+CRI+HRV+CYP+CZE+CIV+DNK+DOM+EGY+SLV+EST+SWZ+ETH+FIN+FRA+GMB+GEO+DEU+GHA+GRC+HND+HUN+ISL+IND+IDN+IRN+IRL+ISR+ITA+KOS+KGZ+LAO+LVA+LBN+LBR+LTU+LUX+MDG+MDV+MLI+MLT+MRT+MUS+MEX+FSM+MNG+MNE+MOZ+MMR+NAM+NRU+NPL+NLD+NER+MKD+NOR+PSE+PAK+PLW+PAN+PER+PHL+POL+PRT+ROU+RWA+WSM+SRB+SYC+SLE+SVK+SVN+SLB+ESP+LKA+SWE+CHE+TZA+THA+TLS+TON+TUR+TUV+UGA+GBR+USA+VUT+VNM+ZMB+ZWE&amp;sex=SEX_T+SEX_M+SEX_F+SEX_O&amp;classif1=EC2_ISIC4_TOTAL+EC2_ISIC4_A01+EC2_ISIC4_A02+EC2_ISIC4_A03+EC2_ISIC4_B05+EC2_ISIC4_B06+EC2_ISIC4_B07+EC2_ISIC4_B08+EC2_ISIC4_B09+EC2_ISIC4_C10+EC2_ISIC4_C11+EC2_ISIC4_C12+EC2_ISIC4_C13+EC2_ISIC4_C14+EC2_ISIC4_C15+EC2_ISIC4_C16+EC2_ISIC4_C17+EC2_ISIC4_C18+EC2_ISIC4_C19+EC2_ISIC4_C20+EC2_ISIC4_C21+EC2_ISIC4_C22+EC2_ISIC4_C23+EC2_ISIC4_C24+EC2_ISIC4_C25+EC2_ISIC4_C26+EC2_ISIC4_C27+EC2_ISIC4_C28+EC2_ISIC4_C29+EC2_ISIC4_C30+EC2_ISIC4_C31+EC2_ISIC4_C32+EC2_ISIC4_C33+EC2_ISIC4_D35+EC2_ISIC4_E36+EC2_ISIC4_E37+EC2_ISIC4_E38+EC2_ISIC4_E39+EC2_ISIC4_F41+EC2_ISIC4_F42+EC2_ISIC4_F43+EC2_ISIC4_G45+EC2_ISIC4_G46+EC2_ISIC4_G47+EC2_ISIC4_H49+EC2_ISIC4_H50+EC2_ISIC4_H51+EC2_ISIC4_H52+EC2_ISIC4_H53+EC2_ISIC4_I55+EC2_ISIC4_I56+EC2_ISIC4_J58+EC2_ISIC4_J59+EC2_ISIC4_J60+EC2_ISIC4_J61+EC2_ISIC4_J62+EC2_ISIC4_J63+EC2_ISIC4_K64+EC2_ISIC4_K65+EC2_ISIC4_K66+EC2_ISIC4_L68+EC2_ISIC4_M69+EC2_ISIC4_M70+EC2_ISIC4_M71+EC2_ISIC4_M72+EC2_ISIC4_M73+EC2_ISIC4_M74+EC2_ISIC4_M75+EC2_ISIC4_N77+EC2_ISIC4_N78+EC2_ISIC4_N79+EC2_ISIC4_N80+EC2_ISIC4_N81+EC2_ISIC4_N82+EC2_ISIC4_O84+EC2_ISIC4_P85+EC2_ISIC4_Q86+EC2_ISIC4_Q87+EC2_ISIC4_Q88+EC2_ISIC4_R90+EC2_ISIC4_R91+EC2_ISIC4_R92+EC2_ISIC4_R93+EC2_ISIC4_S94+EC2_ISIC4_S95+EC2_ISIC4_S96+EC2_ISIC4_T97+EC2_ISIC4_T98+EC2_ISIC4_U99+EC2_ISIC4_X&amp;timefrom=2010&amp;timeto=2020</t>
  </si>
  <si>
    <t>Jobs at Ecourier Courier Service, London</t>
  </si>
  <si>
    <t>Ecourier / Royal Mail</t>
  </si>
  <si>
    <t>Ecourier</t>
  </si>
  <si>
    <t>https://www.ecourier.co.uk/jobs/</t>
  </si>
  <si>
    <t>Postal privatisation and the zero-hour workers' nightmare</t>
  </si>
  <si>
    <t>Mills, Paul</t>
  </si>
  <si>
    <t>http://www.theguardian.com/commentisfree/2013/apr/29/postal-privatisation-zero-hour-workers</t>
  </si>
  <si>
    <t>Postal-sector policy: From monopoly to regulated competition and beyond</t>
  </si>
  <si>
    <t>Utilities Policy</t>
  </si>
  <si>
    <t>266-277</t>
  </si>
  <si>
    <t>Jaag, Christian</t>
  </si>
  <si>
    <t>https://www.sciencedirect.com/science/article/pii/S0957178714000149</t>
  </si>
  <si>
    <t>Innovative solutions to increase last-mile delivery efficiency in B2C e-commerce: a literature review</t>
  </si>
  <si>
    <t>International Journal of Physical Distribution &amp; Logistics Management</t>
  </si>
  <si>
    <t>Mangiaracina, Riccardo; Perego, Alessandro; Seghezzi, Arianna; Tumino, Angela</t>
  </si>
  <si>
    <t>https://www.emerald.com/insight/content/doi/10.1108/IJPDLM-02-2019-0048/full/html</t>
  </si>
  <si>
    <t>UPS Employment: From Part-Time Jobs to Full-Time Careers | UPS - United States</t>
  </si>
  <si>
    <t>https://www.ups.com/us/en/about/Jobs-at-UPS.page</t>
  </si>
  <si>
    <t>Climate Change and Work and Employment in the Canadian Postal and Courier Sector</t>
  </si>
  <si>
    <t>The State of Research on Work, Employment and Climate Change in Canada</t>
  </si>
  <si>
    <t>Bickerton, Geoff; Gingrich, Meg; Ryan, Sarah</t>
  </si>
  <si>
    <t>http://warming.apps01.yorku.ca/wp-content/uploads/2011/08/What-do-we-know-full-report-final.pdf#page=109</t>
  </si>
  <si>
    <t>About the NCDA</t>
  </si>
  <si>
    <t>National Courier and Despatch Association</t>
  </si>
  <si>
    <t>NCDA</t>
  </si>
  <si>
    <t>https://www.thencda.co.uk/about</t>
  </si>
  <si>
    <t>National public missions, diversity of operators and competition: postal services in the European Union</t>
  </si>
  <si>
    <t>The Reform of Network Industries</t>
  </si>
  <si>
    <t>Bance, Philippe</t>
  </si>
  <si>
    <t>https://www.elgaronline.com/view/edcoll/9781786439024/9781786439024.00014.xml</t>
  </si>
  <si>
    <t>Mail and Warehouse Services Specialist - Detailed Job Description and</t>
  </si>
  <si>
    <t>Lane Community College HR</t>
  </si>
  <si>
    <t>Lane Community Human Resources</t>
  </si>
  <si>
    <t>https://www.lanecc.edu/hr/classification/mail-and-warehouse-services-specialist</t>
  </si>
  <si>
    <t>Organizing peripheral workers in parcel delivery and postal services</t>
  </si>
  <si>
    <t>The outsourcing challenge</t>
  </si>
  <si>
    <t>Haidinger, Bettina</t>
  </si>
  <si>
    <t>https://www.etui.org/sites/default/files/Chapter%209%20Organizing%20peripheral%20workers.pdf</t>
  </si>
  <si>
    <t>The secret life of a cycle courier</t>
  </si>
  <si>
    <t>Day, Jon</t>
  </si>
  <si>
    <t>http://www.theguardian.com/books/2015/may/01/my-life-cycle-courier-london-cyclogeography</t>
  </si>
  <si>
    <t>In NYC, Cycling Deaths Increase But Gears Turn Slowly On Safety Measures</t>
  </si>
  <si>
    <t>NPR.org</t>
  </si>
  <si>
    <t>Juhasz, Aubri</t>
  </si>
  <si>
    <t>https://www.npr.org/2019/08/14/751218425/in-nyc-cycling-deaths-increase-but-gears-turn-slowly-on-safety-measures</t>
  </si>
  <si>
    <t>Power relations and market transformation in the transport sector: the example of the courier services industry</t>
  </si>
  <si>
    <t>Volume 8, Issue 4, Pgs 237-247</t>
  </si>
  <si>
    <t>Taylor, Michael; Hallsworth, Alan</t>
  </si>
  <si>
    <t>https://www.sciencedirect.com/science/article/pii/S0966692300000144</t>
  </si>
  <si>
    <t>How FedEx Cut Its Tax Bill to $0</t>
  </si>
  <si>
    <t>The New York Times</t>
  </si>
  <si>
    <t>Tankersley, Jim; Eavis, Peter; Casselman, Ben</t>
  </si>
  <si>
    <t>https://www.nytimes.com/2019/11/17/business/how-fedex-cut-its-tax-bill-to-0.html</t>
  </si>
  <si>
    <t>Global 500 Companies</t>
  </si>
  <si>
    <t>Fortune Magazine</t>
  </si>
  <si>
    <t>Fortune</t>
  </si>
  <si>
    <t>https://fortune.com/global500/2020/</t>
  </si>
  <si>
    <t>09/02/2021</t>
  </si>
  <si>
    <t>10/02/2021</t>
  </si>
  <si>
    <t xml:space="preserve">SF Express </t>
  </si>
  <si>
    <t>Strategic Management - Case Studies</t>
  </si>
  <si>
    <t>n/a</t>
  </si>
  <si>
    <t>While the 2020 weekly median working week for postal workers was 39 hrs, working hours in parts of North Africa, the Middle East, Sub-Saharan Africa, parts of Asia and South America routinely work in excess of 50 hours per week [22]. Several sources also point to the increased likelihood of long working hours due to decreases in collective bargaining agreements that have accompanied privatization and increased market competition for both postal and courier companies [25][30][35]</t>
  </si>
  <si>
    <t>Most large courier companies and postal companies have policies against shipping dangerous goods [1][2][3], and some have developed tools to screen for these goods [1]</t>
  </si>
  <si>
    <t>Typical postal and courier businesses own and operate many distinct facilities around the world, but do not own or manage natural resources or large swathes of land [1][2][7][14][28]</t>
  </si>
  <si>
    <t>https://www.dhl.com/content/dam/dhl/global/dhl-global-forwarding/documents/pdf/dhl-glo-dgf-international-supply-chain-brochure.pdf</t>
  </si>
  <si>
    <t>DPDHL</t>
  </si>
  <si>
    <t>DHL International Supply Chain: Discover The Advantage Of A Smarter Supply Chain</t>
  </si>
  <si>
    <t>Gasoline, diesel, jet fuel and propane are all important fossil fuels for postal and courier logistics [1][2][3][8]. Each fuel type tends to be associated with a particular type of fleet vehicle - trucks and vans, trucks and trains, airplanes, and forklifts, respectively [2][14]. Propane is already seen in the industry as a lower-emissions alternative to liquid fuels [28], but alternatives to jet fuel remain challenging [1][3].</t>
  </si>
  <si>
    <t>Website</t>
  </si>
  <si>
    <t>Postal Service HR Handbook: 716 Positions Filled Temporarily</t>
  </si>
  <si>
    <t>https://about.usps.com/handbooks/el312/el312c7_006.htm</t>
  </si>
  <si>
    <t>Post Office Seasonal Jobs</t>
  </si>
  <si>
    <t>Houston Chronicle</t>
  </si>
  <si>
    <t>Chron.com</t>
  </si>
  <si>
    <t>https://work.chron.com/post-office-seasonal-jobs-15724.html</t>
  </si>
  <si>
    <t>The nature of courier and postal services means that in-use emissions are typically generated by the companies themselves, rather than users [1][2][3]. Increasingly well-distributed postal and courier networks, and the rise of package access lockers (locations where users can enter a code and pickup their packages themselves) and last-mile logistics innovations (bringing packages directly to users' homes) have further reduced the distances users must travel to collect their packages and mail [21][26]. Other mid- or post-use GHGs are not significant [28].</t>
  </si>
  <si>
    <t>With thousands of airports and hundreds of companies in international courier service areas, and significant connections between postal service networks [1][7][8], postal and courier companies need to move fluidly between multiple countries and jurisdictions [7]. This movement allows for separate components of businesses to exist in different tax jurisdictions, increasing the risk of tax evasion or tax underpayment, such as a recent issue with FedEx paying very little tax in 2017 due to changes in tax legislation in some of their filing jurisdictions [36].</t>
  </si>
  <si>
    <t>The majority of a courier or postal company's operations are dedicated to the handling of mail and packages [1][7]. Some postal and courier companies do sell packaging materials, such as boxes, envelopes, stamps and commemorative material [12][13], but they do not form major parts of these business activities when compared to the impact of logistics and transportation [10][11][28]</t>
  </si>
  <si>
    <t>Courier and postal companies tend to own their own large fleets of trucks, planes and shipping containers [1][2][8][14]</t>
  </si>
  <si>
    <t>e.g. diesel engines for use in machinery, components of explosives or defence equipment</t>
  </si>
  <si>
    <t>Courier and postal services operate at a global scale with massive international logistics infrastructure [2][3][4][7]. Competition between companies results in duplicated infrastructure across those networks, and overlaps between postal and courier services are also common [25]. FedEx, for instance, operates in 220 countries, serves over 650 airports, has a fleet of 679 aircraft and over 180,000 motorized vehicles [1]. Japan Post alone has 179,129 post boxes [4]</t>
  </si>
  <si>
    <t xml:space="preserve">In postal and courier services, water is primarily used for personal consumption and basic sanitation purposes [1][2][4]. Additional water is used for fleet vehicle washing [8][28], but many large companies are setting goals for reducing water use and trialling waterless washing techniques for their vehicles [14]. </t>
  </si>
  <si>
    <t>[61]</t>
  </si>
  <si>
    <t>A typical courier or postal business primarily serves to receive, handle and distribute mail and packages [7]. While some postal and courier services also sell packaging materials to their customers [12][13], these products are ancillary to the main operations of this business activity [1][2][14].</t>
  </si>
  <si>
    <t>The majority of a courier or postal company's operations are dedicated to the service of handling of mail and packages [1][7]. Some postal and courier companies do sell packaging materials [12][13], but they do not form major parts of these business activities when compared to the impact of logistics and transportation [10][11][28] and to customer-facing distribution services [2][3].</t>
  </si>
  <si>
    <t>Core services in the postal and courier industry involve the shipping and handling of mail and packages [1][2][19]. The packaging materials that companies sometimes sell have a high recyclability rate [1][4] and involve minimal harmful substances [3][14]</t>
  </si>
  <si>
    <t>Conventional fossil-fuel powered vehicles emit significant amounts of nitrogen oxides (NOx). While many companies are working to transition their fleets to electric vehicles [2][3][8], these emissions remain significant. For example, FedEx emitted 74,526 metric tonnes of NOx in 2019 [1]</t>
  </si>
  <si>
    <t>Emissions for postal and courier services are significant. Global courier services often own their own fleets of aircraft [1][2][5], and postal services need to transport mail across the span of large countries, necessitating significant transportation infrastructure [7][8][14]. While some larger companies are turning to electric vehicles [2][3], significant portions of fleets remain powered by fossil fuels [1][2][3][4], as do aircraft necessary for express and international shipping [11][21]</t>
  </si>
  <si>
    <t>Even though post offices and courier service points need to be well-distributed throughout a service area [15], these nodal infrastructures tend to be located in cities, towns and other built-up areas to facilitate agglomeration effects for their customers [8][10][26]. In the UK, for instance, 80% of addresses are within one kilometre of a Royal Mail parcel access point [14]. As such, remote/rural post offices with significant physical impacts are rare [7][18].</t>
  </si>
  <si>
    <t xml:space="preserve">Much of postal and courier work is related to sorting and distribution activities [7], generally classified as low-skilled labour [28]. While some companies highlight the possibility for advancement [27], the business activity is highly reliant on low-skilled labour across their supply and value chain [1][4][32]. </t>
  </si>
  <si>
    <t>While the sorting of letter-mail and flat packages constitutes low-strain manual labour [19], and many heavy packages are moved via forklift [1][2], intermediate size packages must be lifted manually [3][31], creating repetitive strain on workers. Additionally, transfers between modes (truck-plane, warehouse-truck, etc) tend to require some application of strength that can result in strain [1].</t>
  </si>
  <si>
    <t>While the sorting of letter-mail and flat packages constitutes low-strain manual labour [19], and many heavy packages are moved via forklift [1][14], intermediate size packages must be lifted manually [31], creating repetitive strain on workers. Additionally, transfers between modes (truck-plane, warehouse-truck, etc) tend to require some application of strength that can result in strain [1][14]. Bicycle couriers working under tight deadlines and in variable or dangerous on-road cycling conditions can also constitute physical risks [23][33][34]</t>
  </si>
  <si>
    <t>Most postal and courier jobs appear to have low psychological stress, but bicycle couriers in urban environments have documented cases of physical and psychological stress that may be relevant for this Risk Characteristic [33][34]</t>
  </si>
  <si>
    <t xml:space="preserve">Even though post offices and courier service points need to be well-distributed throughout a large service area [15], these structures tend to be located in built-up areas to facilitate easy access for their customers [8][14], reducing the incidence of post and courier offices in remote areas [7]. While this can challenge the USO (Universal Service Obligation - the requirement to provide regular, reliable service to an entire population in mandated service area) of postal services and inhibit connectivity in remote and rural communities [15] that may be challenging to access otherwise [16][17], it reduces the likelihood of pollution [1][2].   </t>
  </si>
  <si>
    <t>Nitrogen oxides and other gases that contribute to smog are key byproducts of internal combustion engines. Notwithstanding transitional efforts to switch to electrical vehicles [2][3][8], air travel and conventional truck fleets continue to be significant emittters of both greenhouse and other harmful gases [1][4][14].</t>
  </si>
  <si>
    <t xml:space="preserve">The growing competition and digital disruption in the courier industry is resulting in more percarious working conditions for employees in both the postal and courier industries [15][25][32]. Even the smaller, more local couriers companies increasingly rely on flexible, non-guaranteed working hours and larger part-time working agreements  [23][24][26].  </t>
  </si>
  <si>
    <t xml:space="preserve">The growing competition and digital disruption in the courier industry is resulting in more precarious working conditions for employees [19][25][32]. Even the smaller, more local couriers companies increasingly rely on flexible, non-guaranteed working hours and larger part-time working agreements  [23][24][26].  </t>
  </si>
  <si>
    <t>Courier and postal businesses do not manage financial assets as major components of their regular operations [1][2][3]. Large courier and postal companies do have high revenues, and depending on the year, several of these companies are listed on the Fortune Global 500 [37], indicating significant size and influence. 
It's noted that many postal companies also have banking and insurance operations, such as Japan Post Co. Ltd.[4] and India Post [10]. While these initiatives are part of these companies, they are separate activities outside the scope of this business activity, and have therefore not been noted in this Risk Characteristic. The insurance offered on packages and mail to guarantee their arrival or tracking is not deemed significant for this risk characteristic.</t>
  </si>
  <si>
    <t>This business activity includes postal and courier activities, such as pickup, transport and delivery of letters and parcels. It involves the the operation of retail locations, sorting and processing facilities, carrier routes to pick up and deliver mail, as well as other supporting services. The activity is characterised by its reliance on logistics, transport infrastructure for collection and distribution, and warehousing facilities for storage. 
Postal services are distinguished from courier services by their “Universal Service Obligation” (USO), meaning that they are obligated to provide a certain frequency and geographic distribution of post, parcels, and other packages. A national postal service, for instance, may be required to serve the entire country via post offices, postal delivery and post boxes, 5 days per week. 	
This business activity primarily provides a service, with only ancillary sales of postal packaging materials as products. This business activity includes only the delivery of letter-mail, parcels and packages, but excludes deliveries and transportation of other goods such as cargo, food or passengers.  
It's noted that many postal companies also have banking and insurance operations, such as Japan Post Co. Ltd.[4] and India Post [10]. While these initiatives are part of these companies, they are separate activities outside the scope of this business activity, and have therefore not been noted in this Risk Characteristic. The insurance offered on packages and mail to guarantee their arrival or tracking is not deemed significant for this risk characteristic.</t>
  </si>
  <si>
    <t>Insurance</t>
  </si>
  <si>
    <t>Insurance services</t>
  </si>
  <si>
    <t>Banking</t>
  </si>
  <si>
    <t>Financial administration, money intermediation and brokerage</t>
  </si>
  <si>
    <t>Rationale adjusted (copy of line 44)</t>
  </si>
  <si>
    <t>While postal and courier services do use digital technologies, they seem ancillary to a company's main operations. While there is increasing digitization in the field [21] , it still appears as if a company's footprint is largely in logistics and transportation, not digital infrastructures [1][2][3][4]</t>
  </si>
  <si>
    <t>Journal article</t>
  </si>
  <si>
    <t>U.S. Postal Airmail Routing Optimization</t>
  </si>
  <si>
    <t>Transportation Research Record</t>
  </si>
  <si>
    <t>18/02/2021</t>
  </si>
  <si>
    <t>Y Li, Q Miao, BX Wang</t>
  </si>
  <si>
    <t>Volume: 2334 issue: 1, page(s): 21-28</t>
  </si>
  <si>
    <t>https://journals.sagepub.com/doi/abs/10.3141/2334-03</t>
  </si>
  <si>
    <t>also used for BE01</t>
  </si>
  <si>
    <r>
      <t>Does transportation counts as emitting harmful substances for this Risk Characteristic? Does air transportation count as heavy machinery? Please advise</t>
    </r>
    <r>
      <rPr>
        <sz val="13"/>
        <color theme="3" tint="-0.499984740745262"/>
        <rFont val="Calibri"/>
        <family val="2"/>
      </rPr>
      <t xml:space="preserve">
FF: Transportation definitely counts here, as it's the main component of their operations. And yes, I would say trucks, planes and trains count as heavy machinery... I think I see where you're coming from, because they are things that people see every day, unlike a hydraulic press in a factory, but they still count!
Suggest changing this answer to 'No' and removing the Rationale.</t>
    </r>
    <r>
      <rPr>
        <sz val="13"/>
        <color theme="1"/>
        <rFont val="Calibri"/>
        <family val="2"/>
      </rPr>
      <t xml:space="preserve"> Removed</t>
    </r>
  </si>
  <si>
    <t>A typical courier or postal business primarily serves to receive, handle and distribute mail and packages [7][19]. While some postal and courier services also sell packaging materials to their customers [12][13], these products are ancilliary to the main operations of this business activity [1][14]. Although overall operational waste levels are low [1][2], courier and postal companies still consume large total amounts of pulp, paper and adhesive products for packaging materials. [1][2][4][8]. While there is a push towards using more recycled content in these packaging materials [3], Royal Mail, in the UK, used 296 tonnes of rubber bands in 2019-2020 alone [14].</t>
  </si>
  <si>
    <t>Changed to "No" and rationale added to BE07-T-M-1</t>
  </si>
  <si>
    <t>Row 68 rationale added</t>
  </si>
  <si>
    <t>Following debates at FF, downgraded as minimal independent (non-state-owned) physical infrastructure.</t>
  </si>
  <si>
    <r>
      <t xml:space="preserve">Nonetheless, the logistics infrastructure (planes, trains, trucks) needed to connect these postal and courier networks are significant. Would the possible pollution from these networks be relevant for pollution in this risk characteristic? 
</t>
    </r>
    <r>
      <rPr>
        <sz val="13"/>
        <color theme="3" tint="-0.499984740745262"/>
        <rFont val="Calibri"/>
        <family val="2"/>
      </rPr>
      <t>FF: I think this is correct being set to 'Low'. 
The risk of pollution in regard to community engagement is more that there could be significant pollution, attributable to one producer - like a factory with a big smoke stack, or a mine with tailings ponds. The type of pollution from transport logistics will get picked up by BE05 and BE06, but is not as relevant for this goal.</t>
    </r>
    <r>
      <rPr>
        <sz val="13"/>
        <color theme="1"/>
        <rFont val="Calibri"/>
        <family val="2"/>
      </rPr>
      <t xml:space="preserve"> Great, thanks! </t>
    </r>
  </si>
  <si>
    <r>
      <t>FF: The evidence here seems to actually argue for 'no' to excessive hours. Labour laws are different country-by-country; for instance India has a 6 day / 48hr work week, and other countries suggest 45 or 50 hours instead of 40, meaning the variance there likely is not industry related. I've checked with the team to confirm, as this logic is relevant to multiple industries, and we suggest marking this characteristic as 'No'.</t>
    </r>
    <r>
      <rPr>
        <sz val="13"/>
        <rFont val="Calibri"/>
        <family val="2"/>
      </rPr>
      <t xml:space="preserve"> Relative working week understood, and rationale updated.</t>
    </r>
  </si>
  <si>
    <r>
      <t xml:space="preserve">While bicycle couriers account for only a small portion of employees in this business activity, such workers in urban environments have documented cases of physical harm and even death that may be relevant for this Risk Characteristic [33][34]
</t>
    </r>
    <r>
      <rPr>
        <sz val="13"/>
        <color theme="3" tint="-0.499984740745262"/>
        <rFont val="Calibri"/>
        <family val="2"/>
      </rPr>
      <t>FF: I think you've handled this the right way. The other option would be to do a Split rating, but we generally reserve that for when it represents a significant proportion of the overall activity, and it sounds like bike couriers might be a  small % of total employees in this sector.</t>
    </r>
    <r>
      <rPr>
        <sz val="13"/>
        <color theme="1"/>
        <rFont val="Calibri"/>
        <family val="2"/>
      </rPr>
      <t xml:space="preserve"> Great! Left as "no" </t>
    </r>
  </si>
  <si>
    <r>
      <t xml:space="preserve">FF: I think this characteristic has been misinterpreted. 
The issue here isn't whether the companies have many employees, but what % of the total workforce in a city / region they make up. For instance, a large factory or mine in a small town might employ 30% of all workers, which tilts the local economy (especially if they earn more than other locals). 
The wording in the rationale about having teams 'spread out across their service areas' indicates that this characteristic should be a 'No', which makes sense as these services should have </t>
    </r>
    <r>
      <rPr>
        <i/>
        <sz val="13"/>
        <color theme="3" tint="-0.499984740745262"/>
        <rFont val="Calibri"/>
        <family val="2"/>
      </rPr>
      <t>X</t>
    </r>
    <r>
      <rPr>
        <sz val="13"/>
        <color theme="3" tint="-0.499984740745262"/>
        <rFont val="Calibri"/>
        <family val="2"/>
      </rPr>
      <t xml:space="preserve"> number of employees for every </t>
    </r>
    <r>
      <rPr>
        <i/>
        <sz val="13"/>
        <color theme="3" tint="-0.499984740745262"/>
        <rFont val="Calibri"/>
        <family val="2"/>
      </rPr>
      <t>Y</t>
    </r>
    <r>
      <rPr>
        <sz val="13"/>
        <color theme="3" tint="-0.499984740745262"/>
        <rFont val="Calibri"/>
        <family val="2"/>
      </rPr>
      <t xml:space="preserve"> number of people mailing things in a given area. 
Please change to 'No'! </t>
    </r>
    <r>
      <rPr>
        <sz val="13"/>
        <rFont val="Calibri"/>
        <family val="2"/>
      </rPr>
      <t>Rationale re-interpreted, and changed to no! (although interesting stats: https://www.governing.com/archive/postal-service-usps-employment-number-of-employees-by-state.html and Royal Mail is one of the largest employers in the UK, providing 1 in every 194 jobs: https://www.royalmailgroup.com/media/11212/royal-mail-plc-annual-report-and-accounts-2019-20.pdf</t>
    </r>
  </si>
  <si>
    <t>2020 Annual Report: Building the network for what's next</t>
  </si>
  <si>
    <t>https://s21.q4cdn.com/665674268/files/doc_financials/annual/2020/377973_1_9_FedEx_AR_WR.pdf</t>
  </si>
  <si>
    <t xml:space="preserve">Postal and courier services have regular access to confidential and sensitive information like full names and addresses, as well as potential confidential, important or sensitive mail and packages [1][2][3][8]. Phishing and information theft [14] and mail theft can also be issues [1][14]. Courier companies consider data breaches as important business risks to secure against [42]. </t>
  </si>
  <si>
    <t xml:space="preserve">No upgrading/downgrading characteristics were met and this goal has been assessed as moderate. While women do not form a significantly high portion of employees, gender pay gaps can be a challenge [9].  </t>
  </si>
  <si>
    <r>
      <t xml:space="preserve">FF: Please update in line with the suggestion for this characteristic above. 
</t>
    </r>
    <r>
      <rPr>
        <b/>
        <sz val="13"/>
        <color theme="3" tint="-0.499984740745262"/>
        <rFont val="Calibri"/>
        <family val="2"/>
      </rPr>
      <t xml:space="preserve">***FF to check on how we've treated this issue elsewhere for consistency.
</t>
    </r>
    <r>
      <rPr>
        <sz val="13"/>
        <rFont val="Calibri"/>
        <family val="2"/>
      </rPr>
      <t xml:space="preserve">Rationale deleted, following logic of relative work weeks above. </t>
    </r>
    <r>
      <rPr>
        <b/>
        <sz val="13"/>
        <color theme="3" tint="-0.499984740745262"/>
        <rFont val="Calibri"/>
        <family val="2"/>
      </rPr>
      <t xml:space="preserve">
</t>
    </r>
  </si>
  <si>
    <r>
      <t xml:space="preserve">FF: If the other characteristics in this goal stay as 'No's, please change BE13-T-M-1 to 'Yes' and add a description saying that no upgrading / downgrading characteristics were met so it has been assessed as moderate. </t>
    </r>
    <r>
      <rPr>
        <b/>
        <sz val="13"/>
        <rFont val="Calibri"/>
        <family val="2"/>
        <scheme val="minor"/>
      </rPr>
      <t>Done!</t>
    </r>
  </si>
  <si>
    <r>
      <t xml:space="preserve">FF: Per the comment in BE15-T-H-5, please copy that rationale down here (and adjust it if needed), setting this characteristic to 'Yes'. </t>
    </r>
    <r>
      <rPr>
        <b/>
        <sz val="13"/>
        <rFont val="Calibri"/>
        <family val="2"/>
      </rPr>
      <t xml:space="preserve">Done! </t>
    </r>
    <r>
      <rPr>
        <sz val="13"/>
        <color theme="3" tint="-0.499984740745262"/>
        <rFont val="Calibri"/>
        <family val="2"/>
      </rPr>
      <t xml:space="preserve"> </t>
    </r>
  </si>
  <si>
    <r>
      <t xml:space="preserve">
</t>
    </r>
    <r>
      <rPr>
        <sz val="13"/>
        <color theme="3" tint="-0.499984740745262"/>
        <rFont val="Calibri"/>
        <family val="2"/>
      </rPr>
      <t xml:space="preserve">
FF: Valid question - there is another, similar characteristic in BE20 that is about handling sensitive information (BE20-T-H-3). Your rational here touches on both concepts. This rationale can be copied down to BE20-T-H-3 and applied there (setting it to 'Yes'), as I think it fits that characteristic a bit better. </t>
    </r>
    <r>
      <rPr>
        <b/>
        <sz val="13"/>
        <rFont val="Calibri"/>
        <family val="2"/>
      </rPr>
      <t>Done, thanks!</t>
    </r>
  </si>
  <si>
    <r>
      <t xml:space="preserve">FF: If adjustments are made above, please replicate here!*** </t>
    </r>
    <r>
      <rPr>
        <b/>
        <sz val="13"/>
        <rFont val="Calibri"/>
        <family val="2"/>
      </rPr>
      <t>Done, changed to No and rationale removed.</t>
    </r>
  </si>
  <si>
    <r>
      <t xml:space="preserve">FF: Good explanation, think it's helpful that you point out that emissions do exist but that we are treating them as part of the operation and not part of the product. </t>
    </r>
    <r>
      <rPr>
        <b/>
        <sz val="13"/>
        <rFont val="Calibri"/>
        <family val="2"/>
      </rPr>
      <t>Thanks!</t>
    </r>
  </si>
  <si>
    <r>
      <t xml:space="preserve">FF: If the other characteristics in this goal stay as 'No's, please change BE20-T-M-1 to 'Yes' and add a description saying that no upgrading / downgrading characteristics were met so it has been assessed as moderate. </t>
    </r>
    <r>
      <rPr>
        <b/>
        <sz val="13"/>
        <rFont val="Calibri"/>
        <family val="2"/>
      </rPr>
      <t xml:space="preserve">One high risk yes added, so not changed here. </t>
    </r>
  </si>
  <si>
    <r>
      <t xml:space="preserve">FF: Excellent assessment. </t>
    </r>
    <r>
      <rPr>
        <b/>
        <sz val="13"/>
        <rFont val="Calibri"/>
        <family val="2"/>
      </rPr>
      <t>Thanks!</t>
    </r>
  </si>
  <si>
    <t xml:space="preserve">No upgrading/downgrading characteristics were met and this goal has been assessed as moderate.  </t>
  </si>
  <si>
    <r>
      <t xml:space="preserve">Notwithstanding day-to-day operations included in this business activity, some postal companies such as Japan Post Co. Ltd. also have banking and insurance operations [4], and India Post created a banking division in 2018 [10]. While these initiatives are part of these companies, they are separate activities outside the scope for this business activity, and have therefore not been noted in this Risk Characteristic. The insurance offered on packages and mail to guarantee their arrival or tracking is not deemed significant for this risk characteristic, but please advise.
</t>
    </r>
    <r>
      <rPr>
        <sz val="13"/>
        <color theme="3" tint="-0.499984740745262"/>
        <rFont val="Calibri"/>
        <family val="2"/>
      </rPr>
      <t>FF: I have checked with the team and agree that banking / insurance offered by post offices is a different business activity. I'm adding your explanation in to the Rationale here and tot he 'Exclusions' part of the Introduction tab</t>
    </r>
    <r>
      <rPr>
        <sz val="13"/>
        <color theme="1"/>
        <rFont val="Calibri"/>
        <family val="2"/>
      </rPr>
      <t xml:space="preserve">. </t>
    </r>
    <r>
      <rPr>
        <b/>
        <sz val="13"/>
        <color theme="1"/>
        <rFont val="Calibri"/>
        <family val="2"/>
      </rPr>
      <t>Great!</t>
    </r>
  </si>
  <si>
    <r>
      <t xml:space="preserve">FF: Great work!
The link for the last reference - [35] - sends me to a one-paragraph description of a science direct article that doesn't mention anything about short-term or gig-based work, but does support the first part of this sentence (courier companies being newer). Suggest you bump it up to sit beside [21][32] instead of where it is currently. </t>
    </r>
    <r>
      <rPr>
        <b/>
        <sz val="13"/>
        <rFont val="Calibri"/>
        <family val="2"/>
      </rPr>
      <t>Done, thanks!</t>
    </r>
    <r>
      <rPr>
        <sz val="13"/>
        <rFont val="Calibri"/>
        <family val="2"/>
      </rPr>
      <t xml:space="preserve"> </t>
    </r>
  </si>
  <si>
    <t xml:space="preserve">Good - the main point here is whether the digital equipment leads to significant energy use, which in. this case it doesn’t </t>
  </si>
  <si>
    <r>
      <t xml:space="preserve">Risk switched to Yes, rationale adjusted from row 16
</t>
    </r>
    <r>
      <rPr>
        <sz val="13"/>
        <color rgb="FFFF0000"/>
        <rFont val="Calibri"/>
        <family val="2"/>
      </rPr>
      <t>Changed to YES - was. Still no.</t>
    </r>
  </si>
  <si>
    <t>Good!</t>
  </si>
  <si>
    <t>https://about.usps.com/news/state-releases/il/2018/il_2018_0823.htm</t>
  </si>
  <si>
    <t>Tim Norman</t>
  </si>
  <si>
    <t>USPS is Hiring Soon for the Holidays</t>
  </si>
  <si>
    <t>https://www.reuters.com/article/us-fedex-employment/fedex-to-hire-55000-workers-raise-hours-for-holiday-season-idUKKCN1LS1WU</t>
  </si>
  <si>
    <t>FedEx to hire 55,000 workers, raise hours for holiday season</t>
  </si>
  <si>
    <t>Reuters</t>
  </si>
  <si>
    <t>Reuters Staff</t>
  </si>
  <si>
    <r>
      <t xml:space="preserve">Some postal and courier services rely on seasonal workers at rush times, such as Christmas and the holiday season to keep up with demand and to afford their regular employees time off [39][40]. </t>
    </r>
    <r>
      <rPr>
        <sz val="13"/>
        <color rgb="FFFF0000"/>
        <rFont val="Calibri"/>
        <family val="2"/>
      </rPr>
      <t xml:space="preserve">During these peak seasons, thousands of temporary employees are hired by both national postal and courier services [43][44]. </t>
    </r>
  </si>
  <si>
    <r>
      <t xml:space="preserve">References checked, one new reference added re: part-time and flexible work. 
</t>
    </r>
    <r>
      <rPr>
        <sz val="13"/>
        <color rgb="FFFF0000"/>
        <rFont val="Calibri"/>
        <family val="2"/>
      </rPr>
      <t xml:space="preserve">
Would SPLIT, although it's increasing uncertainty and competition overall, only the couriers fulfill this risk characterstics.</t>
    </r>
  </si>
  <si>
    <r>
      <t>Postal service jobs, which typically were national or state-run industries through the 20th century [</t>
    </r>
    <r>
      <rPr>
        <sz val="13"/>
        <color rgb="FFFF0000"/>
        <rFont val="Calibri"/>
        <family val="2"/>
      </rPr>
      <t>25] have generally retained full-time work contracts, and retained unions in m</t>
    </r>
    <r>
      <rPr>
        <sz val="13"/>
        <color theme="1"/>
        <rFont val="Calibri"/>
        <family val="2"/>
      </rPr>
      <t xml:space="preserve">any jurisdictions [10] [19], despite competition from courier and other companies [2][31][32]. Courier companies tend to be newer and more innovative, offering workers less protections [21][32][35], and are more likely to rely on shorter-term or more gig-based work [32]. </t>
    </r>
  </si>
  <si>
    <r>
      <t xml:space="preserve">FF: Do you know how much less this is different for couriers vs post services? </t>
    </r>
    <r>
      <rPr>
        <sz val="13"/>
        <rFont val="Calibri"/>
        <family val="2"/>
      </rPr>
      <t xml:space="preserve">In digging deeper, turns out that there's evidence that both courier and postal services higher temporary workers, and at quite high numbers. I can only find pandemic data on temporary workers though and do not know how inflated these are. Royal Mail kept on 1/3 of their temporary seasonal workers, if that helps give a sense
</t>
    </r>
    <r>
      <rPr>
        <sz val="13"/>
        <color rgb="FFFF0000"/>
        <rFont val="Calibri"/>
        <family val="2"/>
      </rPr>
      <t>I would push against using COVID-19 as a standard given the turbulent times, but think this risk level holds up. Have added some more sources. - Updated</t>
    </r>
  </si>
  <si>
    <t xml:space="preserve">Some couriers are on zero-hour contracts [24], but many have flexible contracts with minimum hours requirements [23][42]. Especially in postal services where collective bargaining agreements formerly protected employees from wage cuts, these contracts are particularly challenging [32]. </t>
  </si>
  <si>
    <t>Copied from above</t>
  </si>
  <si>
    <t xml:space="preserve">A typical courier or postal business primarily serves to receive, handle and distribute mail and packages [7]. While some postal and courier services also sell packaging materials to their customers [12][13], these products are ancillary to the main operations of this business activity [1][14]. Postal and courier services rely on a network of processing equipment, such as mail sorting devices, package signature devices, various supporting ITC logistics equipment and dispatch systems [1][2][3][14].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</si>
</sst>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u/>
      <sz val="12"/>
      <name val="Calibri"/>
      <family val="2"/>
      <scheme val="minor"/>
    </font>
    <font>
      <i/>
      <sz val="13"/>
      <color theme="3" tint="-0.499984740745262"/>
      <name val="Calibri"/>
      <family val="2"/>
    </font>
    <font>
      <b/>
      <sz val="13"/>
      <color theme="3" tint="-0.499984740745262"/>
      <name val="Calibri"/>
      <family val="2"/>
    </font>
    <font>
      <sz val="13"/>
      <name val="Calibri"/>
      <family val="2"/>
    </font>
    <font>
      <b/>
      <sz val="13"/>
      <name val="Calibri"/>
      <family val="2"/>
    </font>
    <font>
      <b/>
      <sz val="13"/>
      <name val="Calibri"/>
      <family val="2"/>
      <scheme val="minor"/>
    </font>
    <font>
      <b/>
      <sz val="13"/>
      <color theme="1"/>
      <name val="Calibri"/>
      <family val="2"/>
    </font>
    <font>
      <sz val="13"/>
      <color rgb="FFFF0000"/>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1" fillId="15" borderId="5" xfId="1" applyFont="1" applyFill="1" applyBorder="1" applyAlignment="1" applyProtection="1">
      <alignment vertical="center"/>
      <protection locked="0"/>
    </xf>
    <xf numFmtId="0" fontId="31" fillId="15" borderId="5" xfId="1" applyFill="1" applyBorder="1" applyAlignment="1" applyProtection="1">
      <alignment vertical="center"/>
      <protection locked="0"/>
    </xf>
    <xf numFmtId="0" fontId="23" fillId="15" borderId="12" xfId="0" applyFont="1" applyFill="1" applyBorder="1" applyAlignment="1" applyProtection="1">
      <alignment horizontal="left" vertical="center" wrapText="1"/>
      <protection locked="0"/>
    </xf>
    <xf numFmtId="0" fontId="23" fillId="15" borderId="22" xfId="0" applyFont="1" applyFill="1" applyBorder="1" applyAlignment="1" applyProtection="1">
      <alignment horizontal="left" vertical="center" wrapText="1"/>
      <protection locked="0"/>
    </xf>
    <xf numFmtId="0" fontId="23" fillId="15" borderId="14" xfId="0" applyFont="1" applyFill="1" applyBorder="1" applyAlignment="1" applyProtection="1">
      <alignment horizontal="left" vertical="center" wrapText="1"/>
      <protection locked="0"/>
    </xf>
    <xf numFmtId="0" fontId="16" fillId="15" borderId="25" xfId="0" applyFont="1" applyFill="1" applyBorder="1" applyAlignment="1" applyProtection="1">
      <alignment horizontal="left" vertical="center" wrapText="1"/>
      <protection locked="0"/>
    </xf>
    <xf numFmtId="0" fontId="23" fillId="15" borderId="17" xfId="0" applyFont="1" applyFill="1" applyBorder="1" applyAlignment="1" applyProtection="1">
      <alignment horizontal="left" vertical="center" wrapText="1"/>
      <protection locked="0"/>
    </xf>
    <xf numFmtId="0" fontId="23" fillId="15" borderId="36" xfId="0" applyFont="1" applyFill="1" applyBorder="1" applyAlignment="1" applyProtection="1">
      <alignment horizontal="left" vertical="center" wrapText="1"/>
      <protection locked="0"/>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23" fillId="15" borderId="25"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8" fillId="15" borderId="14" xfId="0" applyFont="1" applyFill="1" applyBorder="1" applyAlignment="1" applyProtection="1">
      <alignment horizontal="left" vertical="center" wrapText="1"/>
      <protection locked="0"/>
    </xf>
    <xf numFmtId="0" fontId="48" fillId="15" borderId="17" xfId="0" applyFont="1" applyFill="1" applyBorder="1" applyAlignment="1" applyProtection="1">
      <alignment horizontal="left" vertical="center" wrapText="1"/>
      <protection locked="0"/>
    </xf>
    <xf numFmtId="0" fontId="48" fillId="15" borderId="22" xfId="0" applyFont="1" applyFill="1" applyBorder="1" applyAlignment="1" applyProtection="1">
      <alignment horizontal="left" vertical="center" wrapText="1"/>
      <protection locked="0"/>
    </xf>
    <xf numFmtId="0" fontId="48" fillId="15" borderId="3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99D4E1"/>
      <color rgb="FFF2F2F2"/>
      <color rgb="FF338CA6"/>
      <color rgb="FFFCDEB3"/>
      <color rgb="FFFCDDB3"/>
      <color rgb="FFFFC073"/>
      <color rgb="FFBBDFEA"/>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iccode.com/isic-code/5320/courier-activities" TargetMode="External"/><Relationship Id="rId1" Type="http://schemas.openxmlformats.org/officeDocument/2006/relationships/hyperlink" Target="https://siccode.com/isic-code/5310/postal-activit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tui.org/sites/default/files/Chapter%209%20Organizing%20peripheral%20workers.pdf" TargetMode="External"/><Relationship Id="rId3" Type="http://schemas.openxmlformats.org/officeDocument/2006/relationships/hyperlink" Target="http://www.theguardian.com/books/2015/may/01/my-life-cycle-courier-london-cyclogeography" TargetMode="External"/><Relationship Id="rId7" Type="http://schemas.openxmlformats.org/officeDocument/2006/relationships/hyperlink" Target="https://www.ecourier.co.uk/jobs/" TargetMode="External"/><Relationship Id="rId2" Type="http://schemas.openxmlformats.org/officeDocument/2006/relationships/hyperlink" Target="https://www.npr.org/2019/08/14/751218425/in-nyc-cycling-deaths-increase-but-gears-turn-slowly-on-safety-measures" TargetMode="External"/><Relationship Id="rId1" Type="http://schemas.openxmlformats.org/officeDocument/2006/relationships/hyperlink" Target="http://warming.apps01.yorku.ca/wp-content/uploads/2011/08/What-do-we-know-full-report-final.pdf" TargetMode="External"/><Relationship Id="rId6" Type="http://schemas.openxmlformats.org/officeDocument/2006/relationships/hyperlink" Target="https://sustainability.ups.com/sustainability-reporting/" TargetMode="External"/><Relationship Id="rId5" Type="http://schemas.openxmlformats.org/officeDocument/2006/relationships/hyperlink" Target="https://www.lanecc.edu/hr/classification/mail-and-warehouse-services-specialist" TargetMode="External"/><Relationship Id="rId10" Type="http://schemas.openxmlformats.org/officeDocument/2006/relationships/printerSettings" Target="../printerSettings/printerSettings2.bin"/><Relationship Id="rId4" Type="http://schemas.openxmlformats.org/officeDocument/2006/relationships/hyperlink" Target="https://www.royalmailgroup.com/en/responsibility/policies-and-reports/" TargetMode="External"/><Relationship Id="rId9" Type="http://schemas.openxmlformats.org/officeDocument/2006/relationships/hyperlink" Target="https://www.sciencedirect.com/science/article/pii/S0966692300000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8" zoomScale="112" zoomScaleNormal="70" workbookViewId="0">
      <selection activeCell="D32" sqref="D32"/>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641</v>
      </c>
    </row>
    <row r="4" spans="1:18" ht="31" customHeight="1" x14ac:dyDescent="0.2">
      <c r="A4" s="248" t="s">
        <v>447</v>
      </c>
      <c r="B4" s="248"/>
      <c r="D4" s="248" t="s">
        <v>385</v>
      </c>
      <c r="E4" s="249"/>
      <c r="F4" s="13"/>
      <c r="G4" s="13"/>
      <c r="H4" s="14"/>
    </row>
    <row r="5" spans="1:18" ht="31" customHeight="1" x14ac:dyDescent="0.2">
      <c r="A5" s="252" t="s">
        <v>452</v>
      </c>
      <c r="B5" s="253"/>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52" t="s">
        <v>454</v>
      </c>
      <c r="B9" s="253"/>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446</v>
      </c>
      <c r="B20" s="259"/>
      <c r="D20" s="250" t="s">
        <v>445</v>
      </c>
      <c r="E20" s="251"/>
      <c r="F20" s="251"/>
      <c r="G20" s="251"/>
      <c r="H20" s="251"/>
      <c r="I20" s="251"/>
    </row>
    <row r="21" spans="1:9" ht="19" x14ac:dyDescent="0.2">
      <c r="A21" s="256" t="s">
        <v>829</v>
      </c>
      <c r="B21" s="256"/>
      <c r="D21" s="15" t="s">
        <v>488</v>
      </c>
      <c r="E21" s="15" t="s">
        <v>489</v>
      </c>
      <c r="F21" s="42" t="s">
        <v>453</v>
      </c>
      <c r="G21" s="15" t="s">
        <v>491</v>
      </c>
      <c r="H21" s="15" t="s">
        <v>490</v>
      </c>
      <c r="I21" s="15" t="s">
        <v>492</v>
      </c>
    </row>
    <row r="22" spans="1:9" x14ac:dyDescent="0.2">
      <c r="A22" s="257"/>
      <c r="B22" s="257"/>
      <c r="D22" s="39" t="s">
        <v>634</v>
      </c>
      <c r="E22" s="40" t="s">
        <v>633</v>
      </c>
      <c r="F22" s="41" t="s">
        <v>643</v>
      </c>
      <c r="G22" s="180" t="s">
        <v>639</v>
      </c>
      <c r="H22" s="17" t="s">
        <v>640</v>
      </c>
      <c r="I22" s="181" t="s">
        <v>640</v>
      </c>
    </row>
    <row r="23" spans="1:9" x14ac:dyDescent="0.2">
      <c r="A23" s="257"/>
      <c r="B23" s="257"/>
      <c r="D23" s="36" t="s">
        <v>635</v>
      </c>
      <c r="E23" s="37" t="s">
        <v>642</v>
      </c>
      <c r="F23" s="38" t="s">
        <v>643</v>
      </c>
      <c r="G23" s="182" t="s">
        <v>639</v>
      </c>
      <c r="H23" s="20" t="s">
        <v>640</v>
      </c>
      <c r="I23" s="183" t="s">
        <v>640</v>
      </c>
    </row>
    <row r="24" spans="1:9" x14ac:dyDescent="0.2">
      <c r="A24" s="257"/>
      <c r="B24" s="257"/>
      <c r="D24" s="39"/>
      <c r="E24" s="40"/>
      <c r="F24" s="41"/>
      <c r="G24" s="180"/>
      <c r="H24" s="17"/>
      <c r="I24" s="181"/>
    </row>
    <row r="25" spans="1:9" x14ac:dyDescent="0.2">
      <c r="A25" s="257"/>
      <c r="B25" s="257"/>
      <c r="D25" s="36"/>
      <c r="E25" s="37"/>
      <c r="F25" s="38"/>
      <c r="G25" s="182"/>
      <c r="H25" s="20"/>
      <c r="I25" s="183"/>
    </row>
    <row r="26" spans="1:9" x14ac:dyDescent="0.2">
      <c r="A26" s="257"/>
      <c r="B26" s="257"/>
      <c r="D26" s="39"/>
      <c r="E26" s="40"/>
      <c r="F26" s="41"/>
      <c r="G26" s="180"/>
      <c r="H26" s="17"/>
      <c r="I26" s="181"/>
    </row>
    <row r="27" spans="1:9" ht="16" customHeight="1" x14ac:dyDescent="0.2">
      <c r="A27" s="257"/>
      <c r="B27" s="257"/>
      <c r="D27" s="36"/>
      <c r="E27" s="37"/>
      <c r="F27" s="38"/>
      <c r="G27" s="182"/>
      <c r="H27" s="20"/>
      <c r="I27" s="183"/>
    </row>
    <row r="28" spans="1:9" ht="16" customHeight="1" x14ac:dyDescent="0.2">
      <c r="A28" s="257"/>
      <c r="B28" s="257"/>
      <c r="D28" s="39"/>
      <c r="E28" s="40"/>
      <c r="F28" s="41"/>
      <c r="G28" s="180"/>
      <c r="H28" s="17"/>
      <c r="I28" s="181"/>
    </row>
    <row r="29" spans="1:9" x14ac:dyDescent="0.2">
      <c r="A29" s="257"/>
      <c r="B29" s="257"/>
      <c r="D29" s="36"/>
      <c r="E29" s="37"/>
      <c r="F29" s="38"/>
      <c r="G29" s="182"/>
      <c r="H29" s="20"/>
      <c r="I29" s="183"/>
    </row>
    <row r="30" spans="1:9" x14ac:dyDescent="0.2">
      <c r="A30" s="257"/>
      <c r="B30" s="257"/>
      <c r="D30" s="39"/>
      <c r="E30" s="40"/>
      <c r="F30" s="41"/>
      <c r="G30" s="180"/>
      <c r="H30" s="17"/>
      <c r="I30" s="181"/>
    </row>
    <row r="31" spans="1:9" x14ac:dyDescent="0.2">
      <c r="A31" s="257"/>
      <c r="B31" s="257"/>
      <c r="D31" s="36"/>
      <c r="E31" s="37"/>
      <c r="F31" s="38"/>
      <c r="G31" s="182"/>
      <c r="H31" s="20"/>
      <c r="I31" s="183"/>
    </row>
    <row r="32" spans="1:9" x14ac:dyDescent="0.2">
      <c r="A32" s="257"/>
      <c r="B32" s="257"/>
      <c r="D32" s="39"/>
      <c r="E32" s="40"/>
      <c r="F32" s="41"/>
      <c r="G32" s="180"/>
      <c r="H32" s="17"/>
      <c r="I32" s="181"/>
    </row>
    <row r="33" spans="1:9" x14ac:dyDescent="0.2">
      <c r="A33" s="257"/>
      <c r="B33" s="257"/>
      <c r="D33" s="36"/>
      <c r="E33" s="37"/>
      <c r="F33" s="38"/>
      <c r="G33" s="182"/>
      <c r="H33" s="20"/>
      <c r="I33" s="183"/>
    </row>
    <row r="34" spans="1:9" x14ac:dyDescent="0.2">
      <c r="A34" s="257"/>
      <c r="B34" s="257"/>
      <c r="D34" s="39"/>
      <c r="E34" s="40"/>
      <c r="F34" s="41"/>
      <c r="G34" s="180"/>
      <c r="H34" s="17"/>
      <c r="I34" s="181"/>
    </row>
    <row r="35" spans="1:9" x14ac:dyDescent="0.2">
      <c r="A35" s="257"/>
      <c r="B35" s="257"/>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4" t="s">
        <v>483</v>
      </c>
      <c r="B37" s="255"/>
      <c r="D37" s="36"/>
      <c r="E37" s="37"/>
      <c r="F37" s="38"/>
      <c r="G37" s="182"/>
      <c r="H37" s="20"/>
      <c r="I37" s="183"/>
    </row>
    <row r="38" spans="1:9" ht="19" x14ac:dyDescent="0.2">
      <c r="A38" s="15" t="s">
        <v>493</v>
      </c>
      <c r="B38" s="15" t="s">
        <v>494</v>
      </c>
      <c r="D38" s="39"/>
      <c r="E38" s="40"/>
      <c r="F38" s="41"/>
      <c r="G38" s="180"/>
      <c r="H38" s="17"/>
      <c r="I38" s="181"/>
    </row>
    <row r="39" spans="1:9" ht="17" x14ac:dyDescent="0.2">
      <c r="A39" s="169" t="s">
        <v>636</v>
      </c>
      <c r="B39" s="169" t="s">
        <v>637</v>
      </c>
      <c r="D39" s="36"/>
      <c r="E39" s="37"/>
      <c r="F39" s="38"/>
      <c r="G39" s="182"/>
      <c r="H39" s="20"/>
      <c r="I39" s="183"/>
    </row>
    <row r="40" spans="1:9" ht="17" x14ac:dyDescent="0.2">
      <c r="A40" s="170" t="s">
        <v>638</v>
      </c>
      <c r="B40" s="170" t="s">
        <v>637</v>
      </c>
      <c r="D40" s="39"/>
      <c r="E40" s="40"/>
      <c r="F40" s="41"/>
      <c r="G40" s="180"/>
      <c r="H40" s="17"/>
      <c r="I40" s="181"/>
    </row>
    <row r="41" spans="1:9" ht="17" x14ac:dyDescent="0.2">
      <c r="A41" s="240" t="s">
        <v>830</v>
      </c>
      <c r="B41" s="240" t="s">
        <v>831</v>
      </c>
      <c r="D41" s="36"/>
      <c r="E41" s="37"/>
      <c r="F41" s="38"/>
      <c r="G41" s="182"/>
      <c r="H41" s="20"/>
      <c r="I41" s="183"/>
    </row>
    <row r="42" spans="1:9" ht="17" x14ac:dyDescent="0.2">
      <c r="A42" s="241" t="s">
        <v>832</v>
      </c>
      <c r="B42" s="241" t="s">
        <v>833</v>
      </c>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display="description" xr:uid="{30253091-FC8F-443E-A323-6981AA321698}"/>
    <hyperlink ref="F23" r:id="rId2" xr:uid="{CF9754E0-D476-448E-B399-CAB49C9B318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83" zoomScaleNormal="100" workbookViewId="0">
      <pane xSplit="2" ySplit="4" topLeftCell="C35" activePane="bottomRight" state="frozenSplit"/>
      <selection activeCell="I1" sqref="I1:O1048576"/>
      <selection pane="topRight" activeCell="I1" sqref="I1:O1048576"/>
      <selection pane="bottomLeft" activeCell="I1" sqref="I1:O1048576"/>
      <selection pane="bottomRight" activeCell="I37" sqref="I37"/>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5" width="60.83203125" style="153" customWidth="1"/>
    <col min="6" max="6" width="24.6640625" style="153"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40" x14ac:dyDescent="0.2">
      <c r="A1" s="44" t="s">
        <v>632</v>
      </c>
      <c r="B1" s="45" t="str">
        <f>IF(Introduction!B1&lt;&gt;"",Introduction!B1,"")</f>
        <v>Postal and courier activities</v>
      </c>
      <c r="E1" s="47"/>
      <c r="F1" s="48"/>
    </row>
    <row r="2" spans="1:19" ht="18" thickBot="1" x14ac:dyDescent="0.25">
      <c r="E2" s="47"/>
      <c r="F2" s="47"/>
    </row>
    <row r="3" spans="1:19" s="93" customFormat="1" ht="27" thickTop="1" x14ac:dyDescent="0.2">
      <c r="A3" s="275" t="s">
        <v>442</v>
      </c>
      <c r="B3" s="275"/>
      <c r="C3" s="275"/>
      <c r="D3" s="275"/>
      <c r="E3" s="275"/>
      <c r="F3" s="275"/>
      <c r="G3" s="141"/>
      <c r="H3" s="276" t="s">
        <v>443</v>
      </c>
      <c r="I3" s="277"/>
      <c r="J3" s="277"/>
      <c r="K3" s="277"/>
      <c r="L3" s="277"/>
      <c r="M3" s="277"/>
      <c r="N3" s="277"/>
      <c r="O3" s="277"/>
      <c r="P3" s="277"/>
      <c r="Q3" s="277"/>
      <c r="R3" s="277"/>
      <c r="S3" s="278"/>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127" thickTop="1" x14ac:dyDescent="0.2">
      <c r="A5" s="261" t="s">
        <v>0</v>
      </c>
      <c r="B5" s="261" t="s">
        <v>40</v>
      </c>
      <c r="C5" s="49" t="s">
        <v>178</v>
      </c>
      <c r="D5" s="49" t="s">
        <v>65</v>
      </c>
      <c r="E5" s="50" t="s">
        <v>177</v>
      </c>
      <c r="F5" s="51" t="s">
        <v>90</v>
      </c>
      <c r="G5" s="96"/>
      <c r="H5" s="132" t="s">
        <v>651</v>
      </c>
      <c r="I5" s="3" t="s">
        <v>798</v>
      </c>
      <c r="J5" s="154" t="s">
        <v>0</v>
      </c>
      <c r="K5" s="154">
        <f>IF(AND($H5="Yes",NOT(ISERROR(SEARCH("-H-",$C5)))),1,0)</f>
        <v>1</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234" t="s">
        <v>834</v>
      </c>
    </row>
    <row r="6" spans="1:19" s="93" customFormat="1" ht="90" x14ac:dyDescent="0.2">
      <c r="A6" s="261"/>
      <c r="B6" s="261"/>
      <c r="C6" s="52" t="s">
        <v>179</v>
      </c>
      <c r="D6" s="52" t="s">
        <v>65</v>
      </c>
      <c r="E6" s="53" t="s">
        <v>184</v>
      </c>
      <c r="F6" s="54" t="s">
        <v>91</v>
      </c>
      <c r="G6" s="96"/>
      <c r="H6" s="129" t="s">
        <v>650</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126" x14ac:dyDescent="0.2">
      <c r="A7" s="261"/>
      <c r="B7" s="261"/>
      <c r="C7" s="52" t="s">
        <v>180</v>
      </c>
      <c r="D7" s="52" t="s">
        <v>65</v>
      </c>
      <c r="E7" s="53" t="s">
        <v>185</v>
      </c>
      <c r="F7" s="54" t="s">
        <v>517</v>
      </c>
      <c r="G7" s="96"/>
      <c r="H7" s="129" t="s">
        <v>650</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144" x14ac:dyDescent="0.2">
      <c r="A8" s="261"/>
      <c r="B8" s="261"/>
      <c r="C8" s="52" t="s">
        <v>181</v>
      </c>
      <c r="D8" s="52" t="s">
        <v>65</v>
      </c>
      <c r="E8" s="53" t="s">
        <v>186</v>
      </c>
      <c r="F8" s="54" t="s">
        <v>92</v>
      </c>
      <c r="G8" s="96"/>
      <c r="H8" s="129" t="s">
        <v>651</v>
      </c>
      <c r="I8" s="3" t="s">
        <v>811</v>
      </c>
      <c r="J8" s="155" t="s">
        <v>0</v>
      </c>
      <c r="K8" s="155">
        <f t="shared" si="3"/>
        <v>1</v>
      </c>
      <c r="L8" s="155">
        <f t="shared" si="0"/>
        <v>0</v>
      </c>
      <c r="M8" s="155">
        <f t="shared" si="1"/>
        <v>0</v>
      </c>
      <c r="N8" s="155">
        <f t="shared" si="2"/>
        <v>0</v>
      </c>
      <c r="O8" s="155">
        <f t="shared" si="4"/>
        <v>0</v>
      </c>
      <c r="P8" s="155">
        <f t="shared" si="5"/>
        <v>0</v>
      </c>
      <c r="Q8" s="155">
        <f t="shared" si="6"/>
        <v>0</v>
      </c>
      <c r="R8" s="155">
        <f t="shared" si="7"/>
        <v>0</v>
      </c>
      <c r="S8" s="6"/>
    </row>
    <row r="9" spans="1:19" s="93" customFormat="1" ht="144" x14ac:dyDescent="0.2">
      <c r="A9" s="261"/>
      <c r="B9" s="261"/>
      <c r="C9" s="52" t="s">
        <v>182</v>
      </c>
      <c r="D9" s="52" t="s">
        <v>65</v>
      </c>
      <c r="E9" s="55" t="s">
        <v>612</v>
      </c>
      <c r="F9" s="56" t="s">
        <v>518</v>
      </c>
      <c r="G9" s="96"/>
      <c r="H9" s="129" t="s">
        <v>650</v>
      </c>
      <c r="I9" s="3" t="s">
        <v>835</v>
      </c>
      <c r="J9" s="155" t="s">
        <v>0</v>
      </c>
      <c r="K9" s="155">
        <f t="shared" si="3"/>
        <v>0</v>
      </c>
      <c r="L9" s="155">
        <f t="shared" si="0"/>
        <v>0</v>
      </c>
      <c r="M9" s="155">
        <f t="shared" si="1"/>
        <v>0</v>
      </c>
      <c r="N9" s="155">
        <f t="shared" si="2"/>
        <v>0</v>
      </c>
      <c r="O9" s="155">
        <f t="shared" si="4"/>
        <v>0</v>
      </c>
      <c r="P9" s="155">
        <f t="shared" si="5"/>
        <v>0</v>
      </c>
      <c r="Q9" s="155">
        <f t="shared" si="6"/>
        <v>0</v>
      </c>
      <c r="R9" s="155">
        <f t="shared" si="7"/>
        <v>0</v>
      </c>
      <c r="S9" s="244" t="s">
        <v>868</v>
      </c>
    </row>
    <row r="10" spans="1:19" s="93" customFormat="1" ht="108" x14ac:dyDescent="0.2">
      <c r="A10" s="261"/>
      <c r="B10" s="261"/>
      <c r="C10" s="52" t="s">
        <v>183</v>
      </c>
      <c r="D10" s="52" t="s">
        <v>65</v>
      </c>
      <c r="E10" s="55" t="s">
        <v>187</v>
      </c>
      <c r="F10" s="56" t="s">
        <v>93</v>
      </c>
      <c r="G10" s="96"/>
      <c r="H10" s="131" t="s">
        <v>650</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3" customFormat="1" ht="36" x14ac:dyDescent="0.2">
      <c r="A11" s="261"/>
      <c r="B11" s="261"/>
      <c r="C11" s="52" t="s">
        <v>535</v>
      </c>
      <c r="D11" s="52" t="s">
        <v>65</v>
      </c>
      <c r="E11" s="55" t="s">
        <v>537</v>
      </c>
      <c r="F11" s="56"/>
      <c r="G11" s="96"/>
      <c r="H11" s="131" t="s">
        <v>650</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61"/>
      <c r="B12" s="261"/>
      <c r="C12" s="52" t="s">
        <v>536</v>
      </c>
      <c r="D12" s="52" t="s">
        <v>66</v>
      </c>
      <c r="E12" s="55" t="s">
        <v>538</v>
      </c>
      <c r="F12" s="56"/>
      <c r="G12" s="96"/>
      <c r="H12" s="131" t="s">
        <v>650</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61"/>
      <c r="B13" s="261"/>
      <c r="C13" s="52" t="s">
        <v>456</v>
      </c>
      <c r="D13" s="52" t="s">
        <v>390</v>
      </c>
      <c r="E13" s="55" t="s">
        <v>458</v>
      </c>
      <c r="F13" s="56"/>
      <c r="G13" s="96"/>
      <c r="H13" s="130" t="s">
        <v>650</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73" thickTop="1" x14ac:dyDescent="0.2">
      <c r="A14" s="263" t="s">
        <v>1</v>
      </c>
      <c r="B14" s="263" t="s">
        <v>60</v>
      </c>
      <c r="C14" s="57" t="s">
        <v>188</v>
      </c>
      <c r="D14" s="57" t="s">
        <v>65</v>
      </c>
      <c r="E14" s="58" t="s">
        <v>190</v>
      </c>
      <c r="F14" s="59" t="s">
        <v>593</v>
      </c>
      <c r="G14" s="96"/>
      <c r="H14" s="128" t="s">
        <v>650</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3" customFormat="1" ht="126" x14ac:dyDescent="0.2">
      <c r="A15" s="264"/>
      <c r="B15" s="264"/>
      <c r="C15" s="57" t="s">
        <v>189</v>
      </c>
      <c r="D15" s="57" t="s">
        <v>65</v>
      </c>
      <c r="E15" s="58" t="s">
        <v>191</v>
      </c>
      <c r="F15" s="59" t="s">
        <v>94</v>
      </c>
      <c r="G15" s="96"/>
      <c r="H15" s="129" t="s">
        <v>650</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126" x14ac:dyDescent="0.2">
      <c r="A16" s="264"/>
      <c r="B16" s="264"/>
      <c r="C16" s="57" t="s">
        <v>193</v>
      </c>
      <c r="D16" s="57" t="s">
        <v>65</v>
      </c>
      <c r="E16" s="58" t="s">
        <v>192</v>
      </c>
      <c r="F16" s="59" t="s">
        <v>522</v>
      </c>
      <c r="G16" s="96"/>
      <c r="H16" s="129" t="s">
        <v>650</v>
      </c>
      <c r="I16" s="3"/>
      <c r="J16" s="155" t="s">
        <v>1</v>
      </c>
      <c r="K16" s="155">
        <f t="shared" si="3"/>
        <v>0</v>
      </c>
      <c r="L16" s="155">
        <f t="shared" si="0"/>
        <v>0</v>
      </c>
      <c r="M16" s="155">
        <f t="shared" si="1"/>
        <v>0</v>
      </c>
      <c r="N16" s="155">
        <f t="shared" si="2"/>
        <v>0</v>
      </c>
      <c r="O16" s="155">
        <f t="shared" si="4"/>
        <v>0</v>
      </c>
      <c r="P16" s="155">
        <f t="shared" si="5"/>
        <v>0</v>
      </c>
      <c r="Q16" s="155">
        <f t="shared" si="6"/>
        <v>0</v>
      </c>
      <c r="R16" s="155">
        <f t="shared" si="7"/>
        <v>0</v>
      </c>
      <c r="S16" s="6"/>
    </row>
    <row r="17" spans="1:20" s="93" customFormat="1" ht="162" x14ac:dyDescent="0.2">
      <c r="A17" s="264"/>
      <c r="B17" s="264"/>
      <c r="C17" s="57" t="s">
        <v>194</v>
      </c>
      <c r="D17" s="57" t="s">
        <v>66</v>
      </c>
      <c r="E17" s="60" t="s">
        <v>482</v>
      </c>
      <c r="F17" s="61" t="s">
        <v>519</v>
      </c>
      <c r="G17" s="96"/>
      <c r="H17" s="129" t="s">
        <v>650</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64"/>
      <c r="B18" s="264"/>
      <c r="C18" s="184" t="s">
        <v>539</v>
      </c>
      <c r="D18" s="184" t="s">
        <v>65</v>
      </c>
      <c r="E18" s="58" t="s">
        <v>537</v>
      </c>
      <c r="F18" s="59"/>
      <c r="G18" s="96"/>
      <c r="H18" s="131" t="s">
        <v>650</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64"/>
      <c r="B19" s="264"/>
      <c r="C19" s="184" t="s">
        <v>540</v>
      </c>
      <c r="D19" s="184" t="s">
        <v>66</v>
      </c>
      <c r="E19" s="58" t="s">
        <v>538</v>
      </c>
      <c r="F19" s="59"/>
      <c r="G19" s="96"/>
      <c r="H19" s="129" t="s">
        <v>650</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91" thickBot="1" x14ac:dyDescent="0.25">
      <c r="A20" s="265"/>
      <c r="B20" s="265"/>
      <c r="C20" s="57" t="s">
        <v>459</v>
      </c>
      <c r="D20" s="57" t="s">
        <v>390</v>
      </c>
      <c r="E20" s="60" t="s">
        <v>458</v>
      </c>
      <c r="F20" s="61"/>
      <c r="G20" s="96"/>
      <c r="H20" s="133" t="s">
        <v>651</v>
      </c>
      <c r="I20" s="3" t="s">
        <v>812</v>
      </c>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242" t="s">
        <v>869</v>
      </c>
    </row>
    <row r="21" spans="1:20" s="93" customFormat="1" ht="37" thickTop="1" x14ac:dyDescent="0.2">
      <c r="A21" s="260" t="s">
        <v>2</v>
      </c>
      <c r="B21" s="260" t="s">
        <v>39</v>
      </c>
      <c r="C21" s="62" t="s">
        <v>195</v>
      </c>
      <c r="D21" s="62" t="s">
        <v>65</v>
      </c>
      <c r="E21" s="55" t="s">
        <v>293</v>
      </c>
      <c r="F21" s="56" t="s">
        <v>95</v>
      </c>
      <c r="G21" s="97"/>
      <c r="H21" s="128" t="s">
        <v>650</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61"/>
      <c r="B22" s="261"/>
      <c r="C22" s="62" t="s">
        <v>196</v>
      </c>
      <c r="D22" s="62" t="s">
        <v>65</v>
      </c>
      <c r="E22" s="55" t="s">
        <v>294</v>
      </c>
      <c r="F22" s="56" t="s">
        <v>96</v>
      </c>
      <c r="G22" s="96"/>
      <c r="H22" s="129" t="s">
        <v>650</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61"/>
      <c r="B23" s="261"/>
      <c r="C23" s="62" t="s">
        <v>197</v>
      </c>
      <c r="D23" s="62" t="s">
        <v>65</v>
      </c>
      <c r="E23" s="55" t="s">
        <v>295</v>
      </c>
      <c r="F23" s="56" t="s">
        <v>97</v>
      </c>
      <c r="G23" s="96"/>
      <c r="H23" s="129" t="s">
        <v>650</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162" x14ac:dyDescent="0.2">
      <c r="A24" s="261"/>
      <c r="B24" s="261"/>
      <c r="C24" s="62" t="s">
        <v>198</v>
      </c>
      <c r="D24" s="62" t="s">
        <v>65</v>
      </c>
      <c r="E24" s="55" t="s">
        <v>296</v>
      </c>
      <c r="F24" s="56" t="s">
        <v>98</v>
      </c>
      <c r="G24" s="96"/>
      <c r="H24" s="129" t="s">
        <v>650</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36" x14ac:dyDescent="0.2">
      <c r="A25" s="261"/>
      <c r="B25" s="261"/>
      <c r="C25" s="62" t="s">
        <v>199</v>
      </c>
      <c r="D25" s="62" t="s">
        <v>65</v>
      </c>
      <c r="E25" s="55" t="s">
        <v>297</v>
      </c>
      <c r="F25" s="56" t="s">
        <v>99</v>
      </c>
      <c r="G25" s="96"/>
      <c r="H25" s="129" t="s">
        <v>650</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54" x14ac:dyDescent="0.2">
      <c r="A26" s="261"/>
      <c r="B26" s="261"/>
      <c r="C26" s="62" t="s">
        <v>200</v>
      </c>
      <c r="D26" s="62" t="s">
        <v>67</v>
      </c>
      <c r="E26" s="53" t="s">
        <v>298</v>
      </c>
      <c r="F26" s="56"/>
      <c r="G26" s="96"/>
      <c r="H26" s="131" t="s">
        <v>651</v>
      </c>
      <c r="I26" s="9" t="s">
        <v>794</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235"/>
    </row>
    <row r="27" spans="1:20" s="93" customFormat="1" ht="36" x14ac:dyDescent="0.2">
      <c r="A27" s="261"/>
      <c r="B27" s="261"/>
      <c r="C27" s="52" t="s">
        <v>541</v>
      </c>
      <c r="D27" s="52" t="s">
        <v>65</v>
      </c>
      <c r="E27" s="55" t="s">
        <v>537</v>
      </c>
      <c r="F27" s="56"/>
      <c r="G27" s="96"/>
      <c r="H27" s="131" t="s">
        <v>650</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61"/>
      <c r="B28" s="261"/>
      <c r="C28" s="52" t="s">
        <v>542</v>
      </c>
      <c r="D28" s="52" t="s">
        <v>66</v>
      </c>
      <c r="E28" s="55" t="s">
        <v>538</v>
      </c>
      <c r="F28" s="56"/>
      <c r="G28" s="96"/>
      <c r="H28" s="131" t="s">
        <v>650</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61"/>
      <c r="B29" s="261"/>
      <c r="C29" s="62" t="s">
        <v>457</v>
      </c>
      <c r="D29" s="62" t="s">
        <v>390</v>
      </c>
      <c r="E29" s="53" t="s">
        <v>458</v>
      </c>
      <c r="F29" s="54"/>
      <c r="G29" s="98"/>
      <c r="H29" s="131" t="s">
        <v>650</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37" thickTop="1" x14ac:dyDescent="0.2">
      <c r="A30" s="263" t="s">
        <v>3</v>
      </c>
      <c r="B30" s="263" t="s">
        <v>4</v>
      </c>
      <c r="C30" s="57" t="s">
        <v>201</v>
      </c>
      <c r="D30" s="57" t="s">
        <v>65</v>
      </c>
      <c r="E30" s="58" t="s">
        <v>299</v>
      </c>
      <c r="F30" s="59" t="s">
        <v>100</v>
      </c>
      <c r="G30" s="96"/>
      <c r="H30" s="128" t="s">
        <v>650</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3" customFormat="1" ht="126" x14ac:dyDescent="0.2">
      <c r="A31" s="264"/>
      <c r="B31" s="264"/>
      <c r="C31" s="57" t="s">
        <v>202</v>
      </c>
      <c r="D31" s="57" t="s">
        <v>65</v>
      </c>
      <c r="E31" s="58" t="s">
        <v>614</v>
      </c>
      <c r="F31" s="59" t="s">
        <v>613</v>
      </c>
      <c r="G31" s="96"/>
      <c r="H31" s="129" t="s">
        <v>650</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3" customFormat="1" ht="252" x14ac:dyDescent="0.2">
      <c r="A32" s="264"/>
      <c r="B32" s="264"/>
      <c r="C32" s="57" t="s">
        <v>203</v>
      </c>
      <c r="D32" s="57" t="s">
        <v>65</v>
      </c>
      <c r="E32" s="58" t="s">
        <v>588</v>
      </c>
      <c r="F32" s="59" t="s">
        <v>615</v>
      </c>
      <c r="G32" s="96"/>
      <c r="H32" s="129" t="s">
        <v>650</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3" customFormat="1" ht="72" x14ac:dyDescent="0.2">
      <c r="A33" s="264"/>
      <c r="B33" s="264"/>
      <c r="C33" s="57" t="s">
        <v>204</v>
      </c>
      <c r="D33" s="57" t="s">
        <v>65</v>
      </c>
      <c r="E33" s="58" t="s">
        <v>300</v>
      </c>
      <c r="F33" s="59" t="s">
        <v>101</v>
      </c>
      <c r="G33" s="96"/>
      <c r="H33" s="129" t="s">
        <v>650</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236"/>
    </row>
    <row r="34" spans="1:19" s="93" customFormat="1" ht="36" x14ac:dyDescent="0.2">
      <c r="A34" s="264"/>
      <c r="B34" s="264"/>
      <c r="C34" s="213" t="s">
        <v>205</v>
      </c>
      <c r="D34" s="213" t="s">
        <v>65</v>
      </c>
      <c r="E34" s="214" t="s">
        <v>301</v>
      </c>
      <c r="F34" s="215" t="s">
        <v>102</v>
      </c>
      <c r="H34" s="129" t="s">
        <v>650</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54" x14ac:dyDescent="0.2">
      <c r="A35" s="264"/>
      <c r="B35" s="264"/>
      <c r="C35" s="57" t="s">
        <v>206</v>
      </c>
      <c r="D35" s="57" t="s">
        <v>65</v>
      </c>
      <c r="E35" s="63" t="s">
        <v>616</v>
      </c>
      <c r="F35" s="64" t="s">
        <v>103</v>
      </c>
      <c r="G35" s="96"/>
      <c r="H35" s="129" t="s">
        <v>650</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3" customFormat="1" ht="72" x14ac:dyDescent="0.2">
      <c r="A36" s="264"/>
      <c r="B36" s="264"/>
      <c r="C36" s="57" t="s">
        <v>207</v>
      </c>
      <c r="D36" s="57" t="s">
        <v>66</v>
      </c>
      <c r="E36" s="60" t="s">
        <v>302</v>
      </c>
      <c r="F36" s="61" t="s">
        <v>104</v>
      </c>
      <c r="G36" s="96"/>
      <c r="H36" s="131" t="s">
        <v>650</v>
      </c>
      <c r="I36" s="3"/>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246"/>
    </row>
    <row r="37" spans="1:19" s="93" customFormat="1" ht="36" x14ac:dyDescent="0.2">
      <c r="A37" s="264"/>
      <c r="B37" s="264"/>
      <c r="C37" s="184" t="s">
        <v>543</v>
      </c>
      <c r="D37" s="184" t="s">
        <v>65</v>
      </c>
      <c r="E37" s="58" t="s">
        <v>537</v>
      </c>
      <c r="F37" s="61"/>
      <c r="G37" s="96"/>
      <c r="H37" s="131" t="s">
        <v>650</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64"/>
      <c r="B38" s="264"/>
      <c r="C38" s="184" t="s">
        <v>544</v>
      </c>
      <c r="D38" s="184" t="s">
        <v>66</v>
      </c>
      <c r="E38" s="58" t="s">
        <v>538</v>
      </c>
      <c r="F38" s="61"/>
      <c r="G38" s="96"/>
      <c r="H38" s="131" t="s">
        <v>650</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145" thickBot="1" x14ac:dyDescent="0.25">
      <c r="A39" s="264"/>
      <c r="B39" s="264"/>
      <c r="C39" s="57" t="s">
        <v>460</v>
      </c>
      <c r="D39" s="57" t="s">
        <v>390</v>
      </c>
      <c r="E39" s="60" t="s">
        <v>458</v>
      </c>
      <c r="F39" s="61"/>
      <c r="G39" s="96"/>
      <c r="H39" s="130" t="s">
        <v>651</v>
      </c>
      <c r="I39" s="7" t="s">
        <v>884</v>
      </c>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245"/>
    </row>
    <row r="40" spans="1:19" s="103" customFormat="1" ht="92" thickTop="1" thickBot="1" x14ac:dyDescent="0.25">
      <c r="A40" s="260" t="s">
        <v>5</v>
      </c>
      <c r="B40" s="260" t="s">
        <v>36</v>
      </c>
      <c r="C40" s="65" t="s">
        <v>181</v>
      </c>
      <c r="D40" s="65" t="s">
        <v>65</v>
      </c>
      <c r="E40" s="66" t="s">
        <v>186</v>
      </c>
      <c r="F40" s="66" t="s">
        <v>92</v>
      </c>
      <c r="G40" s="101"/>
      <c r="H40" s="102" t="str">
        <f>IF(ISBLANK(H8),"Waiting",H8)</f>
        <v>Yes</v>
      </c>
      <c r="I40" s="7" t="s">
        <v>817</v>
      </c>
      <c r="J40" s="159" t="s">
        <v>5</v>
      </c>
      <c r="K40" s="154">
        <f t="shared" si="3"/>
        <v>1</v>
      </c>
      <c r="L40" s="154">
        <f t="shared" si="0"/>
        <v>0</v>
      </c>
      <c r="M40" s="154">
        <f t="shared" si="1"/>
        <v>0</v>
      </c>
      <c r="N40" s="154">
        <f t="shared" si="2"/>
        <v>0</v>
      </c>
      <c r="O40" s="156">
        <f t="shared" si="4"/>
        <v>0</v>
      </c>
      <c r="P40" s="156">
        <f t="shared" si="5"/>
        <v>0</v>
      </c>
      <c r="Q40" s="156">
        <f t="shared" si="6"/>
        <v>0</v>
      </c>
      <c r="R40" s="156">
        <f t="shared" si="7"/>
        <v>0</v>
      </c>
      <c r="S40" s="125"/>
    </row>
    <row r="41" spans="1:19" s="93" customFormat="1" ht="37" thickTop="1" x14ac:dyDescent="0.2">
      <c r="A41" s="261"/>
      <c r="B41" s="261"/>
      <c r="C41" s="62" t="s">
        <v>208</v>
      </c>
      <c r="D41" s="62" t="s">
        <v>65</v>
      </c>
      <c r="E41" s="67" t="s">
        <v>303</v>
      </c>
      <c r="F41" s="269" t="s">
        <v>105</v>
      </c>
      <c r="G41" s="96"/>
      <c r="H41" s="129" t="s">
        <v>650</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3" customFormat="1" ht="36" x14ac:dyDescent="0.2">
      <c r="A42" s="261"/>
      <c r="B42" s="261"/>
      <c r="C42" s="62" t="s">
        <v>209</v>
      </c>
      <c r="D42" s="62" t="s">
        <v>65</v>
      </c>
      <c r="E42" s="67" t="s">
        <v>304</v>
      </c>
      <c r="F42" s="270"/>
      <c r="G42" s="96"/>
      <c r="H42" s="129" t="s">
        <v>650</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3" customFormat="1" ht="36" x14ac:dyDescent="0.2">
      <c r="A43" s="261"/>
      <c r="B43" s="261"/>
      <c r="C43" s="62" t="s">
        <v>210</v>
      </c>
      <c r="D43" s="62" t="s">
        <v>65</v>
      </c>
      <c r="E43" s="67" t="s">
        <v>305</v>
      </c>
      <c r="F43" s="271"/>
      <c r="G43" s="96"/>
      <c r="H43" s="129" t="s">
        <v>650</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126" x14ac:dyDescent="0.2">
      <c r="A44" s="261"/>
      <c r="B44" s="261"/>
      <c r="C44" s="65" t="s">
        <v>178</v>
      </c>
      <c r="D44" s="65" t="s">
        <v>65</v>
      </c>
      <c r="E44" s="66" t="s">
        <v>177</v>
      </c>
      <c r="F44" s="68" t="s">
        <v>106</v>
      </c>
      <c r="G44" s="101"/>
      <c r="H44" s="104" t="str">
        <f>IF(ISBLANK(H5),"Waiting",H5)</f>
        <v>Yes</v>
      </c>
      <c r="I44" s="3" t="s">
        <v>798</v>
      </c>
      <c r="J44" s="160" t="s">
        <v>5</v>
      </c>
      <c r="K44" s="155">
        <f t="shared" si="3"/>
        <v>1</v>
      </c>
      <c r="L44" s="155">
        <f t="shared" si="0"/>
        <v>0</v>
      </c>
      <c r="M44" s="155">
        <f t="shared" si="1"/>
        <v>0</v>
      </c>
      <c r="N44" s="155">
        <f t="shared" si="2"/>
        <v>0</v>
      </c>
      <c r="O44" s="155">
        <f t="shared" si="4"/>
        <v>0</v>
      </c>
      <c r="P44" s="155">
        <f t="shared" si="5"/>
        <v>0</v>
      </c>
      <c r="Q44" s="155">
        <f t="shared" si="6"/>
        <v>0</v>
      </c>
      <c r="R44" s="155">
        <f t="shared" si="7"/>
        <v>0</v>
      </c>
      <c r="S44" s="236" t="s">
        <v>843</v>
      </c>
    </row>
    <row r="45" spans="1:19" s="93" customFormat="1" ht="36" x14ac:dyDescent="0.2">
      <c r="A45" s="261"/>
      <c r="B45" s="261"/>
      <c r="C45" s="69" t="s">
        <v>211</v>
      </c>
      <c r="D45" s="69" t="s">
        <v>65</v>
      </c>
      <c r="E45" s="53" t="s">
        <v>592</v>
      </c>
      <c r="F45" s="54" t="s">
        <v>107</v>
      </c>
      <c r="G45" s="96"/>
      <c r="H45" s="129" t="s">
        <v>650</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90" x14ac:dyDescent="0.2">
      <c r="A46" s="261"/>
      <c r="B46" s="261"/>
      <c r="C46" s="62" t="s">
        <v>212</v>
      </c>
      <c r="D46" s="62" t="s">
        <v>65</v>
      </c>
      <c r="E46" s="55" t="s">
        <v>602</v>
      </c>
      <c r="F46" s="56" t="s">
        <v>108</v>
      </c>
      <c r="G46" s="96"/>
      <c r="H46" s="129" t="s">
        <v>650</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3" customFormat="1" ht="180" x14ac:dyDescent="0.2">
      <c r="A47" s="261"/>
      <c r="B47" s="261"/>
      <c r="C47" s="62" t="s">
        <v>213</v>
      </c>
      <c r="D47" s="62" t="s">
        <v>66</v>
      </c>
      <c r="E47" s="53" t="s">
        <v>306</v>
      </c>
      <c r="F47" s="54" t="s">
        <v>109</v>
      </c>
      <c r="G47" s="96"/>
      <c r="H47" s="129" t="s">
        <v>650</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t="s">
        <v>844</v>
      </c>
    </row>
    <row r="48" spans="1:19" s="93" customFormat="1" ht="36" x14ac:dyDescent="0.2">
      <c r="A48" s="261"/>
      <c r="B48" s="261"/>
      <c r="C48" s="52" t="s">
        <v>214</v>
      </c>
      <c r="D48" s="52" t="s">
        <v>66</v>
      </c>
      <c r="E48" s="53" t="s">
        <v>307</v>
      </c>
      <c r="F48" s="54" t="s">
        <v>110</v>
      </c>
      <c r="G48" s="96"/>
      <c r="H48" s="129" t="s">
        <v>650</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61"/>
      <c r="B49" s="261"/>
      <c r="C49" s="52" t="s">
        <v>215</v>
      </c>
      <c r="D49" s="52" t="s">
        <v>66</v>
      </c>
      <c r="E49" s="53" t="s">
        <v>308</v>
      </c>
      <c r="F49" s="54" t="s">
        <v>102</v>
      </c>
      <c r="G49" s="96"/>
      <c r="H49" s="131" t="s">
        <v>650</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61"/>
      <c r="B50" s="261"/>
      <c r="C50" s="52" t="s">
        <v>545</v>
      </c>
      <c r="D50" s="52" t="s">
        <v>65</v>
      </c>
      <c r="E50" s="55" t="s">
        <v>537</v>
      </c>
      <c r="F50" s="54"/>
      <c r="G50" s="96"/>
      <c r="H50" s="131" t="s">
        <v>650</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61"/>
      <c r="B51" s="261"/>
      <c r="C51" s="52" t="s">
        <v>546</v>
      </c>
      <c r="D51" s="52" t="s">
        <v>66</v>
      </c>
      <c r="E51" s="55" t="s">
        <v>538</v>
      </c>
      <c r="F51" s="54"/>
      <c r="G51" s="96"/>
      <c r="H51" s="131" t="s">
        <v>650</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61"/>
      <c r="B52" s="261"/>
      <c r="C52" s="52" t="s">
        <v>461</v>
      </c>
      <c r="D52" s="52" t="s">
        <v>390</v>
      </c>
      <c r="E52" s="53" t="s">
        <v>458</v>
      </c>
      <c r="F52" s="54"/>
      <c r="G52" s="96"/>
      <c r="H52" s="130" t="s">
        <v>650</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91" thickTop="1" x14ac:dyDescent="0.2">
      <c r="A53" s="263" t="s">
        <v>6</v>
      </c>
      <c r="B53" s="263" t="s">
        <v>7</v>
      </c>
      <c r="C53" s="70" t="s">
        <v>179</v>
      </c>
      <c r="D53" s="70" t="s">
        <v>65</v>
      </c>
      <c r="E53" s="71" t="s">
        <v>184</v>
      </c>
      <c r="F53" s="72" t="s">
        <v>91</v>
      </c>
      <c r="G53" s="105"/>
      <c r="H53" s="106"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126" x14ac:dyDescent="0.2">
      <c r="A54" s="264"/>
      <c r="B54" s="264"/>
      <c r="C54" s="70" t="s">
        <v>180</v>
      </c>
      <c r="D54" s="70" t="s">
        <v>65</v>
      </c>
      <c r="E54" s="73" t="s">
        <v>185</v>
      </c>
      <c r="F54" s="74" t="s">
        <v>517</v>
      </c>
      <c r="G54" s="105"/>
      <c r="H54" s="108" t="str">
        <f>IF(ISBLANK(H7),"Waiting",H7)</f>
        <v>No</v>
      </c>
      <c r="I54" s="126"/>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7"/>
    </row>
    <row r="55" spans="1:19" s="107" customFormat="1" ht="144" x14ac:dyDescent="0.2">
      <c r="A55" s="264"/>
      <c r="B55" s="264"/>
      <c r="C55" s="70" t="s">
        <v>181</v>
      </c>
      <c r="D55" s="70" t="s">
        <v>65</v>
      </c>
      <c r="E55" s="75" t="s">
        <v>186</v>
      </c>
      <c r="F55" s="76" t="s">
        <v>92</v>
      </c>
      <c r="G55" s="105"/>
      <c r="H55" s="108" t="str">
        <f>IF(ISBLANK(H8),"Waiting",H8)</f>
        <v>Yes</v>
      </c>
      <c r="I55" s="3" t="s">
        <v>818</v>
      </c>
      <c r="J55" s="155" t="s">
        <v>6</v>
      </c>
      <c r="K55" s="155">
        <f t="shared" si="3"/>
        <v>1</v>
      </c>
      <c r="L55" s="155">
        <f t="shared" si="0"/>
        <v>0</v>
      </c>
      <c r="M55" s="155">
        <f t="shared" si="1"/>
        <v>0</v>
      </c>
      <c r="N55" s="155">
        <f t="shared" si="2"/>
        <v>0</v>
      </c>
      <c r="O55" s="155">
        <f t="shared" si="4"/>
        <v>0</v>
      </c>
      <c r="P55" s="155">
        <f t="shared" si="5"/>
        <v>0</v>
      </c>
      <c r="Q55" s="155">
        <f t="shared" si="6"/>
        <v>0</v>
      </c>
      <c r="R55" s="155">
        <f t="shared" si="7"/>
        <v>0</v>
      </c>
      <c r="S55" s="127"/>
    </row>
    <row r="56" spans="1:19" s="107" customFormat="1" ht="144" x14ac:dyDescent="0.2">
      <c r="A56" s="264"/>
      <c r="B56" s="264"/>
      <c r="C56" s="216" t="s">
        <v>182</v>
      </c>
      <c r="D56" s="216" t="s">
        <v>65</v>
      </c>
      <c r="E56" s="217" t="s">
        <v>612</v>
      </c>
      <c r="F56" s="218" t="s">
        <v>520</v>
      </c>
      <c r="G56" s="105"/>
      <c r="H56" s="108" t="str">
        <f>IF(ISBLANK(H9),"Waiting",H9)</f>
        <v>No</v>
      </c>
      <c r="I56" s="126"/>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7"/>
    </row>
    <row r="57" spans="1:19" s="107" customFormat="1" ht="108" x14ac:dyDescent="0.2">
      <c r="A57" s="264"/>
      <c r="B57" s="264"/>
      <c r="C57" s="70" t="s">
        <v>183</v>
      </c>
      <c r="D57" s="70" t="s">
        <v>65</v>
      </c>
      <c r="E57" s="75" t="s">
        <v>309</v>
      </c>
      <c r="F57" s="76" t="s">
        <v>111</v>
      </c>
      <c r="G57" s="105"/>
      <c r="H57" s="108" t="str">
        <f>IF(ISBLANK(H10),"Waiting",H10)</f>
        <v>No</v>
      </c>
      <c r="I57" s="126"/>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7"/>
    </row>
    <row r="58" spans="1:19" s="93" customFormat="1" ht="90" x14ac:dyDescent="0.2">
      <c r="A58" s="264"/>
      <c r="B58" s="264"/>
      <c r="C58" s="77" t="s">
        <v>216</v>
      </c>
      <c r="D58" s="77" t="s">
        <v>65</v>
      </c>
      <c r="E58" s="78" t="s">
        <v>310</v>
      </c>
      <c r="F58" s="79" t="s">
        <v>523</v>
      </c>
      <c r="G58" s="96"/>
      <c r="H58" s="129" t="s">
        <v>650</v>
      </c>
      <c r="I58" s="126"/>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109" thickBot="1" x14ac:dyDescent="0.25">
      <c r="A59" s="264"/>
      <c r="B59" s="264"/>
      <c r="C59" s="80" t="s">
        <v>178</v>
      </c>
      <c r="D59" s="80" t="s">
        <v>65</v>
      </c>
      <c r="E59" s="73" t="s">
        <v>177</v>
      </c>
      <c r="F59" s="74" t="s">
        <v>106</v>
      </c>
      <c r="G59" s="109"/>
      <c r="H59" s="108" t="str">
        <f>IF(ISBLANK(H5),"Waiting",H5)</f>
        <v>Yes</v>
      </c>
      <c r="I59" s="7" t="s">
        <v>825</v>
      </c>
      <c r="J59" s="155" t="s">
        <v>6</v>
      </c>
      <c r="K59" s="155">
        <f t="shared" si="3"/>
        <v>1</v>
      </c>
      <c r="L59" s="155">
        <f t="shared" si="0"/>
        <v>0</v>
      </c>
      <c r="M59" s="155">
        <f t="shared" si="1"/>
        <v>0</v>
      </c>
      <c r="N59" s="155">
        <f t="shared" si="2"/>
        <v>0</v>
      </c>
      <c r="O59" s="155">
        <f t="shared" si="4"/>
        <v>0</v>
      </c>
      <c r="P59" s="155">
        <f t="shared" si="5"/>
        <v>0</v>
      </c>
      <c r="Q59" s="155">
        <f t="shared" si="6"/>
        <v>0</v>
      </c>
      <c r="R59" s="155">
        <f t="shared" si="7"/>
        <v>0</v>
      </c>
      <c r="S59" s="127"/>
    </row>
    <row r="60" spans="1:19" s="107" customFormat="1" ht="91" thickTop="1" x14ac:dyDescent="0.2">
      <c r="A60" s="264"/>
      <c r="B60" s="264"/>
      <c r="C60" s="57" t="s">
        <v>217</v>
      </c>
      <c r="D60" s="57" t="s">
        <v>65</v>
      </c>
      <c r="E60" s="78" t="s">
        <v>595</v>
      </c>
      <c r="F60" s="79" t="s">
        <v>112</v>
      </c>
      <c r="G60" s="109"/>
      <c r="H60" s="129" t="s">
        <v>650</v>
      </c>
      <c r="I60" s="136"/>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7"/>
    </row>
    <row r="61" spans="1:19" s="107" customFormat="1" ht="36" x14ac:dyDescent="0.2">
      <c r="A61" s="264"/>
      <c r="B61" s="264"/>
      <c r="C61" s="184" t="s">
        <v>547</v>
      </c>
      <c r="D61" s="184" t="s">
        <v>65</v>
      </c>
      <c r="E61" s="58" t="s">
        <v>537</v>
      </c>
      <c r="F61" s="79"/>
      <c r="G61" s="109"/>
      <c r="H61" s="131" t="s">
        <v>650</v>
      </c>
      <c r="I61" s="136"/>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7"/>
    </row>
    <row r="62" spans="1:19" s="107" customFormat="1" ht="36" x14ac:dyDescent="0.2">
      <c r="A62" s="264"/>
      <c r="B62" s="264"/>
      <c r="C62" s="184" t="s">
        <v>548</v>
      </c>
      <c r="D62" s="184" t="s">
        <v>66</v>
      </c>
      <c r="E62" s="58" t="s">
        <v>538</v>
      </c>
      <c r="F62" s="79"/>
      <c r="G62" s="109"/>
      <c r="H62" s="131" t="s">
        <v>650</v>
      </c>
      <c r="I62" s="136"/>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7"/>
    </row>
    <row r="63" spans="1:19" s="93" customFormat="1" ht="21" thickBot="1" x14ac:dyDescent="0.25">
      <c r="A63" s="264"/>
      <c r="B63" s="264"/>
      <c r="C63" s="77" t="s">
        <v>462</v>
      </c>
      <c r="D63" s="77" t="s">
        <v>390</v>
      </c>
      <c r="E63" s="78" t="s">
        <v>458</v>
      </c>
      <c r="F63" s="79"/>
      <c r="G63" s="96"/>
      <c r="H63" s="130" t="s">
        <v>650</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73" thickTop="1" x14ac:dyDescent="0.2">
      <c r="A64" s="260" t="s">
        <v>8</v>
      </c>
      <c r="B64" s="260" t="s">
        <v>37</v>
      </c>
      <c r="C64" s="62" t="s">
        <v>218</v>
      </c>
      <c r="D64" s="62" t="s">
        <v>65</v>
      </c>
      <c r="E64" s="67" t="s">
        <v>311</v>
      </c>
      <c r="F64" s="81" t="s">
        <v>524</v>
      </c>
      <c r="G64" s="96"/>
      <c r="H64" s="128" t="s">
        <v>650</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3" customFormat="1" ht="90" x14ac:dyDescent="0.2">
      <c r="A65" s="261"/>
      <c r="B65" s="261"/>
      <c r="C65" s="62" t="s">
        <v>219</v>
      </c>
      <c r="D65" s="62" t="s">
        <v>65</v>
      </c>
      <c r="E65" s="67" t="s">
        <v>312</v>
      </c>
      <c r="F65" s="81" t="s">
        <v>113</v>
      </c>
      <c r="G65" s="96"/>
      <c r="H65" s="129" t="s">
        <v>650</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3" customFormat="1" ht="20" x14ac:dyDescent="0.2">
      <c r="A66" s="261"/>
      <c r="B66" s="261"/>
      <c r="C66" s="62" t="s">
        <v>220</v>
      </c>
      <c r="D66" s="62" t="s">
        <v>65</v>
      </c>
      <c r="E66" s="67" t="s">
        <v>313</v>
      </c>
      <c r="F66" s="81" t="s">
        <v>114</v>
      </c>
      <c r="G66" s="96"/>
      <c r="H66" s="129" t="s">
        <v>650</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61"/>
      <c r="B67" s="261"/>
      <c r="C67" s="62" t="s">
        <v>221</v>
      </c>
      <c r="D67" s="62" t="s">
        <v>65</v>
      </c>
      <c r="E67" s="67" t="s">
        <v>314</v>
      </c>
      <c r="F67" s="81" t="s">
        <v>115</v>
      </c>
      <c r="G67" s="96"/>
      <c r="H67" s="129" t="s">
        <v>650</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61"/>
      <c r="B68" s="261"/>
      <c r="C68" s="62" t="s">
        <v>222</v>
      </c>
      <c r="D68" s="62" t="s">
        <v>66</v>
      </c>
      <c r="E68" s="67" t="s">
        <v>315</v>
      </c>
      <c r="F68" s="81" t="s">
        <v>116</v>
      </c>
      <c r="G68" s="96"/>
      <c r="H68" s="129" t="s">
        <v>650</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236" t="s">
        <v>846</v>
      </c>
    </row>
    <row r="69" spans="1:19" s="93" customFormat="1" ht="36" x14ac:dyDescent="0.2">
      <c r="A69" s="261"/>
      <c r="B69" s="261"/>
      <c r="C69" s="62" t="s">
        <v>223</v>
      </c>
      <c r="D69" s="62" t="s">
        <v>66</v>
      </c>
      <c r="E69" s="82" t="s">
        <v>316</v>
      </c>
      <c r="F69" s="83" t="s">
        <v>117</v>
      </c>
      <c r="G69" s="96"/>
      <c r="H69" s="131" t="s">
        <v>650</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61"/>
      <c r="B70" s="261"/>
      <c r="C70" s="52" t="s">
        <v>549</v>
      </c>
      <c r="D70" s="52" t="s">
        <v>65</v>
      </c>
      <c r="E70" s="55" t="s">
        <v>537</v>
      </c>
      <c r="F70" s="83"/>
      <c r="G70" s="96"/>
      <c r="H70" s="131" t="s">
        <v>650</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61"/>
      <c r="B71" s="261"/>
      <c r="C71" s="52" t="s">
        <v>550</v>
      </c>
      <c r="D71" s="52" t="s">
        <v>66</v>
      </c>
      <c r="E71" s="55" t="s">
        <v>538</v>
      </c>
      <c r="F71" s="83"/>
      <c r="G71" s="96"/>
      <c r="H71" s="131" t="s">
        <v>650</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199" thickBot="1" x14ac:dyDescent="0.25">
      <c r="A72" s="261"/>
      <c r="B72" s="261"/>
      <c r="C72" s="62" t="s">
        <v>463</v>
      </c>
      <c r="D72" s="62" t="s">
        <v>390</v>
      </c>
      <c r="E72" s="82" t="s">
        <v>458</v>
      </c>
      <c r="F72" s="83"/>
      <c r="G72" s="96"/>
      <c r="H72" s="130" t="s">
        <v>651</v>
      </c>
      <c r="I72" s="7" t="s">
        <v>845</v>
      </c>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238" t="s">
        <v>847</v>
      </c>
    </row>
    <row r="73" spans="1:19" s="107" customFormat="1" ht="37" thickTop="1" x14ac:dyDescent="0.2">
      <c r="A73" s="263" t="s">
        <v>9</v>
      </c>
      <c r="B73" s="263" t="s">
        <v>38</v>
      </c>
      <c r="C73" s="80" t="s">
        <v>195</v>
      </c>
      <c r="D73" s="80" t="s">
        <v>65</v>
      </c>
      <c r="E73" s="71" t="s">
        <v>293</v>
      </c>
      <c r="F73" s="72" t="s">
        <v>95</v>
      </c>
      <c r="G73" s="109"/>
      <c r="H73" s="102" t="str">
        <f>IF(ISBLANK(H21),"Waiting",H21)</f>
        <v>No</v>
      </c>
      <c r="I73" s="124"/>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5"/>
    </row>
    <row r="74" spans="1:19" s="107" customFormat="1" ht="20" x14ac:dyDescent="0.2">
      <c r="A74" s="264"/>
      <c r="B74" s="264"/>
      <c r="C74" s="80" t="s">
        <v>196</v>
      </c>
      <c r="D74" s="80" t="s">
        <v>65</v>
      </c>
      <c r="E74" s="71" t="s">
        <v>294</v>
      </c>
      <c r="F74" s="72" t="s">
        <v>96</v>
      </c>
      <c r="G74" s="109"/>
      <c r="H74" s="108" t="str">
        <f>IF(ISBLANK(H22),"Waiting",H22)</f>
        <v>No</v>
      </c>
      <c r="I74" s="126"/>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7"/>
    </row>
    <row r="75" spans="1:19" s="107" customFormat="1" ht="20" x14ac:dyDescent="0.2">
      <c r="A75" s="264"/>
      <c r="B75" s="264"/>
      <c r="C75" s="80" t="s">
        <v>197</v>
      </c>
      <c r="D75" s="80" t="s">
        <v>65</v>
      </c>
      <c r="E75" s="71" t="s">
        <v>295</v>
      </c>
      <c r="F75" s="72" t="s">
        <v>97</v>
      </c>
      <c r="G75" s="109"/>
      <c r="H75" s="108" t="str">
        <f>IF(ISBLANK(H23),"Waiting",H23)</f>
        <v>No</v>
      </c>
      <c r="I75" s="126"/>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7"/>
    </row>
    <row r="76" spans="1:19" s="107" customFormat="1" ht="162" x14ac:dyDescent="0.2">
      <c r="A76" s="264"/>
      <c r="B76" s="264"/>
      <c r="C76" s="80" t="s">
        <v>198</v>
      </c>
      <c r="D76" s="80" t="s">
        <v>65</v>
      </c>
      <c r="E76" s="71" t="s">
        <v>296</v>
      </c>
      <c r="F76" s="72" t="s">
        <v>98</v>
      </c>
      <c r="G76" s="109"/>
      <c r="H76" s="108" t="str">
        <f>IF(ISBLANK(H24),"Waiting",H24)</f>
        <v>No</v>
      </c>
      <c r="I76" s="126"/>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7"/>
    </row>
    <row r="77" spans="1:19" s="107" customFormat="1" ht="36" x14ac:dyDescent="0.2">
      <c r="A77" s="264"/>
      <c r="B77" s="264"/>
      <c r="C77" s="219" t="s">
        <v>211</v>
      </c>
      <c r="D77" s="219" t="s">
        <v>65</v>
      </c>
      <c r="E77" s="220" t="s">
        <v>592</v>
      </c>
      <c r="F77" s="221" t="s">
        <v>107</v>
      </c>
      <c r="G77" s="109"/>
      <c r="H77" s="108" t="str">
        <f>IF(ISBLANK(H45),"Waiting",H45)</f>
        <v>No</v>
      </c>
      <c r="I77" s="126"/>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7"/>
    </row>
    <row r="78" spans="1:19" s="93" customFormat="1" ht="108" x14ac:dyDescent="0.2">
      <c r="A78" s="264"/>
      <c r="B78" s="264"/>
      <c r="C78" s="84" t="s">
        <v>224</v>
      </c>
      <c r="D78" s="84" t="s">
        <v>65</v>
      </c>
      <c r="E78" s="85" t="s">
        <v>317</v>
      </c>
      <c r="F78" s="86" t="s">
        <v>525</v>
      </c>
      <c r="G78" s="110"/>
      <c r="H78" s="129" t="s">
        <v>650</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90" x14ac:dyDescent="0.2">
      <c r="A79" s="264"/>
      <c r="B79" s="264"/>
      <c r="C79" s="57" t="s">
        <v>225</v>
      </c>
      <c r="D79" s="57" t="s">
        <v>65</v>
      </c>
      <c r="E79" s="85" t="s">
        <v>318</v>
      </c>
      <c r="F79" s="86" t="s">
        <v>118</v>
      </c>
      <c r="G79" s="96"/>
      <c r="H79" s="129" t="s">
        <v>650</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144" x14ac:dyDescent="0.2">
      <c r="A80" s="264"/>
      <c r="B80" s="264"/>
      <c r="C80" s="57" t="s">
        <v>226</v>
      </c>
      <c r="D80" s="57" t="s">
        <v>66</v>
      </c>
      <c r="E80" s="85" t="s">
        <v>319</v>
      </c>
      <c r="F80" s="86" t="s">
        <v>119</v>
      </c>
      <c r="G80" s="96"/>
      <c r="H80" s="131" t="s">
        <v>651</v>
      </c>
      <c r="I80" s="9" t="s">
        <v>819</v>
      </c>
      <c r="J80" s="160" t="s">
        <v>9</v>
      </c>
      <c r="K80" s="155">
        <f t="shared" si="11"/>
        <v>0</v>
      </c>
      <c r="L80" s="155">
        <f t="shared" si="8"/>
        <v>1</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64"/>
      <c r="B81" s="264"/>
      <c r="C81" s="185" t="s">
        <v>551</v>
      </c>
      <c r="D81" s="186" t="s">
        <v>65</v>
      </c>
      <c r="E81" s="187" t="s">
        <v>537</v>
      </c>
      <c r="F81" s="86"/>
      <c r="G81" s="96"/>
      <c r="H81" s="131" t="s">
        <v>650</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64"/>
      <c r="B82" s="264"/>
      <c r="C82" s="188" t="s">
        <v>552</v>
      </c>
      <c r="D82" s="189" t="s">
        <v>66</v>
      </c>
      <c r="E82" s="190" t="s">
        <v>538</v>
      </c>
      <c r="F82" s="86"/>
      <c r="G82" s="96"/>
      <c r="H82" s="131" t="s">
        <v>650</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37" thickBot="1" x14ac:dyDescent="0.25">
      <c r="A83" s="264"/>
      <c r="B83" s="264"/>
      <c r="C83" s="57" t="s">
        <v>464</v>
      </c>
      <c r="D83" s="57" t="s">
        <v>390</v>
      </c>
      <c r="E83" s="85" t="s">
        <v>458</v>
      </c>
      <c r="F83" s="86"/>
      <c r="G83" s="96"/>
      <c r="H83" s="130" t="s">
        <v>650</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238" t="s">
        <v>848</v>
      </c>
    </row>
    <row r="84" spans="1:19" s="93" customFormat="1" ht="55" thickTop="1" x14ac:dyDescent="0.2">
      <c r="A84" s="260" t="s">
        <v>10</v>
      </c>
      <c r="B84" s="272" t="s">
        <v>41</v>
      </c>
      <c r="C84" s="62" t="s">
        <v>227</v>
      </c>
      <c r="D84" s="62" t="s">
        <v>65</v>
      </c>
      <c r="E84" s="67" t="s">
        <v>331</v>
      </c>
      <c r="F84" s="81" t="s">
        <v>120</v>
      </c>
      <c r="G84" s="96"/>
      <c r="H84" s="129" t="s">
        <v>650</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3" customFormat="1" ht="270" x14ac:dyDescent="0.2">
      <c r="A85" s="261"/>
      <c r="B85" s="273"/>
      <c r="C85" s="62" t="s">
        <v>228</v>
      </c>
      <c r="D85" s="62" t="s">
        <v>65</v>
      </c>
      <c r="E85" s="67" t="s">
        <v>332</v>
      </c>
      <c r="F85" s="81" t="s">
        <v>121</v>
      </c>
      <c r="G85" s="96"/>
      <c r="H85" s="129" t="s">
        <v>650</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236" t="s">
        <v>852</v>
      </c>
    </row>
    <row r="86" spans="1:19" s="93" customFormat="1" ht="36" x14ac:dyDescent="0.2">
      <c r="A86" s="261"/>
      <c r="B86" s="273"/>
      <c r="C86" s="219" t="s">
        <v>211</v>
      </c>
      <c r="D86" s="219" t="s">
        <v>65</v>
      </c>
      <c r="E86" s="217" t="s">
        <v>592</v>
      </c>
      <c r="F86" s="218" t="s">
        <v>107</v>
      </c>
      <c r="G86" s="109"/>
      <c r="H86" s="108" t="str">
        <f>IF(ISBLANK(H45),"Waiting",H45)</f>
        <v>No</v>
      </c>
      <c r="I86" s="126"/>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7"/>
    </row>
    <row r="87" spans="1:19" s="93" customFormat="1" ht="36" x14ac:dyDescent="0.2">
      <c r="A87" s="261"/>
      <c r="B87" s="273"/>
      <c r="C87" s="62" t="s">
        <v>229</v>
      </c>
      <c r="D87" s="62" t="s">
        <v>65</v>
      </c>
      <c r="E87" s="87" t="s">
        <v>320</v>
      </c>
      <c r="F87" s="88" t="s">
        <v>122</v>
      </c>
      <c r="G87" s="96"/>
      <c r="H87" s="129" t="s">
        <v>650</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108" x14ac:dyDescent="0.2">
      <c r="A88" s="261"/>
      <c r="B88" s="273"/>
      <c r="C88" s="80" t="s">
        <v>224</v>
      </c>
      <c r="D88" s="80" t="s">
        <v>65</v>
      </c>
      <c r="E88" s="75" t="s">
        <v>317</v>
      </c>
      <c r="F88" s="76" t="s">
        <v>525</v>
      </c>
      <c r="G88" s="109"/>
      <c r="H88" s="108" t="str">
        <f>IF(ISBLANK(H78),"Waiting",H78)</f>
        <v>No</v>
      </c>
      <c r="I88" s="126"/>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7"/>
    </row>
    <row r="89" spans="1:19" s="93" customFormat="1" ht="180" x14ac:dyDescent="0.2">
      <c r="A89" s="261"/>
      <c r="B89" s="273"/>
      <c r="C89" s="62" t="s">
        <v>230</v>
      </c>
      <c r="D89" s="62" t="s">
        <v>65</v>
      </c>
      <c r="E89" s="67" t="s">
        <v>333</v>
      </c>
      <c r="F89" s="81" t="s">
        <v>123</v>
      </c>
      <c r="G89" s="96"/>
      <c r="H89" s="129" t="s">
        <v>650</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3" customFormat="1" ht="90" x14ac:dyDescent="0.2">
      <c r="A90" s="261"/>
      <c r="B90" s="273"/>
      <c r="C90" s="219" t="s">
        <v>212</v>
      </c>
      <c r="D90" s="219" t="s">
        <v>65</v>
      </c>
      <c r="E90" s="217" t="s">
        <v>602</v>
      </c>
      <c r="F90" s="217" t="s">
        <v>108</v>
      </c>
      <c r="G90" s="96"/>
      <c r="H90" s="108"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36" x14ac:dyDescent="0.2">
      <c r="A91" s="261"/>
      <c r="B91" s="273"/>
      <c r="C91" s="52" t="s">
        <v>603</v>
      </c>
      <c r="D91" s="52" t="s">
        <v>65</v>
      </c>
      <c r="E91" s="87" t="s">
        <v>604</v>
      </c>
      <c r="F91" s="87" t="s">
        <v>605</v>
      </c>
      <c r="G91" s="96"/>
      <c r="H91" s="129" t="s">
        <v>650</v>
      </c>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198" x14ac:dyDescent="0.2">
      <c r="A92" s="261"/>
      <c r="B92" s="273"/>
      <c r="C92" s="62" t="s">
        <v>231</v>
      </c>
      <c r="D92" s="62" t="s">
        <v>66</v>
      </c>
      <c r="E92" s="87" t="s">
        <v>334</v>
      </c>
      <c r="F92" s="88" t="s">
        <v>124</v>
      </c>
      <c r="G92" s="96"/>
      <c r="H92" s="129" t="s">
        <v>651</v>
      </c>
      <c r="I92" s="9" t="s">
        <v>824</v>
      </c>
      <c r="J92" s="155" t="s">
        <v>10</v>
      </c>
      <c r="K92" s="155">
        <f t="shared" si="11"/>
        <v>0</v>
      </c>
      <c r="L92" s="155">
        <f t="shared" si="8"/>
        <v>1</v>
      </c>
      <c r="M92" s="155">
        <f t="shared" si="9"/>
        <v>0</v>
      </c>
      <c r="N92" s="155">
        <f t="shared" si="10"/>
        <v>0</v>
      </c>
      <c r="O92" s="155">
        <f t="shared" si="12"/>
        <v>0</v>
      </c>
      <c r="P92" s="155">
        <f t="shared" si="13"/>
        <v>0</v>
      </c>
      <c r="Q92" s="155">
        <f t="shared" si="14"/>
        <v>0</v>
      </c>
      <c r="R92" s="155">
        <f t="shared" si="15"/>
        <v>0</v>
      </c>
      <c r="S92" s="6" t="s">
        <v>849</v>
      </c>
    </row>
    <row r="93" spans="1:19" s="93" customFormat="1" ht="36" x14ac:dyDescent="0.2">
      <c r="A93" s="261"/>
      <c r="B93" s="273"/>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61"/>
      <c r="B94" s="273"/>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61"/>
      <c r="B95" s="273"/>
      <c r="C95" s="192" t="s">
        <v>553</v>
      </c>
      <c r="D95" s="193" t="s">
        <v>65</v>
      </c>
      <c r="E95" s="194" t="s">
        <v>537</v>
      </c>
      <c r="F95" s="191"/>
      <c r="G95" s="101"/>
      <c r="H95" s="129" t="s">
        <v>650</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61"/>
      <c r="B96" s="273"/>
      <c r="C96" s="195" t="s">
        <v>554</v>
      </c>
      <c r="D96" s="196" t="s">
        <v>66</v>
      </c>
      <c r="E96" s="197" t="s">
        <v>538</v>
      </c>
      <c r="F96" s="191"/>
      <c r="G96" s="101"/>
      <c r="H96" s="129" t="s">
        <v>650</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3" customFormat="1" ht="21" thickBot="1" x14ac:dyDescent="0.25">
      <c r="A97" s="262"/>
      <c r="B97" s="274"/>
      <c r="C97" s="62" t="s">
        <v>465</v>
      </c>
      <c r="D97" s="62" t="s">
        <v>390</v>
      </c>
      <c r="E97" s="87" t="s">
        <v>458</v>
      </c>
      <c r="F97" s="88"/>
      <c r="G97" s="101"/>
      <c r="H97" s="129" t="s">
        <v>650</v>
      </c>
      <c r="I97" s="134"/>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5"/>
    </row>
    <row r="98" spans="1:20" s="93" customFormat="1" ht="55" thickTop="1" x14ac:dyDescent="0.2">
      <c r="A98" s="263" t="s">
        <v>11</v>
      </c>
      <c r="B98" s="263" t="s">
        <v>42</v>
      </c>
      <c r="C98" s="57" t="s">
        <v>232</v>
      </c>
      <c r="D98" s="57" t="s">
        <v>65</v>
      </c>
      <c r="E98" s="78" t="s">
        <v>335</v>
      </c>
      <c r="F98" s="79" t="s">
        <v>125</v>
      </c>
      <c r="G98" s="111"/>
      <c r="H98" s="128" t="s">
        <v>650</v>
      </c>
      <c r="I98" s="5" t="s">
        <v>793</v>
      </c>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162" x14ac:dyDescent="0.2">
      <c r="A99" s="264"/>
      <c r="B99" s="264"/>
      <c r="C99" s="57" t="s">
        <v>233</v>
      </c>
      <c r="D99" s="57" t="s">
        <v>65</v>
      </c>
      <c r="E99" s="78" t="s">
        <v>336</v>
      </c>
      <c r="F99" s="79" t="s">
        <v>584</v>
      </c>
      <c r="G99" s="111"/>
      <c r="H99" s="129" t="s">
        <v>650</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90" x14ac:dyDescent="0.2">
      <c r="A100" s="264"/>
      <c r="B100" s="264"/>
      <c r="C100" s="57" t="s">
        <v>234</v>
      </c>
      <c r="D100" s="57" t="s">
        <v>65</v>
      </c>
      <c r="E100" s="78" t="s">
        <v>337</v>
      </c>
      <c r="F100" s="79" t="s">
        <v>127</v>
      </c>
      <c r="G100" s="111"/>
      <c r="H100" s="129" t="s">
        <v>650</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3" customFormat="1" ht="36" x14ac:dyDescent="0.2">
      <c r="A101" s="264"/>
      <c r="B101" s="264"/>
      <c r="C101" s="57" t="s">
        <v>235</v>
      </c>
      <c r="D101" s="57" t="s">
        <v>65</v>
      </c>
      <c r="E101" s="78" t="s">
        <v>338</v>
      </c>
      <c r="F101" s="79" t="s">
        <v>128</v>
      </c>
      <c r="G101" s="111"/>
      <c r="H101" s="129" t="s">
        <v>650</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3" customFormat="1" ht="162" x14ac:dyDescent="0.2">
      <c r="A102" s="264"/>
      <c r="B102" s="264"/>
      <c r="C102" s="57" t="s">
        <v>236</v>
      </c>
      <c r="D102" s="57" t="s">
        <v>65</v>
      </c>
      <c r="E102" s="78" t="s">
        <v>339</v>
      </c>
      <c r="F102" s="79" t="s">
        <v>129</v>
      </c>
      <c r="G102" s="111"/>
      <c r="H102" s="129" t="s">
        <v>651</v>
      </c>
      <c r="I102" s="3" t="s">
        <v>822</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244" t="s">
        <v>870</v>
      </c>
    </row>
    <row r="103" spans="1:20" s="93" customFormat="1" ht="126" x14ac:dyDescent="0.2">
      <c r="A103" s="264"/>
      <c r="B103" s="264"/>
      <c r="C103" s="57" t="s">
        <v>237</v>
      </c>
      <c r="D103" s="57" t="s">
        <v>65</v>
      </c>
      <c r="E103" s="78" t="s">
        <v>340</v>
      </c>
      <c r="F103" s="79" t="s">
        <v>130</v>
      </c>
      <c r="G103" s="111"/>
      <c r="H103" s="129" t="s">
        <v>650</v>
      </c>
      <c r="I103" s="3"/>
      <c r="J103" s="155" t="s">
        <v>11</v>
      </c>
      <c r="K103" s="155">
        <f t="shared" si="11"/>
        <v>0</v>
      </c>
      <c r="L103" s="155">
        <f t="shared" si="8"/>
        <v>0</v>
      </c>
      <c r="M103" s="155">
        <f t="shared" si="9"/>
        <v>0</v>
      </c>
      <c r="N103" s="155">
        <f t="shared" si="10"/>
        <v>0</v>
      </c>
      <c r="O103" s="155">
        <f t="shared" si="12"/>
        <v>0</v>
      </c>
      <c r="P103" s="155">
        <f t="shared" si="13"/>
        <v>0</v>
      </c>
      <c r="Q103" s="155">
        <f t="shared" si="14"/>
        <v>0</v>
      </c>
      <c r="R103" s="155">
        <f t="shared" si="15"/>
        <v>0</v>
      </c>
      <c r="S103" s="236" t="s">
        <v>850</v>
      </c>
    </row>
    <row r="104" spans="1:20" s="93" customFormat="1" ht="72" x14ac:dyDescent="0.2">
      <c r="A104" s="264"/>
      <c r="B104" s="264"/>
      <c r="C104" s="57" t="s">
        <v>238</v>
      </c>
      <c r="D104" s="57" t="s">
        <v>65</v>
      </c>
      <c r="E104" s="78" t="s">
        <v>341</v>
      </c>
      <c r="F104" s="79" t="s">
        <v>131</v>
      </c>
      <c r="G104" s="111"/>
      <c r="H104" s="131" t="s">
        <v>650</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t="s">
        <v>823</v>
      </c>
    </row>
    <row r="105" spans="1:20" s="93" customFormat="1" ht="144" x14ac:dyDescent="0.2">
      <c r="A105" s="264"/>
      <c r="B105" s="264"/>
      <c r="C105" s="224" t="s">
        <v>583</v>
      </c>
      <c r="D105" s="224" t="s">
        <v>65</v>
      </c>
      <c r="E105" s="225" t="s">
        <v>617</v>
      </c>
      <c r="F105" s="79" t="s">
        <v>585</v>
      </c>
      <c r="G105" s="111"/>
      <c r="H105" s="131" t="s">
        <v>650</v>
      </c>
      <c r="I105" s="10"/>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t="s">
        <v>851</v>
      </c>
    </row>
    <row r="106" spans="1:20" s="93" customFormat="1" ht="36" x14ac:dyDescent="0.2">
      <c r="A106" s="264"/>
      <c r="B106" s="264"/>
      <c r="C106" s="185" t="s">
        <v>555</v>
      </c>
      <c r="D106" s="186" t="s">
        <v>65</v>
      </c>
      <c r="E106" s="187" t="s">
        <v>537</v>
      </c>
      <c r="F106" s="79"/>
      <c r="G106" s="111"/>
      <c r="H106" s="131" t="s">
        <v>650</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3" customFormat="1" ht="36" x14ac:dyDescent="0.2">
      <c r="A107" s="264"/>
      <c r="B107" s="264"/>
      <c r="C107" s="204" t="s">
        <v>574</v>
      </c>
      <c r="D107" s="205" t="s">
        <v>66</v>
      </c>
      <c r="E107" s="206" t="s">
        <v>538</v>
      </c>
      <c r="F107" s="79"/>
      <c r="G107" s="111"/>
      <c r="H107" s="131" t="s">
        <v>650</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3" customFormat="1" ht="21" thickBot="1" x14ac:dyDescent="0.25">
      <c r="A108" s="264"/>
      <c r="B108" s="264"/>
      <c r="C108" s="57" t="s">
        <v>466</v>
      </c>
      <c r="D108" s="57" t="s">
        <v>390</v>
      </c>
      <c r="E108" s="78" t="s">
        <v>458</v>
      </c>
      <c r="F108" s="79"/>
      <c r="G108" s="111"/>
      <c r="H108" s="130" t="s">
        <v>650</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7"/>
    </row>
    <row r="109" spans="1:20" s="100" customFormat="1" ht="127" thickTop="1" x14ac:dyDescent="0.2">
      <c r="A109" s="260" t="s">
        <v>12</v>
      </c>
      <c r="B109" s="260" t="s">
        <v>43</v>
      </c>
      <c r="C109" s="69" t="s">
        <v>239</v>
      </c>
      <c r="D109" s="69" t="s">
        <v>65</v>
      </c>
      <c r="E109" s="53" t="s">
        <v>321</v>
      </c>
      <c r="F109" s="54" t="s">
        <v>526</v>
      </c>
      <c r="G109" s="111"/>
      <c r="H109" s="128" t="s">
        <v>651</v>
      </c>
      <c r="I109" s="5" t="s">
        <v>826</v>
      </c>
      <c r="J109" s="154" t="s">
        <v>12</v>
      </c>
      <c r="K109" s="154">
        <f t="shared" si="11"/>
        <v>1</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180" x14ac:dyDescent="0.2">
      <c r="A110" s="261"/>
      <c r="B110" s="261"/>
      <c r="C110" s="69" t="s">
        <v>240</v>
      </c>
      <c r="D110" s="69" t="s">
        <v>65</v>
      </c>
      <c r="E110" s="53" t="s">
        <v>322</v>
      </c>
      <c r="F110" s="54" t="s">
        <v>132</v>
      </c>
      <c r="G110" s="96"/>
      <c r="H110" s="129" t="s">
        <v>651</v>
      </c>
      <c r="I110" s="3" t="s">
        <v>878</v>
      </c>
      <c r="J110" s="155" t="s">
        <v>12</v>
      </c>
      <c r="K110" s="155">
        <f t="shared" si="11"/>
        <v>1</v>
      </c>
      <c r="L110" s="155">
        <f t="shared" si="8"/>
        <v>0</v>
      </c>
      <c r="M110" s="155">
        <f t="shared" si="9"/>
        <v>0</v>
      </c>
      <c r="N110" s="155">
        <f t="shared" si="10"/>
        <v>0</v>
      </c>
      <c r="O110" s="155">
        <f t="shared" si="12"/>
        <v>0</v>
      </c>
      <c r="P110" s="155">
        <f t="shared" si="13"/>
        <v>0</v>
      </c>
      <c r="Q110" s="155">
        <f t="shared" si="14"/>
        <v>0</v>
      </c>
      <c r="R110" s="155">
        <f t="shared" si="15"/>
        <v>0</v>
      </c>
      <c r="S110" s="236" t="s">
        <v>881</v>
      </c>
      <c r="T110"/>
    </row>
    <row r="111" spans="1:20" s="93" customFormat="1" ht="216" x14ac:dyDescent="0.2">
      <c r="A111" s="261"/>
      <c r="B111" s="261"/>
      <c r="C111" s="69" t="s">
        <v>241</v>
      </c>
      <c r="D111" s="69" t="s">
        <v>65</v>
      </c>
      <c r="E111" s="53" t="s">
        <v>323</v>
      </c>
      <c r="F111" s="54" t="s">
        <v>527</v>
      </c>
      <c r="G111" s="96"/>
      <c r="H111" s="129" t="s">
        <v>650</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90" x14ac:dyDescent="0.2">
      <c r="A112" s="261"/>
      <c r="B112" s="261"/>
      <c r="C112" s="69" t="s">
        <v>242</v>
      </c>
      <c r="D112" s="69" t="s">
        <v>65</v>
      </c>
      <c r="E112" s="53" t="s">
        <v>342</v>
      </c>
      <c r="F112" s="54" t="s">
        <v>133</v>
      </c>
      <c r="G112" s="96"/>
      <c r="H112" s="129" t="s">
        <v>651</v>
      </c>
      <c r="I112" s="3" t="s">
        <v>820</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row>
    <row r="113" spans="1:20" s="93" customFormat="1" ht="90" x14ac:dyDescent="0.2">
      <c r="A113" s="261"/>
      <c r="B113" s="261"/>
      <c r="C113" s="69" t="s">
        <v>243</v>
      </c>
      <c r="D113" s="69" t="s">
        <v>65</v>
      </c>
      <c r="E113" s="53" t="s">
        <v>343</v>
      </c>
      <c r="F113" s="54" t="s">
        <v>134</v>
      </c>
      <c r="G113" s="96"/>
      <c r="H113" s="129" t="s">
        <v>651</v>
      </c>
      <c r="I113" s="6" t="s">
        <v>882</v>
      </c>
      <c r="J113" s="155" t="s">
        <v>12</v>
      </c>
      <c r="K113" s="155">
        <f t="shared" si="11"/>
        <v>1</v>
      </c>
      <c r="L113" s="155">
        <f t="shared" si="8"/>
        <v>0</v>
      </c>
      <c r="M113" s="155">
        <f t="shared" si="9"/>
        <v>0</v>
      </c>
      <c r="N113" s="155">
        <f t="shared" si="10"/>
        <v>0</v>
      </c>
      <c r="O113" s="155">
        <f t="shared" si="12"/>
        <v>0</v>
      </c>
      <c r="P113" s="155">
        <f t="shared" si="13"/>
        <v>0</v>
      </c>
      <c r="Q113" s="155">
        <f t="shared" si="14"/>
        <v>0</v>
      </c>
      <c r="R113" s="155">
        <f t="shared" si="15"/>
        <v>0</v>
      </c>
      <c r="S113" s="243" t="s">
        <v>879</v>
      </c>
      <c r="T113"/>
    </row>
    <row r="114" spans="1:20" s="93" customFormat="1" ht="144" x14ac:dyDescent="0.2">
      <c r="A114" s="261"/>
      <c r="B114" s="261"/>
      <c r="C114" s="69" t="s">
        <v>244</v>
      </c>
      <c r="D114" s="69" t="s">
        <v>65</v>
      </c>
      <c r="E114" s="53" t="s">
        <v>324</v>
      </c>
      <c r="F114" s="54" t="s">
        <v>135</v>
      </c>
      <c r="G114" s="96"/>
      <c r="H114" s="129" t="s">
        <v>651</v>
      </c>
      <c r="I114" s="3" t="s">
        <v>880</v>
      </c>
      <c r="J114" s="155" t="s">
        <v>12</v>
      </c>
      <c r="K114" s="155">
        <f t="shared" si="11"/>
        <v>1</v>
      </c>
      <c r="L114" s="155">
        <f t="shared" si="8"/>
        <v>0</v>
      </c>
      <c r="M114" s="155">
        <f t="shared" si="9"/>
        <v>0</v>
      </c>
      <c r="N114" s="155">
        <f t="shared" si="10"/>
        <v>0</v>
      </c>
      <c r="O114" s="155">
        <f t="shared" si="12"/>
        <v>0</v>
      </c>
      <c r="P114" s="155">
        <f t="shared" si="13"/>
        <v>0</v>
      </c>
      <c r="Q114" s="155">
        <f t="shared" si="14"/>
        <v>0</v>
      </c>
      <c r="R114" s="155">
        <f t="shared" si="15"/>
        <v>0</v>
      </c>
      <c r="S114" s="236" t="s">
        <v>867</v>
      </c>
    </row>
    <row r="115" spans="1:20" s="93" customFormat="1" ht="36" x14ac:dyDescent="0.2">
      <c r="A115" s="261"/>
      <c r="B115" s="261"/>
      <c r="C115" s="62" t="s">
        <v>245</v>
      </c>
      <c r="D115" s="62" t="s">
        <v>65</v>
      </c>
      <c r="E115" s="67" t="s">
        <v>344</v>
      </c>
      <c r="F115" s="81" t="s">
        <v>136</v>
      </c>
      <c r="G115" s="96"/>
      <c r="H115" s="129" t="s">
        <v>650</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20" s="93" customFormat="1" ht="72" x14ac:dyDescent="0.2">
      <c r="A116" s="261"/>
      <c r="B116" s="261"/>
      <c r="C116" s="52" t="s">
        <v>246</v>
      </c>
      <c r="D116" s="52" t="s">
        <v>66</v>
      </c>
      <c r="E116" s="87" t="s">
        <v>345</v>
      </c>
      <c r="F116" s="88" t="s">
        <v>137</v>
      </c>
      <c r="G116" s="96"/>
      <c r="H116" s="131" t="s">
        <v>650</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20" s="93" customFormat="1" ht="36" x14ac:dyDescent="0.2">
      <c r="A117" s="261"/>
      <c r="B117" s="261"/>
      <c r="C117" s="192" t="s">
        <v>556</v>
      </c>
      <c r="D117" s="193" t="s">
        <v>65</v>
      </c>
      <c r="E117" s="194" t="s">
        <v>537</v>
      </c>
      <c r="F117" s="88"/>
      <c r="G117" s="96"/>
      <c r="H117" s="131" t="s">
        <v>650</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20" s="93" customFormat="1" ht="36" x14ac:dyDescent="0.2">
      <c r="A118" s="261"/>
      <c r="B118" s="261"/>
      <c r="C118" s="195" t="s">
        <v>557</v>
      </c>
      <c r="D118" s="196" t="s">
        <v>66</v>
      </c>
      <c r="E118" s="197" t="s">
        <v>538</v>
      </c>
      <c r="F118" s="88"/>
      <c r="G118" s="96"/>
      <c r="H118" s="131" t="s">
        <v>650</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20" s="93" customFormat="1" ht="21" thickBot="1" x14ac:dyDescent="0.25">
      <c r="A119" s="261"/>
      <c r="B119" s="261"/>
      <c r="C119" s="52" t="s">
        <v>467</v>
      </c>
      <c r="D119" s="52" t="s">
        <v>390</v>
      </c>
      <c r="E119" s="87" t="s">
        <v>458</v>
      </c>
      <c r="F119" s="88"/>
      <c r="G119" s="96"/>
      <c r="H119" s="130" t="s">
        <v>650</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20" s="103" customFormat="1" ht="91" thickTop="1" x14ac:dyDescent="0.2">
      <c r="A120" s="263" t="s">
        <v>13</v>
      </c>
      <c r="B120" s="266" t="s">
        <v>44</v>
      </c>
      <c r="C120" s="65" t="s">
        <v>240</v>
      </c>
      <c r="D120" s="65" t="s">
        <v>65</v>
      </c>
      <c r="E120" s="66" t="s">
        <v>322</v>
      </c>
      <c r="F120" s="68" t="s">
        <v>132</v>
      </c>
      <c r="G120" s="101"/>
      <c r="H120" s="226" t="str">
        <f>IF(ISBLANK(H110),"Waiting",H110)</f>
        <v>Yes</v>
      </c>
      <c r="I120" s="3" t="s">
        <v>878</v>
      </c>
      <c r="J120" s="156" t="s">
        <v>13</v>
      </c>
      <c r="K120" s="156">
        <f t="shared" si="11"/>
        <v>1</v>
      </c>
      <c r="L120" s="156">
        <f t="shared" si="8"/>
        <v>0</v>
      </c>
      <c r="M120" s="156">
        <f t="shared" si="9"/>
        <v>0</v>
      </c>
      <c r="N120" s="156">
        <f t="shared" si="10"/>
        <v>0</v>
      </c>
      <c r="O120" s="156">
        <f t="shared" si="12"/>
        <v>0</v>
      </c>
      <c r="P120" s="156">
        <f t="shared" si="13"/>
        <v>0</v>
      </c>
      <c r="Q120" s="156">
        <f t="shared" si="14"/>
        <v>0</v>
      </c>
      <c r="R120" s="156">
        <f t="shared" si="15"/>
        <v>0</v>
      </c>
      <c r="S120" s="247" t="s">
        <v>883</v>
      </c>
    </row>
    <row r="121" spans="1:20" s="103" customFormat="1" ht="216" x14ac:dyDescent="0.2">
      <c r="A121" s="264"/>
      <c r="B121" s="267"/>
      <c r="C121" s="65" t="s">
        <v>241</v>
      </c>
      <c r="D121" s="65" t="s">
        <v>65</v>
      </c>
      <c r="E121" s="66" t="s">
        <v>323</v>
      </c>
      <c r="F121" s="68" t="s">
        <v>527</v>
      </c>
      <c r="G121" s="101"/>
      <c r="H121" s="104"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20" s="103" customFormat="1" ht="90" x14ac:dyDescent="0.2">
      <c r="A122" s="264"/>
      <c r="B122" s="267"/>
      <c r="C122" s="65" t="s">
        <v>242</v>
      </c>
      <c r="D122" s="65" t="s">
        <v>65</v>
      </c>
      <c r="E122" s="66" t="s">
        <v>342</v>
      </c>
      <c r="F122" s="68" t="s">
        <v>133</v>
      </c>
      <c r="G122" s="101"/>
      <c r="H122" s="104" t="str">
        <f>IF(ISBLANK(H112),"Waiting",H112)</f>
        <v>Yes</v>
      </c>
      <c r="I122" s="3" t="s">
        <v>820</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247" t="s">
        <v>883</v>
      </c>
    </row>
    <row r="123" spans="1:20" s="93" customFormat="1" ht="54" x14ac:dyDescent="0.2">
      <c r="A123" s="264"/>
      <c r="B123" s="267"/>
      <c r="C123" s="57" t="s">
        <v>247</v>
      </c>
      <c r="D123" s="57" t="s">
        <v>65</v>
      </c>
      <c r="E123" s="78" t="s">
        <v>618</v>
      </c>
      <c r="F123" s="79" t="s">
        <v>138</v>
      </c>
      <c r="G123" s="96"/>
      <c r="H123" s="129" t="s">
        <v>650</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20" s="93" customFormat="1" ht="90" x14ac:dyDescent="0.2">
      <c r="A124" s="264"/>
      <c r="B124" s="267"/>
      <c r="C124" s="65" t="s">
        <v>243</v>
      </c>
      <c r="D124" s="65" t="s">
        <v>65</v>
      </c>
      <c r="E124" s="66" t="s">
        <v>343</v>
      </c>
      <c r="F124" s="68" t="s">
        <v>134</v>
      </c>
      <c r="G124" s="101"/>
      <c r="H124" s="104" t="str">
        <f>IF(ISBLANK(H113),"Waiting",H113)</f>
        <v>Yes</v>
      </c>
      <c r="I124" s="6" t="s">
        <v>882</v>
      </c>
      <c r="J124" s="155" t="s">
        <v>13</v>
      </c>
      <c r="K124" s="155">
        <f t="shared" si="11"/>
        <v>1</v>
      </c>
      <c r="L124" s="155">
        <f t="shared" si="8"/>
        <v>0</v>
      </c>
      <c r="M124" s="155">
        <f t="shared" si="9"/>
        <v>0</v>
      </c>
      <c r="N124" s="155">
        <f t="shared" si="10"/>
        <v>0</v>
      </c>
      <c r="O124" s="155">
        <f t="shared" si="12"/>
        <v>0</v>
      </c>
      <c r="P124" s="155">
        <f t="shared" si="13"/>
        <v>0</v>
      </c>
      <c r="Q124" s="155">
        <f t="shared" si="14"/>
        <v>0</v>
      </c>
      <c r="R124" s="155">
        <f t="shared" si="15"/>
        <v>0</v>
      </c>
      <c r="S124" s="247" t="s">
        <v>883</v>
      </c>
    </row>
    <row r="125" spans="1:20" s="93" customFormat="1" ht="36" x14ac:dyDescent="0.2">
      <c r="A125" s="264"/>
      <c r="B125" s="267"/>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20" s="93" customFormat="1" ht="144" x14ac:dyDescent="0.2">
      <c r="A126" s="264"/>
      <c r="B126" s="267"/>
      <c r="C126" s="65" t="s">
        <v>244</v>
      </c>
      <c r="D126" s="65" t="s">
        <v>65</v>
      </c>
      <c r="E126" s="66" t="s">
        <v>324</v>
      </c>
      <c r="F126" s="68" t="s">
        <v>135</v>
      </c>
      <c r="G126" s="101"/>
      <c r="H126" s="104" t="str">
        <f>IF(ISBLANK(H114),"Waiting",H114)</f>
        <v>Yes</v>
      </c>
      <c r="I126" s="3" t="s">
        <v>880</v>
      </c>
      <c r="J126" s="155" t="s">
        <v>13</v>
      </c>
      <c r="K126" s="155">
        <f t="shared" si="11"/>
        <v>1</v>
      </c>
      <c r="L126" s="155">
        <f t="shared" si="8"/>
        <v>0</v>
      </c>
      <c r="M126" s="155">
        <f t="shared" si="9"/>
        <v>0</v>
      </c>
      <c r="N126" s="155">
        <f t="shared" si="10"/>
        <v>0</v>
      </c>
      <c r="O126" s="155">
        <f t="shared" si="12"/>
        <v>0</v>
      </c>
      <c r="P126" s="155">
        <f t="shared" si="13"/>
        <v>0</v>
      </c>
      <c r="Q126" s="155">
        <f t="shared" si="14"/>
        <v>0</v>
      </c>
      <c r="R126" s="155">
        <f t="shared" si="15"/>
        <v>0</v>
      </c>
      <c r="S126" s="247" t="s">
        <v>883</v>
      </c>
    </row>
    <row r="127" spans="1:20" s="93" customFormat="1" ht="90" x14ac:dyDescent="0.2">
      <c r="A127" s="264"/>
      <c r="B127" s="267"/>
      <c r="C127" s="65" t="s">
        <v>237</v>
      </c>
      <c r="D127" s="65" t="s">
        <v>65</v>
      </c>
      <c r="E127" s="66" t="s">
        <v>340</v>
      </c>
      <c r="F127" s="68" t="s">
        <v>130</v>
      </c>
      <c r="G127" s="101"/>
      <c r="H127" s="104"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235" t="s">
        <v>857</v>
      </c>
    </row>
    <row r="128" spans="1:20" s="93" customFormat="1" ht="36" x14ac:dyDescent="0.2">
      <c r="A128" s="264"/>
      <c r="B128" s="267"/>
      <c r="C128" s="198" t="s">
        <v>558</v>
      </c>
      <c r="D128" s="199" t="s">
        <v>65</v>
      </c>
      <c r="E128" s="200" t="s">
        <v>537</v>
      </c>
      <c r="F128" s="201"/>
      <c r="G128" s="101"/>
      <c r="H128" s="129" t="s">
        <v>650</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64"/>
      <c r="B129" s="267"/>
      <c r="C129" s="204" t="s">
        <v>575</v>
      </c>
      <c r="D129" s="205" t="s">
        <v>66</v>
      </c>
      <c r="E129" s="206" t="s">
        <v>538</v>
      </c>
      <c r="F129" s="201"/>
      <c r="G129" s="101"/>
      <c r="H129" s="131" t="s">
        <v>650</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21" thickBot="1" x14ac:dyDescent="0.25">
      <c r="A130" s="265"/>
      <c r="B130" s="268"/>
      <c r="C130" s="57" t="s">
        <v>468</v>
      </c>
      <c r="D130" s="57" t="s">
        <v>390</v>
      </c>
      <c r="E130" s="78" t="s">
        <v>458</v>
      </c>
      <c r="F130" s="79"/>
      <c r="G130" s="101"/>
      <c r="H130" s="131" t="s">
        <v>650</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60" t="s">
        <v>14</v>
      </c>
      <c r="B131" s="260" t="s">
        <v>45</v>
      </c>
      <c r="C131" s="62" t="s">
        <v>248</v>
      </c>
      <c r="D131" s="62" t="s">
        <v>65</v>
      </c>
      <c r="E131" s="67" t="s">
        <v>346</v>
      </c>
      <c r="F131" s="81" t="s">
        <v>139</v>
      </c>
      <c r="G131" s="96"/>
      <c r="H131" s="128" t="s">
        <v>650</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3" customFormat="1" ht="216" x14ac:dyDescent="0.2">
      <c r="A132" s="261"/>
      <c r="B132" s="261"/>
      <c r="C132" s="80" t="s">
        <v>241</v>
      </c>
      <c r="D132" s="80" t="s">
        <v>65</v>
      </c>
      <c r="E132" s="75" t="s">
        <v>323</v>
      </c>
      <c r="F132" s="76" t="s">
        <v>527</v>
      </c>
      <c r="G132" s="109"/>
      <c r="H132" s="104"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7"/>
    </row>
    <row r="133" spans="1:19" s="93" customFormat="1" ht="36" x14ac:dyDescent="0.2">
      <c r="A133" s="261"/>
      <c r="B133" s="261"/>
      <c r="C133" s="192" t="s">
        <v>559</v>
      </c>
      <c r="D133" s="193" t="s">
        <v>65</v>
      </c>
      <c r="E133" s="194" t="s">
        <v>537</v>
      </c>
      <c r="F133" s="202"/>
      <c r="G133" s="109"/>
      <c r="H133" s="129" t="s">
        <v>650</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7"/>
    </row>
    <row r="134" spans="1:19" s="93" customFormat="1" ht="36" x14ac:dyDescent="0.2">
      <c r="A134" s="261"/>
      <c r="B134" s="261"/>
      <c r="C134" s="195" t="s">
        <v>576</v>
      </c>
      <c r="D134" s="196" t="s">
        <v>66</v>
      </c>
      <c r="E134" s="197" t="s">
        <v>538</v>
      </c>
      <c r="F134" s="202"/>
      <c r="G134" s="109"/>
      <c r="H134" s="129" t="s">
        <v>650</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7"/>
    </row>
    <row r="135" spans="1:19" s="93" customFormat="1" ht="73" thickBot="1" x14ac:dyDescent="0.25">
      <c r="A135" s="262"/>
      <c r="B135" s="262"/>
      <c r="C135" s="62" t="s">
        <v>469</v>
      </c>
      <c r="D135" s="62" t="s">
        <v>390</v>
      </c>
      <c r="E135" s="67" t="s">
        <v>458</v>
      </c>
      <c r="F135" s="81"/>
      <c r="G135" s="109"/>
      <c r="H135" s="129" t="s">
        <v>651</v>
      </c>
      <c r="I135" s="138" t="s">
        <v>856</v>
      </c>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237" t="s">
        <v>858</v>
      </c>
    </row>
    <row r="136" spans="1:19" s="103" customFormat="1" ht="55" thickTop="1" x14ac:dyDescent="0.2">
      <c r="A136" s="263" t="s">
        <v>15</v>
      </c>
      <c r="B136" s="263" t="s">
        <v>46</v>
      </c>
      <c r="C136" s="65" t="s">
        <v>232</v>
      </c>
      <c r="D136" s="65" t="s">
        <v>65</v>
      </c>
      <c r="E136" s="66" t="s">
        <v>347</v>
      </c>
      <c r="F136" s="68" t="s">
        <v>125</v>
      </c>
      <c r="G136" s="101"/>
      <c r="H136" s="106"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t="s">
        <v>793</v>
      </c>
    </row>
    <row r="137" spans="1:19" s="103" customFormat="1" ht="162" x14ac:dyDescent="0.2">
      <c r="A137" s="264"/>
      <c r="B137" s="264"/>
      <c r="C137" s="65" t="s">
        <v>233</v>
      </c>
      <c r="D137" s="65" t="s">
        <v>65</v>
      </c>
      <c r="E137" s="66" t="s">
        <v>336</v>
      </c>
      <c r="F137" s="68" t="s">
        <v>126</v>
      </c>
      <c r="G137" s="101"/>
      <c r="H137" s="104"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3" customFormat="1" ht="90" x14ac:dyDescent="0.2">
      <c r="A138" s="264"/>
      <c r="B138" s="264"/>
      <c r="C138" s="65" t="s">
        <v>234</v>
      </c>
      <c r="D138" s="65" t="s">
        <v>65</v>
      </c>
      <c r="E138" s="66" t="s">
        <v>337</v>
      </c>
      <c r="F138" s="68" t="s">
        <v>127</v>
      </c>
      <c r="G138" s="101"/>
      <c r="H138" s="104"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3" customFormat="1" ht="36" x14ac:dyDescent="0.2">
      <c r="A139" s="264"/>
      <c r="B139" s="264"/>
      <c r="C139" s="65" t="s">
        <v>235</v>
      </c>
      <c r="D139" s="65" t="s">
        <v>65</v>
      </c>
      <c r="E139" s="66" t="s">
        <v>338</v>
      </c>
      <c r="F139" s="68" t="s">
        <v>128</v>
      </c>
      <c r="G139" s="101"/>
      <c r="H139" s="104"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3" customFormat="1" ht="126" x14ac:dyDescent="0.2">
      <c r="A140" s="264"/>
      <c r="B140" s="264"/>
      <c r="C140" s="65" t="s">
        <v>236</v>
      </c>
      <c r="D140" s="65" t="s">
        <v>65</v>
      </c>
      <c r="E140" s="66" t="s">
        <v>339</v>
      </c>
      <c r="F140" s="68" t="s">
        <v>129</v>
      </c>
      <c r="G140" s="101"/>
      <c r="H140" s="104" t="str">
        <f t="shared" si="24"/>
        <v>Yes</v>
      </c>
      <c r="I140" s="3" t="s">
        <v>821</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6"/>
    </row>
    <row r="141" spans="1:19" s="103" customFormat="1" ht="144" x14ac:dyDescent="0.2">
      <c r="A141" s="264"/>
      <c r="B141" s="264"/>
      <c r="C141" s="65" t="s">
        <v>237</v>
      </c>
      <c r="D141" s="65" t="s">
        <v>65</v>
      </c>
      <c r="E141" s="66" t="s">
        <v>340</v>
      </c>
      <c r="F141" s="68" t="s">
        <v>130</v>
      </c>
      <c r="G141" s="101"/>
      <c r="H141" s="104" t="str">
        <f t="shared" si="24"/>
        <v>No</v>
      </c>
      <c r="I141" s="3" t="s">
        <v>792</v>
      </c>
      <c r="J141" s="155" t="s">
        <v>15</v>
      </c>
      <c r="K141" s="155">
        <f t="shared" si="19"/>
        <v>0</v>
      </c>
      <c r="L141" s="155">
        <f t="shared" si="16"/>
        <v>0</v>
      </c>
      <c r="M141" s="155">
        <f t="shared" si="17"/>
        <v>0</v>
      </c>
      <c r="N141" s="155">
        <f t="shared" si="18"/>
        <v>0</v>
      </c>
      <c r="O141" s="155">
        <f t="shared" si="20"/>
        <v>0</v>
      </c>
      <c r="P141" s="155">
        <f t="shared" si="21"/>
        <v>0</v>
      </c>
      <c r="Q141" s="155">
        <f t="shared" si="22"/>
        <v>0</v>
      </c>
      <c r="R141" s="155">
        <f t="shared" si="23"/>
        <v>0</v>
      </c>
      <c r="S141" s="6"/>
    </row>
    <row r="142" spans="1:19" s="103" customFormat="1" ht="36" x14ac:dyDescent="0.2">
      <c r="A142" s="264"/>
      <c r="B142" s="264"/>
      <c r="C142" s="65" t="s">
        <v>238</v>
      </c>
      <c r="D142" s="65" t="s">
        <v>65</v>
      </c>
      <c r="E142" s="66" t="s">
        <v>341</v>
      </c>
      <c r="F142" s="68" t="s">
        <v>131</v>
      </c>
      <c r="G142" s="101"/>
      <c r="H142" s="104"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3" customFormat="1" ht="126" x14ac:dyDescent="0.2">
      <c r="A143" s="264"/>
      <c r="B143" s="264"/>
      <c r="C143" s="65" t="s">
        <v>239</v>
      </c>
      <c r="D143" s="65" t="s">
        <v>65</v>
      </c>
      <c r="E143" s="66" t="s">
        <v>321</v>
      </c>
      <c r="F143" s="68" t="s">
        <v>528</v>
      </c>
      <c r="G143" s="101"/>
      <c r="H143" s="104" t="str">
        <f>IF(ISBLANK(H109),"Waiting",H109)</f>
        <v>Yes</v>
      </c>
      <c r="I143" s="3" t="s">
        <v>827</v>
      </c>
      <c r="J143" s="155" t="s">
        <v>15</v>
      </c>
      <c r="K143" s="155">
        <f t="shared" si="19"/>
        <v>1</v>
      </c>
      <c r="L143" s="155">
        <f t="shared" si="16"/>
        <v>0</v>
      </c>
      <c r="M143" s="155">
        <f t="shared" si="17"/>
        <v>0</v>
      </c>
      <c r="N143" s="155">
        <f t="shared" si="18"/>
        <v>0</v>
      </c>
      <c r="O143" s="155">
        <f t="shared" si="20"/>
        <v>0</v>
      </c>
      <c r="P143" s="155">
        <f t="shared" si="21"/>
        <v>0</v>
      </c>
      <c r="Q143" s="155">
        <f t="shared" si="22"/>
        <v>0</v>
      </c>
      <c r="R143" s="155">
        <f t="shared" si="23"/>
        <v>0</v>
      </c>
      <c r="S143" s="247" t="s">
        <v>883</v>
      </c>
    </row>
    <row r="144" spans="1:19" s="103" customFormat="1" ht="90" x14ac:dyDescent="0.2">
      <c r="A144" s="264"/>
      <c r="B144" s="264"/>
      <c r="C144" s="65" t="s">
        <v>240</v>
      </c>
      <c r="D144" s="65" t="s">
        <v>65</v>
      </c>
      <c r="E144" s="66" t="s">
        <v>322</v>
      </c>
      <c r="F144" s="68" t="s">
        <v>132</v>
      </c>
      <c r="G144" s="101"/>
      <c r="H144" s="104" t="str">
        <f>IF(ISBLANK(H110),"Waiting",H110)</f>
        <v>Yes</v>
      </c>
      <c r="I144" s="3" t="s">
        <v>878</v>
      </c>
      <c r="J144" s="155" t="s">
        <v>15</v>
      </c>
      <c r="K144" s="155">
        <f t="shared" si="19"/>
        <v>1</v>
      </c>
      <c r="L144" s="155">
        <f t="shared" si="16"/>
        <v>0</v>
      </c>
      <c r="M144" s="155">
        <f t="shared" si="17"/>
        <v>0</v>
      </c>
      <c r="N144" s="155">
        <f t="shared" si="18"/>
        <v>0</v>
      </c>
      <c r="O144" s="155">
        <f t="shared" si="20"/>
        <v>0</v>
      </c>
      <c r="P144" s="155">
        <f t="shared" si="21"/>
        <v>0</v>
      </c>
      <c r="Q144" s="155">
        <f t="shared" si="22"/>
        <v>0</v>
      </c>
      <c r="R144" s="155">
        <f t="shared" si="23"/>
        <v>0</v>
      </c>
      <c r="S144" s="247" t="s">
        <v>883</v>
      </c>
    </row>
    <row r="145" spans="1:19" s="103" customFormat="1" ht="216" x14ac:dyDescent="0.2">
      <c r="A145" s="264"/>
      <c r="B145" s="264"/>
      <c r="C145" s="65" t="s">
        <v>241</v>
      </c>
      <c r="D145" s="65" t="s">
        <v>65</v>
      </c>
      <c r="E145" s="66" t="s">
        <v>323</v>
      </c>
      <c r="F145" s="68" t="s">
        <v>529</v>
      </c>
      <c r="G145" s="101"/>
      <c r="H145" s="104"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3" customFormat="1" ht="90" x14ac:dyDescent="0.2">
      <c r="A146" s="264"/>
      <c r="B146" s="264"/>
      <c r="C146" s="65" t="s">
        <v>242</v>
      </c>
      <c r="D146" s="65" t="s">
        <v>65</v>
      </c>
      <c r="E146" s="66" t="s">
        <v>342</v>
      </c>
      <c r="F146" s="68" t="s">
        <v>133</v>
      </c>
      <c r="G146" s="101"/>
      <c r="H146" s="104" t="str">
        <f>IF(ISBLANK(H112),"Waiting",H112)</f>
        <v>Yes</v>
      </c>
      <c r="I146" s="3" t="s">
        <v>820</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247" t="s">
        <v>883</v>
      </c>
    </row>
    <row r="147" spans="1:19" s="103" customFormat="1" ht="54" x14ac:dyDescent="0.2">
      <c r="A147" s="264"/>
      <c r="B147" s="264"/>
      <c r="C147" s="227" t="s">
        <v>247</v>
      </c>
      <c r="D147" s="227" t="s">
        <v>65</v>
      </c>
      <c r="E147" s="66" t="s">
        <v>618</v>
      </c>
      <c r="F147" s="228" t="s">
        <v>138</v>
      </c>
      <c r="G147" s="101"/>
      <c r="H147" s="104"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3" customFormat="1" ht="90" x14ac:dyDescent="0.2">
      <c r="A148" s="264"/>
      <c r="B148" s="264"/>
      <c r="C148" s="65" t="s">
        <v>243</v>
      </c>
      <c r="D148" s="65" t="s">
        <v>65</v>
      </c>
      <c r="E148" s="66" t="s">
        <v>343</v>
      </c>
      <c r="F148" s="68" t="s">
        <v>134</v>
      </c>
      <c r="G148" s="101"/>
      <c r="H148" s="104" t="str">
        <f>IF(ISBLANK(H124),"Waiting",H124)</f>
        <v>Yes</v>
      </c>
      <c r="I148" s="6" t="s">
        <v>882</v>
      </c>
      <c r="J148" s="155" t="s">
        <v>15</v>
      </c>
      <c r="K148" s="155">
        <f t="shared" si="19"/>
        <v>1</v>
      </c>
      <c r="L148" s="155">
        <f t="shared" si="16"/>
        <v>0</v>
      </c>
      <c r="M148" s="155">
        <f t="shared" si="17"/>
        <v>0</v>
      </c>
      <c r="N148" s="155">
        <f t="shared" si="18"/>
        <v>0</v>
      </c>
      <c r="O148" s="155">
        <f t="shared" si="20"/>
        <v>0</v>
      </c>
      <c r="P148" s="155">
        <f t="shared" si="21"/>
        <v>0</v>
      </c>
      <c r="Q148" s="155">
        <f t="shared" si="22"/>
        <v>0</v>
      </c>
      <c r="R148" s="155">
        <f t="shared" si="23"/>
        <v>0</v>
      </c>
      <c r="S148" s="247" t="s">
        <v>883</v>
      </c>
    </row>
    <row r="149" spans="1:19" s="103" customFormat="1" ht="36" x14ac:dyDescent="0.2">
      <c r="A149" s="264"/>
      <c r="B149" s="264"/>
      <c r="C149" s="65" t="s">
        <v>245</v>
      </c>
      <c r="D149" s="65" t="s">
        <v>65</v>
      </c>
      <c r="E149" s="66" t="s">
        <v>344</v>
      </c>
      <c r="F149" s="68" t="s">
        <v>136</v>
      </c>
      <c r="G149" s="101"/>
      <c r="H149" s="104"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3" customFormat="1" ht="126" x14ac:dyDescent="0.2">
      <c r="A150" s="264"/>
      <c r="B150" s="264"/>
      <c r="C150" s="65" t="s">
        <v>244</v>
      </c>
      <c r="D150" s="65" t="s">
        <v>65</v>
      </c>
      <c r="E150" s="66" t="s">
        <v>324</v>
      </c>
      <c r="F150" s="68" t="s">
        <v>140</v>
      </c>
      <c r="G150" s="101"/>
      <c r="H150" s="104" t="str">
        <f>IF(ISBLANK(H126),"Waiting",H126)</f>
        <v>Yes</v>
      </c>
      <c r="I150" s="3" t="s">
        <v>880</v>
      </c>
      <c r="J150" s="155" t="s">
        <v>15</v>
      </c>
      <c r="K150" s="155">
        <f t="shared" si="19"/>
        <v>1</v>
      </c>
      <c r="L150" s="155">
        <f t="shared" si="16"/>
        <v>0</v>
      </c>
      <c r="M150" s="155">
        <f t="shared" si="17"/>
        <v>0</v>
      </c>
      <c r="N150" s="155">
        <f t="shared" si="18"/>
        <v>0</v>
      </c>
      <c r="O150" s="155">
        <f t="shared" si="20"/>
        <v>0</v>
      </c>
      <c r="P150" s="155">
        <f t="shared" si="21"/>
        <v>0</v>
      </c>
      <c r="Q150" s="155">
        <f t="shared" si="22"/>
        <v>0</v>
      </c>
      <c r="R150" s="155">
        <f t="shared" si="23"/>
        <v>0</v>
      </c>
      <c r="S150" s="247" t="s">
        <v>883</v>
      </c>
    </row>
    <row r="151" spans="1:19" s="103" customFormat="1" ht="54" x14ac:dyDescent="0.2">
      <c r="A151" s="264"/>
      <c r="B151" s="264"/>
      <c r="C151" s="65" t="s">
        <v>248</v>
      </c>
      <c r="D151" s="65" t="s">
        <v>65</v>
      </c>
      <c r="E151" s="66" t="s">
        <v>346</v>
      </c>
      <c r="F151" s="68" t="s">
        <v>139</v>
      </c>
      <c r="G151" s="101"/>
      <c r="H151" s="104"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3" customFormat="1" ht="144" x14ac:dyDescent="0.2">
      <c r="A152" s="264"/>
      <c r="B152" s="264"/>
      <c r="C152" s="57" t="s">
        <v>249</v>
      </c>
      <c r="D152" s="57" t="s">
        <v>65</v>
      </c>
      <c r="E152" s="78" t="s">
        <v>325</v>
      </c>
      <c r="F152" s="79" t="s">
        <v>521</v>
      </c>
      <c r="G152" s="101"/>
      <c r="H152" s="129" t="s">
        <v>650</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3" customFormat="1" ht="36" x14ac:dyDescent="0.2">
      <c r="A153" s="264"/>
      <c r="B153" s="264"/>
      <c r="C153" s="198" t="s">
        <v>560</v>
      </c>
      <c r="D153" s="199" t="s">
        <v>65</v>
      </c>
      <c r="E153" s="200" t="s">
        <v>537</v>
      </c>
      <c r="F153" s="79"/>
      <c r="G153" s="101"/>
      <c r="H153" s="129" t="s">
        <v>650</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3" customFormat="1" ht="36" x14ac:dyDescent="0.2">
      <c r="A154" s="264"/>
      <c r="B154" s="264"/>
      <c r="C154" s="204" t="s">
        <v>577</v>
      </c>
      <c r="D154" s="205" t="s">
        <v>66</v>
      </c>
      <c r="E154" s="206" t="s">
        <v>538</v>
      </c>
      <c r="F154" s="79"/>
      <c r="G154" s="101"/>
      <c r="H154" s="133" t="s">
        <v>650</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3" customFormat="1" ht="21" thickBot="1" x14ac:dyDescent="0.25">
      <c r="A155" s="264"/>
      <c r="B155" s="264"/>
      <c r="C155" s="57" t="s">
        <v>470</v>
      </c>
      <c r="D155" s="57" t="s">
        <v>390</v>
      </c>
      <c r="E155" s="78" t="s">
        <v>458</v>
      </c>
      <c r="F155" s="79"/>
      <c r="G155" s="101"/>
      <c r="H155" s="139" t="s">
        <v>650</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3" customFormat="1" ht="163" thickTop="1" x14ac:dyDescent="0.2">
      <c r="A156" s="260" t="s">
        <v>16</v>
      </c>
      <c r="B156" s="260" t="s">
        <v>47</v>
      </c>
      <c r="C156" s="62" t="s">
        <v>250</v>
      </c>
      <c r="D156" s="62" t="s">
        <v>65</v>
      </c>
      <c r="E156" s="67" t="s">
        <v>348</v>
      </c>
      <c r="F156" s="81" t="s">
        <v>141</v>
      </c>
      <c r="G156" s="96"/>
      <c r="H156" s="128" t="s">
        <v>650</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3" customFormat="1" ht="180" x14ac:dyDescent="0.2">
      <c r="A157" s="261"/>
      <c r="B157" s="261"/>
      <c r="C157" s="62" t="s">
        <v>251</v>
      </c>
      <c r="D157" s="62" t="s">
        <v>65</v>
      </c>
      <c r="E157" s="67" t="s">
        <v>349</v>
      </c>
      <c r="F157" s="81" t="s">
        <v>142</v>
      </c>
      <c r="G157" s="96"/>
      <c r="H157" s="129" t="s">
        <v>650</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3" customFormat="1" ht="36" x14ac:dyDescent="0.2">
      <c r="A158" s="261"/>
      <c r="B158" s="261"/>
      <c r="C158" s="62" t="s">
        <v>252</v>
      </c>
      <c r="D158" s="62" t="s">
        <v>65</v>
      </c>
      <c r="E158" s="67" t="s">
        <v>606</v>
      </c>
      <c r="F158" s="81" t="s">
        <v>143</v>
      </c>
      <c r="G158" s="96"/>
      <c r="H158" s="129" t="s">
        <v>650</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3" customFormat="1" ht="36" x14ac:dyDescent="0.2">
      <c r="A159" s="261"/>
      <c r="B159" s="261"/>
      <c r="C159" s="62" t="s">
        <v>253</v>
      </c>
      <c r="D159" s="62" t="s">
        <v>65</v>
      </c>
      <c r="E159" s="67" t="s">
        <v>608</v>
      </c>
      <c r="F159" s="81" t="s">
        <v>609</v>
      </c>
      <c r="G159" s="96"/>
      <c r="H159" s="129" t="s">
        <v>650</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3" customFormat="1" ht="126" x14ac:dyDescent="0.2">
      <c r="A160" s="261"/>
      <c r="B160" s="261"/>
      <c r="C160" s="62" t="s">
        <v>254</v>
      </c>
      <c r="D160" s="62" t="s">
        <v>65</v>
      </c>
      <c r="E160" s="67" t="s">
        <v>326</v>
      </c>
      <c r="F160" s="81" t="s">
        <v>144</v>
      </c>
      <c r="G160" s="96"/>
      <c r="H160" s="129" t="s">
        <v>650</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t="s">
        <v>860</v>
      </c>
    </row>
    <row r="161" spans="1:19" s="93" customFormat="1" ht="90" x14ac:dyDescent="0.2">
      <c r="A161" s="261"/>
      <c r="B161" s="261"/>
      <c r="C161" s="62" t="s">
        <v>255</v>
      </c>
      <c r="D161" s="62" t="s">
        <v>65</v>
      </c>
      <c r="E161" s="67" t="s">
        <v>351</v>
      </c>
      <c r="F161" s="81" t="s">
        <v>148</v>
      </c>
      <c r="G161" s="96"/>
      <c r="H161" s="129" t="s">
        <v>650</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3" customFormat="1" ht="36" x14ac:dyDescent="0.2">
      <c r="A162" s="261"/>
      <c r="B162" s="261"/>
      <c r="C162" s="62" t="s">
        <v>607</v>
      </c>
      <c r="D162" s="62" t="s">
        <v>65</v>
      </c>
      <c r="E162" s="67" t="s">
        <v>622</v>
      </c>
      <c r="F162" s="81" t="s">
        <v>610</v>
      </c>
      <c r="G162" s="96"/>
      <c r="H162" s="129" t="s">
        <v>650</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3" customFormat="1" ht="36" x14ac:dyDescent="0.2">
      <c r="A163" s="261"/>
      <c r="B163" s="261"/>
      <c r="C163" s="65" t="s">
        <v>256</v>
      </c>
      <c r="D163" s="65" t="s">
        <v>65</v>
      </c>
      <c r="E163" s="66" t="s">
        <v>352</v>
      </c>
      <c r="F163" s="68" t="s">
        <v>145</v>
      </c>
      <c r="G163" s="101"/>
      <c r="H163" s="104"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3" customFormat="1" ht="90" x14ac:dyDescent="0.2">
      <c r="A164" s="261"/>
      <c r="B164" s="261"/>
      <c r="C164" s="227" t="s">
        <v>257</v>
      </c>
      <c r="D164" s="227" t="s">
        <v>66</v>
      </c>
      <c r="E164" s="229" t="s">
        <v>353</v>
      </c>
      <c r="F164" s="228" t="s">
        <v>598</v>
      </c>
      <c r="G164" s="101"/>
      <c r="H164" s="104" t="str">
        <f>IF(ISBLANK(H198),"Waiting",H198)</f>
        <v>Yes</v>
      </c>
      <c r="I164" s="3" t="s">
        <v>814</v>
      </c>
      <c r="J164" s="155" t="s">
        <v>16</v>
      </c>
      <c r="K164" s="155">
        <f t="shared" si="19"/>
        <v>0</v>
      </c>
      <c r="L164" s="155">
        <f t="shared" si="16"/>
        <v>1</v>
      </c>
      <c r="M164" s="155">
        <f t="shared" si="17"/>
        <v>0</v>
      </c>
      <c r="N164" s="155">
        <f t="shared" si="18"/>
        <v>0</v>
      </c>
      <c r="O164" s="155">
        <f t="shared" si="20"/>
        <v>0</v>
      </c>
      <c r="P164" s="155">
        <f t="shared" si="21"/>
        <v>0</v>
      </c>
      <c r="Q164" s="155">
        <f t="shared" si="22"/>
        <v>0</v>
      </c>
      <c r="R164" s="155">
        <f t="shared" si="23"/>
        <v>0</v>
      </c>
      <c r="S164" s="6"/>
    </row>
    <row r="165" spans="1:19" s="93" customFormat="1" ht="72" x14ac:dyDescent="0.2">
      <c r="A165" s="261"/>
      <c r="B165" s="261"/>
      <c r="C165" s="62" t="s">
        <v>258</v>
      </c>
      <c r="D165" s="62" t="s">
        <v>66</v>
      </c>
      <c r="E165" s="87" t="s">
        <v>594</v>
      </c>
      <c r="F165" s="88" t="s">
        <v>146</v>
      </c>
      <c r="G165" s="101"/>
      <c r="H165" s="129" t="s">
        <v>650</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3" customFormat="1" ht="36" x14ac:dyDescent="0.2">
      <c r="A166" s="261"/>
      <c r="B166" s="261"/>
      <c r="C166" s="192" t="s">
        <v>561</v>
      </c>
      <c r="D166" s="193" t="s">
        <v>65</v>
      </c>
      <c r="E166" s="194" t="s">
        <v>537</v>
      </c>
      <c r="F166" s="88"/>
      <c r="G166" s="101"/>
      <c r="H166" s="131" t="s">
        <v>650</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3" customFormat="1" ht="36" x14ac:dyDescent="0.2">
      <c r="A167" s="261"/>
      <c r="B167" s="261"/>
      <c r="C167" s="195" t="s">
        <v>562</v>
      </c>
      <c r="D167" s="196" t="s">
        <v>66</v>
      </c>
      <c r="E167" s="197" t="s">
        <v>538</v>
      </c>
      <c r="F167" s="88"/>
      <c r="G167" s="101"/>
      <c r="H167" s="131" t="s">
        <v>650</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3" customFormat="1" ht="21" thickBot="1" x14ac:dyDescent="0.25">
      <c r="A168" s="261"/>
      <c r="B168" s="261"/>
      <c r="C168" s="62" t="s">
        <v>471</v>
      </c>
      <c r="D168" s="62" t="s">
        <v>390</v>
      </c>
      <c r="E168" s="87" t="s">
        <v>458</v>
      </c>
      <c r="F168" s="88"/>
      <c r="G168" s="96"/>
      <c r="H168" s="130" t="s">
        <v>650</v>
      </c>
      <c r="I168" s="7"/>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3" customFormat="1" ht="163" thickTop="1" x14ac:dyDescent="0.2">
      <c r="A169" s="263" t="s">
        <v>17</v>
      </c>
      <c r="B169" s="263" t="s">
        <v>48</v>
      </c>
      <c r="C169" s="65" t="s">
        <v>250</v>
      </c>
      <c r="D169" s="65" t="s">
        <v>65</v>
      </c>
      <c r="E169" s="66" t="s">
        <v>348</v>
      </c>
      <c r="F169" s="68" t="s">
        <v>141</v>
      </c>
      <c r="G169" s="101"/>
      <c r="H169" s="106"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3" customFormat="1" ht="162" x14ac:dyDescent="0.2">
      <c r="A170" s="264"/>
      <c r="B170" s="264"/>
      <c r="C170" s="65" t="s">
        <v>251</v>
      </c>
      <c r="D170" s="65" t="s">
        <v>65</v>
      </c>
      <c r="E170" s="66" t="s">
        <v>349</v>
      </c>
      <c r="F170" s="68" t="s">
        <v>147</v>
      </c>
      <c r="G170" s="101"/>
      <c r="H170" s="104"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3" customFormat="1" ht="36" x14ac:dyDescent="0.2">
      <c r="A171" s="264"/>
      <c r="B171" s="264"/>
      <c r="C171" s="65" t="s">
        <v>252</v>
      </c>
      <c r="D171" s="65" t="s">
        <v>65</v>
      </c>
      <c r="E171" s="66" t="s">
        <v>350</v>
      </c>
      <c r="F171" s="68" t="s">
        <v>143</v>
      </c>
      <c r="G171" s="101"/>
      <c r="H171" s="104"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3" customFormat="1" ht="36" x14ac:dyDescent="0.2">
      <c r="A172" s="264"/>
      <c r="B172" s="264"/>
      <c r="C172" s="65" t="s">
        <v>253</v>
      </c>
      <c r="D172" s="65" t="s">
        <v>65</v>
      </c>
      <c r="E172" s="66" t="s">
        <v>608</v>
      </c>
      <c r="F172" s="68" t="s">
        <v>609</v>
      </c>
      <c r="G172" s="101"/>
      <c r="H172" s="104"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3" customFormat="1" ht="90" x14ac:dyDescent="0.2">
      <c r="A173" s="264"/>
      <c r="B173" s="264"/>
      <c r="C173" s="65" t="s">
        <v>254</v>
      </c>
      <c r="D173" s="65" t="s">
        <v>65</v>
      </c>
      <c r="E173" s="66" t="s">
        <v>32</v>
      </c>
      <c r="F173" s="68" t="s">
        <v>144</v>
      </c>
      <c r="G173" s="101"/>
      <c r="H173" s="104"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236" t="s">
        <v>861</v>
      </c>
    </row>
    <row r="174" spans="1:19" s="103" customFormat="1" ht="90" x14ac:dyDescent="0.2">
      <c r="A174" s="264"/>
      <c r="B174" s="264"/>
      <c r="C174" s="65" t="s">
        <v>255</v>
      </c>
      <c r="D174" s="65" t="s">
        <v>65</v>
      </c>
      <c r="E174" s="66" t="s">
        <v>354</v>
      </c>
      <c r="F174" s="68" t="s">
        <v>148</v>
      </c>
      <c r="G174" s="101"/>
      <c r="H174" s="104"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3" customFormat="1" ht="36" x14ac:dyDescent="0.2">
      <c r="A175" s="264"/>
      <c r="B175" s="264"/>
      <c r="C175" s="65" t="s">
        <v>607</v>
      </c>
      <c r="D175" s="65" t="s">
        <v>65</v>
      </c>
      <c r="E175" s="66" t="s">
        <v>622</v>
      </c>
      <c r="F175" s="68" t="s">
        <v>610</v>
      </c>
      <c r="G175" s="101"/>
      <c r="H175" s="104"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3" customFormat="1" ht="180" x14ac:dyDescent="0.2">
      <c r="A176" s="264"/>
      <c r="B176" s="264"/>
      <c r="C176" s="65" t="s">
        <v>259</v>
      </c>
      <c r="D176" s="65" t="s">
        <v>65</v>
      </c>
      <c r="E176" s="66" t="s">
        <v>355</v>
      </c>
      <c r="F176" s="68" t="s">
        <v>155</v>
      </c>
      <c r="G176" s="101"/>
      <c r="H176" s="104"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3" customFormat="1" ht="36" x14ac:dyDescent="0.2">
      <c r="A177" s="264"/>
      <c r="B177" s="264"/>
      <c r="C177" s="65" t="s">
        <v>260</v>
      </c>
      <c r="D177" s="65" t="s">
        <v>65</v>
      </c>
      <c r="E177" s="66" t="s">
        <v>621</v>
      </c>
      <c r="F177" s="68" t="s">
        <v>149</v>
      </c>
      <c r="G177" s="101"/>
      <c r="H177" s="104"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3" customFormat="1" ht="36" x14ac:dyDescent="0.2">
      <c r="A178" s="264"/>
      <c r="B178" s="264"/>
      <c r="C178" s="65" t="s">
        <v>261</v>
      </c>
      <c r="D178" s="65" t="s">
        <v>65</v>
      </c>
      <c r="E178" s="66" t="s">
        <v>356</v>
      </c>
      <c r="F178" s="68" t="s">
        <v>150</v>
      </c>
      <c r="G178" s="101"/>
      <c r="H178" s="104"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3" customFormat="1" ht="90" x14ac:dyDescent="0.2">
      <c r="A179" s="264"/>
      <c r="B179" s="264"/>
      <c r="C179" s="65" t="s">
        <v>262</v>
      </c>
      <c r="D179" s="65" t="s">
        <v>65</v>
      </c>
      <c r="E179" s="66" t="s">
        <v>357</v>
      </c>
      <c r="F179" s="68" t="s">
        <v>151</v>
      </c>
      <c r="G179" s="101"/>
      <c r="H179" s="104"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3" customFormat="1" ht="72" x14ac:dyDescent="0.2">
      <c r="A180" s="264"/>
      <c r="B180" s="264"/>
      <c r="C180" s="65" t="s">
        <v>263</v>
      </c>
      <c r="D180" s="65" t="s">
        <v>65</v>
      </c>
      <c r="E180" s="66" t="s">
        <v>358</v>
      </c>
      <c r="F180" s="68" t="s">
        <v>152</v>
      </c>
      <c r="G180" s="101"/>
      <c r="H180" s="104"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3" customFormat="1" ht="36" x14ac:dyDescent="0.2">
      <c r="A181" s="264"/>
      <c r="B181" s="264"/>
      <c r="C181" s="65" t="s">
        <v>264</v>
      </c>
      <c r="D181" s="65" t="s">
        <v>65</v>
      </c>
      <c r="E181" s="66" t="s">
        <v>359</v>
      </c>
      <c r="F181" s="68" t="s">
        <v>153</v>
      </c>
      <c r="G181" s="101"/>
      <c r="H181" s="104"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3" customFormat="1" ht="72" x14ac:dyDescent="0.2">
      <c r="A182" s="264"/>
      <c r="B182" s="264"/>
      <c r="C182" s="65" t="s">
        <v>265</v>
      </c>
      <c r="D182" s="65" t="s">
        <v>65</v>
      </c>
      <c r="E182" s="66" t="s">
        <v>327</v>
      </c>
      <c r="F182" s="68" t="s">
        <v>810</v>
      </c>
      <c r="G182" s="101"/>
      <c r="H182" s="104"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3" customFormat="1" ht="36" x14ac:dyDescent="0.2">
      <c r="A183" s="264"/>
      <c r="B183" s="264"/>
      <c r="C183" s="65" t="s">
        <v>256</v>
      </c>
      <c r="D183" s="65" t="s">
        <v>65</v>
      </c>
      <c r="E183" s="66" t="s">
        <v>352</v>
      </c>
      <c r="F183" s="68" t="s">
        <v>145</v>
      </c>
      <c r="G183" s="101"/>
      <c r="H183" s="104"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3" customFormat="1" ht="90" x14ac:dyDescent="0.2">
      <c r="A184" s="264"/>
      <c r="B184" s="264"/>
      <c r="C184" s="219" t="s">
        <v>257</v>
      </c>
      <c r="D184" s="219" t="s">
        <v>66</v>
      </c>
      <c r="E184" s="217" t="s">
        <v>353</v>
      </c>
      <c r="F184" s="228" t="s">
        <v>598</v>
      </c>
      <c r="G184" s="101"/>
      <c r="H184" s="104" t="str">
        <f>IF(ISBLANK(H198),"Waiting",H198)</f>
        <v>Yes</v>
      </c>
      <c r="I184" s="3" t="s">
        <v>814</v>
      </c>
      <c r="J184" s="155" t="s">
        <v>17</v>
      </c>
      <c r="K184" s="155">
        <f t="shared" si="19"/>
        <v>0</v>
      </c>
      <c r="L184" s="155">
        <f t="shared" si="16"/>
        <v>1</v>
      </c>
      <c r="M184" s="155">
        <f t="shared" si="17"/>
        <v>0</v>
      </c>
      <c r="N184" s="155">
        <f t="shared" si="18"/>
        <v>0</v>
      </c>
      <c r="O184" s="155">
        <f t="shared" si="20"/>
        <v>0</v>
      </c>
      <c r="P184" s="155">
        <f t="shared" si="21"/>
        <v>0</v>
      </c>
      <c r="Q184" s="155">
        <f t="shared" si="22"/>
        <v>0</v>
      </c>
      <c r="R184" s="155">
        <f t="shared" si="23"/>
        <v>0</v>
      </c>
      <c r="S184" s="6"/>
    </row>
    <row r="185" spans="1:19" s="93" customFormat="1" ht="36" x14ac:dyDescent="0.2">
      <c r="A185" s="208"/>
      <c r="B185" s="208"/>
      <c r="C185" s="198" t="s">
        <v>563</v>
      </c>
      <c r="D185" s="199" t="s">
        <v>65</v>
      </c>
      <c r="E185" s="200" t="s">
        <v>537</v>
      </c>
      <c r="F185" s="203"/>
      <c r="G185" s="101"/>
      <c r="H185" s="131" t="s">
        <v>650</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3" customFormat="1" ht="36" x14ac:dyDescent="0.2">
      <c r="A186" s="208"/>
      <c r="B186" s="208"/>
      <c r="C186" s="204" t="s">
        <v>578</v>
      </c>
      <c r="D186" s="205" t="s">
        <v>66</v>
      </c>
      <c r="E186" s="206" t="s">
        <v>538</v>
      </c>
      <c r="F186" s="203"/>
      <c r="G186" s="101"/>
      <c r="H186" s="131" t="s">
        <v>650</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3" customFormat="1" ht="21" thickBot="1" x14ac:dyDescent="0.25">
      <c r="A187" s="208"/>
      <c r="B187" s="208"/>
      <c r="C187" s="57" t="s">
        <v>473</v>
      </c>
      <c r="D187" s="57" t="s">
        <v>390</v>
      </c>
      <c r="E187" s="78" t="s">
        <v>458</v>
      </c>
      <c r="F187" s="79"/>
      <c r="G187" s="101"/>
      <c r="H187" s="129" t="s">
        <v>650</v>
      </c>
      <c r="I187" s="134"/>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5"/>
    </row>
    <row r="188" spans="1:19" s="93" customFormat="1" ht="181" thickTop="1" x14ac:dyDescent="0.2">
      <c r="A188" s="260" t="s">
        <v>18</v>
      </c>
      <c r="B188" s="260" t="s">
        <v>49</v>
      </c>
      <c r="C188" s="62" t="s">
        <v>259</v>
      </c>
      <c r="D188" s="62" t="s">
        <v>65</v>
      </c>
      <c r="E188" s="67" t="s">
        <v>631</v>
      </c>
      <c r="F188" s="81" t="s">
        <v>155</v>
      </c>
      <c r="G188" s="96"/>
      <c r="H188" s="128" t="s">
        <v>650</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3" customFormat="1" ht="36" x14ac:dyDescent="0.2">
      <c r="A189" s="261"/>
      <c r="B189" s="261"/>
      <c r="C189" s="62" t="s">
        <v>260</v>
      </c>
      <c r="D189" s="62" t="s">
        <v>65</v>
      </c>
      <c r="E189" s="67" t="s">
        <v>621</v>
      </c>
      <c r="F189" s="81" t="s">
        <v>149</v>
      </c>
      <c r="G189" s="96"/>
      <c r="H189" s="129" t="s">
        <v>650</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3" customFormat="1" ht="36" x14ac:dyDescent="0.2">
      <c r="A190" s="261"/>
      <c r="B190" s="261"/>
      <c r="C190" s="62" t="s">
        <v>261</v>
      </c>
      <c r="D190" s="62" t="s">
        <v>65</v>
      </c>
      <c r="E190" s="67" t="s">
        <v>356</v>
      </c>
      <c r="F190" s="81" t="s">
        <v>150</v>
      </c>
      <c r="G190" s="96"/>
      <c r="H190" s="129" t="s">
        <v>650</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3" customFormat="1" ht="90" x14ac:dyDescent="0.2">
      <c r="A191" s="261"/>
      <c r="B191" s="261"/>
      <c r="C191" s="62" t="s">
        <v>262</v>
      </c>
      <c r="D191" s="62" t="s">
        <v>65</v>
      </c>
      <c r="E191" s="67" t="s">
        <v>357</v>
      </c>
      <c r="F191" s="81" t="s">
        <v>151</v>
      </c>
      <c r="G191" s="96"/>
      <c r="H191" s="129" t="s">
        <v>650</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3" customFormat="1" ht="72" x14ac:dyDescent="0.2">
      <c r="A192" s="261"/>
      <c r="B192" s="261"/>
      <c r="C192" s="62" t="s">
        <v>263</v>
      </c>
      <c r="D192" s="62" t="s">
        <v>65</v>
      </c>
      <c r="E192" s="67" t="s">
        <v>358</v>
      </c>
      <c r="F192" s="81" t="s">
        <v>152</v>
      </c>
      <c r="G192" s="96"/>
      <c r="H192" s="129" t="s">
        <v>650</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3" customFormat="1" ht="36" x14ac:dyDescent="0.2">
      <c r="A193" s="261"/>
      <c r="B193" s="261"/>
      <c r="C193" s="62" t="s">
        <v>264</v>
      </c>
      <c r="D193" s="62" t="s">
        <v>65</v>
      </c>
      <c r="E193" s="67" t="s">
        <v>359</v>
      </c>
      <c r="F193" s="81" t="s">
        <v>153</v>
      </c>
      <c r="G193" s="96"/>
      <c r="H193" s="129" t="s">
        <v>650</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3" customFormat="1" ht="72" x14ac:dyDescent="0.2">
      <c r="A194" s="261"/>
      <c r="B194" s="261"/>
      <c r="C194" s="62" t="s">
        <v>265</v>
      </c>
      <c r="D194" s="62" t="s">
        <v>65</v>
      </c>
      <c r="E194" s="67" t="s">
        <v>327</v>
      </c>
      <c r="F194" s="81" t="s">
        <v>154</v>
      </c>
      <c r="G194" s="96"/>
      <c r="H194" s="129" t="s">
        <v>650</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3" customFormat="1" ht="36" x14ac:dyDescent="0.2">
      <c r="A195" s="261"/>
      <c r="B195" s="261"/>
      <c r="C195" s="62" t="s">
        <v>256</v>
      </c>
      <c r="D195" s="62" t="s">
        <v>65</v>
      </c>
      <c r="E195" s="67" t="s">
        <v>352</v>
      </c>
      <c r="F195" s="81" t="s">
        <v>145</v>
      </c>
      <c r="G195" s="96"/>
      <c r="H195" s="129" t="s">
        <v>650</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3" customFormat="1" ht="54" x14ac:dyDescent="0.2">
      <c r="A196" s="261"/>
      <c r="B196" s="261"/>
      <c r="C196" s="62" t="s">
        <v>266</v>
      </c>
      <c r="D196" s="62" t="s">
        <v>66</v>
      </c>
      <c r="E196" s="87" t="s">
        <v>360</v>
      </c>
      <c r="F196" s="88" t="s">
        <v>156</v>
      </c>
      <c r="G196" s="96"/>
      <c r="H196" s="129" t="s">
        <v>650</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3" customFormat="1" ht="126" x14ac:dyDescent="0.2">
      <c r="A197" s="261"/>
      <c r="B197" s="261"/>
      <c r="C197" s="62" t="s">
        <v>267</v>
      </c>
      <c r="D197" s="62" t="s">
        <v>66</v>
      </c>
      <c r="E197" s="87" t="s">
        <v>361</v>
      </c>
      <c r="F197" s="88" t="s">
        <v>530</v>
      </c>
      <c r="G197" s="96"/>
      <c r="H197" s="129" t="s">
        <v>651</v>
      </c>
      <c r="I197" s="3" t="s">
        <v>815</v>
      </c>
      <c r="J197" s="155" t="s">
        <v>18</v>
      </c>
      <c r="K197" s="155">
        <f t="shared" ref="K197:K252" si="30">IF(AND($H197="Yes",NOT(ISERROR(SEARCH("-H-",$C197)))),1,0)</f>
        <v>0</v>
      </c>
      <c r="L197" s="155">
        <f t="shared" si="27"/>
        <v>1</v>
      </c>
      <c r="M197" s="155">
        <f t="shared" si="28"/>
        <v>0</v>
      </c>
      <c r="N197" s="155">
        <f t="shared" si="29"/>
        <v>0</v>
      </c>
      <c r="O197" s="155">
        <f t="shared" si="20"/>
        <v>0</v>
      </c>
      <c r="P197" s="155">
        <f t="shared" si="21"/>
        <v>0</v>
      </c>
      <c r="Q197" s="155">
        <f t="shared" si="22"/>
        <v>0</v>
      </c>
      <c r="R197" s="155">
        <f t="shared" si="23"/>
        <v>0</v>
      </c>
      <c r="S197" s="6"/>
    </row>
    <row r="198" spans="1:19" s="93" customFormat="1" ht="90" x14ac:dyDescent="0.2">
      <c r="A198" s="261"/>
      <c r="B198" s="261"/>
      <c r="C198" s="69" t="s">
        <v>257</v>
      </c>
      <c r="D198" s="69" t="s">
        <v>66</v>
      </c>
      <c r="E198" s="87" t="s">
        <v>353</v>
      </c>
      <c r="F198" s="88" t="s">
        <v>598</v>
      </c>
      <c r="G198" s="96"/>
      <c r="H198" s="131" t="s">
        <v>651</v>
      </c>
      <c r="I198" s="9" t="s">
        <v>816</v>
      </c>
      <c r="J198" s="155" t="s">
        <v>18</v>
      </c>
      <c r="K198" s="155">
        <f t="shared" si="30"/>
        <v>0</v>
      </c>
      <c r="L198" s="155">
        <f t="shared" si="27"/>
        <v>1</v>
      </c>
      <c r="M198" s="155">
        <f t="shared" si="28"/>
        <v>0</v>
      </c>
      <c r="N198" s="155">
        <f t="shared" si="29"/>
        <v>0</v>
      </c>
      <c r="O198" s="155">
        <f t="shared" si="20"/>
        <v>0</v>
      </c>
      <c r="P198" s="155">
        <f t="shared" si="21"/>
        <v>0</v>
      </c>
      <c r="Q198" s="155">
        <f t="shared" si="22"/>
        <v>0</v>
      </c>
      <c r="R198" s="155">
        <f t="shared" si="23"/>
        <v>0</v>
      </c>
      <c r="S198" s="10"/>
    </row>
    <row r="199" spans="1:19" s="93" customFormat="1" ht="36" x14ac:dyDescent="0.2">
      <c r="A199" s="261"/>
      <c r="B199" s="261"/>
      <c r="C199" s="192" t="s">
        <v>564</v>
      </c>
      <c r="D199" s="193" t="s">
        <v>65</v>
      </c>
      <c r="E199" s="194" t="s">
        <v>537</v>
      </c>
      <c r="F199" s="88"/>
      <c r="G199" s="96"/>
      <c r="H199" s="131" t="s">
        <v>650</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3" customFormat="1" ht="36" x14ac:dyDescent="0.2">
      <c r="A200" s="261"/>
      <c r="B200" s="261"/>
      <c r="C200" s="195" t="s">
        <v>565</v>
      </c>
      <c r="D200" s="196" t="s">
        <v>66</v>
      </c>
      <c r="E200" s="197" t="s">
        <v>538</v>
      </c>
      <c r="F200" s="88"/>
      <c r="G200" s="96"/>
      <c r="H200" s="131" t="s">
        <v>650</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3" customFormat="1" ht="21" thickBot="1" x14ac:dyDescent="0.25">
      <c r="A201" s="261"/>
      <c r="B201" s="261"/>
      <c r="C201" s="69" t="s">
        <v>472</v>
      </c>
      <c r="D201" s="69" t="s">
        <v>390</v>
      </c>
      <c r="E201" s="87" t="s">
        <v>458</v>
      </c>
      <c r="F201" s="88"/>
      <c r="G201" s="96"/>
      <c r="H201" s="130" t="s">
        <v>650</v>
      </c>
      <c r="I201" s="7"/>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3" customFormat="1" ht="55" thickTop="1" x14ac:dyDescent="0.2">
      <c r="A202" s="263" t="s">
        <v>19</v>
      </c>
      <c r="B202" s="266" t="s">
        <v>50</v>
      </c>
      <c r="C202" s="57" t="s">
        <v>268</v>
      </c>
      <c r="D202" s="57" t="s">
        <v>65</v>
      </c>
      <c r="E202" s="78" t="s">
        <v>362</v>
      </c>
      <c r="F202" s="79" t="s">
        <v>157</v>
      </c>
      <c r="G202" s="96"/>
      <c r="H202" s="128" t="s">
        <v>650</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3" customFormat="1" ht="72" x14ac:dyDescent="0.2">
      <c r="A203" s="264"/>
      <c r="B203" s="267"/>
      <c r="C203" s="57" t="s">
        <v>269</v>
      </c>
      <c r="D203" s="57" t="s">
        <v>65</v>
      </c>
      <c r="E203" s="78" t="s">
        <v>363</v>
      </c>
      <c r="F203" s="79" t="s">
        <v>158</v>
      </c>
      <c r="G203" s="96"/>
      <c r="H203" s="129" t="s">
        <v>650</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3" customFormat="1" ht="36" x14ac:dyDescent="0.2">
      <c r="A204" s="264"/>
      <c r="B204" s="267"/>
      <c r="C204" s="57" t="s">
        <v>270</v>
      </c>
      <c r="D204" s="57" t="s">
        <v>65</v>
      </c>
      <c r="E204" s="78" t="s">
        <v>364</v>
      </c>
      <c r="F204" s="79" t="s">
        <v>159</v>
      </c>
      <c r="G204" s="96"/>
      <c r="H204" s="129" t="s">
        <v>650</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3" customFormat="1" ht="72" x14ac:dyDescent="0.2">
      <c r="A205" s="264"/>
      <c r="B205" s="267"/>
      <c r="C205" s="57" t="s">
        <v>271</v>
      </c>
      <c r="D205" s="57" t="s">
        <v>65</v>
      </c>
      <c r="E205" s="78" t="s">
        <v>365</v>
      </c>
      <c r="F205" s="79" t="s">
        <v>160</v>
      </c>
      <c r="G205" s="96"/>
      <c r="H205" s="129" t="s">
        <v>650</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3" customFormat="1" ht="54" x14ac:dyDescent="0.2">
      <c r="A206" s="264"/>
      <c r="B206" s="267"/>
      <c r="C206" s="57" t="s">
        <v>272</v>
      </c>
      <c r="D206" s="57" t="s">
        <v>65</v>
      </c>
      <c r="E206" s="78" t="s">
        <v>366</v>
      </c>
      <c r="F206" s="79" t="s">
        <v>161</v>
      </c>
      <c r="G206" s="96"/>
      <c r="H206" s="129" t="s">
        <v>650</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t="s">
        <v>809</v>
      </c>
    </row>
    <row r="207" spans="1:19" s="93" customFormat="1" ht="36" x14ac:dyDescent="0.2">
      <c r="A207" s="264"/>
      <c r="B207" s="267"/>
      <c r="C207" s="89" t="s">
        <v>273</v>
      </c>
      <c r="D207" s="57" t="s">
        <v>66</v>
      </c>
      <c r="E207" s="85" t="s">
        <v>367</v>
      </c>
      <c r="F207" s="86" t="s">
        <v>162</v>
      </c>
      <c r="G207" s="96"/>
      <c r="H207" s="129" t="s">
        <v>650</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3" customFormat="1" ht="162" x14ac:dyDescent="0.2">
      <c r="A208" s="264"/>
      <c r="B208" s="267"/>
      <c r="C208" s="89" t="s">
        <v>382</v>
      </c>
      <c r="D208" s="57" t="s">
        <v>67</v>
      </c>
      <c r="E208" s="85" t="s">
        <v>381</v>
      </c>
      <c r="F208" s="86" t="s">
        <v>383</v>
      </c>
      <c r="G208" s="96"/>
      <c r="H208" s="131" t="s">
        <v>651</v>
      </c>
      <c r="I208" s="9" t="s">
        <v>806</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235" t="s">
        <v>862</v>
      </c>
    </row>
    <row r="209" spans="1:19" s="93" customFormat="1" ht="36" x14ac:dyDescent="0.2">
      <c r="A209" s="264"/>
      <c r="B209" s="267"/>
      <c r="C209" s="198" t="s">
        <v>566</v>
      </c>
      <c r="D209" s="199" t="s">
        <v>65</v>
      </c>
      <c r="E209" s="200" t="s">
        <v>537</v>
      </c>
      <c r="F209" s="86"/>
      <c r="G209" s="96"/>
      <c r="H209" s="131" t="s">
        <v>650</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3" customFormat="1" ht="36" x14ac:dyDescent="0.2">
      <c r="A210" s="264"/>
      <c r="B210" s="267"/>
      <c r="C210" s="204" t="s">
        <v>567</v>
      </c>
      <c r="D210" s="205" t="s">
        <v>66</v>
      </c>
      <c r="E210" s="206" t="s">
        <v>538</v>
      </c>
      <c r="F210" s="86"/>
      <c r="G210" s="96"/>
      <c r="H210" s="131" t="s">
        <v>650</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3" customFormat="1" ht="21" thickBot="1" x14ac:dyDescent="0.25">
      <c r="A211" s="265"/>
      <c r="B211" s="268"/>
      <c r="C211" s="89" t="s">
        <v>474</v>
      </c>
      <c r="D211" s="57" t="s">
        <v>390</v>
      </c>
      <c r="E211" s="85" t="s">
        <v>458</v>
      </c>
      <c r="F211" s="86"/>
      <c r="G211" s="96"/>
      <c r="H211" s="130" t="s">
        <v>650</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3" customFormat="1" ht="37" thickTop="1" x14ac:dyDescent="0.2">
      <c r="A212" s="260" t="s">
        <v>20</v>
      </c>
      <c r="B212" s="260" t="s">
        <v>51</v>
      </c>
      <c r="C212" s="62" t="s">
        <v>274</v>
      </c>
      <c r="D212" s="62" t="s">
        <v>65</v>
      </c>
      <c r="E212" s="67" t="s">
        <v>368</v>
      </c>
      <c r="F212" s="81" t="s">
        <v>163</v>
      </c>
      <c r="G212" s="96"/>
      <c r="H212" s="128" t="s">
        <v>650</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3" customFormat="1" ht="36" x14ac:dyDescent="0.2">
      <c r="A213" s="261"/>
      <c r="B213" s="261"/>
      <c r="C213" s="62" t="s">
        <v>275</v>
      </c>
      <c r="D213" s="62" t="s">
        <v>65</v>
      </c>
      <c r="E213" s="87" t="s">
        <v>369</v>
      </c>
      <c r="F213" s="88" t="s">
        <v>164</v>
      </c>
      <c r="G213" s="96"/>
      <c r="H213" s="129" t="s">
        <v>650</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3" customFormat="1" ht="36" x14ac:dyDescent="0.2">
      <c r="A214" s="261"/>
      <c r="B214" s="261"/>
      <c r="C214" s="62" t="s">
        <v>276</v>
      </c>
      <c r="D214" s="62" t="s">
        <v>65</v>
      </c>
      <c r="E214" s="67" t="s">
        <v>370</v>
      </c>
      <c r="F214" s="81" t="s">
        <v>165</v>
      </c>
      <c r="G214" s="96"/>
      <c r="H214" s="129" t="s">
        <v>650</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3" customFormat="1" ht="126" x14ac:dyDescent="0.2">
      <c r="A215" s="261"/>
      <c r="B215" s="261"/>
      <c r="C215" s="62" t="s">
        <v>277</v>
      </c>
      <c r="D215" s="62" t="s">
        <v>66</v>
      </c>
      <c r="E215" s="87" t="s">
        <v>328</v>
      </c>
      <c r="F215" s="88" t="s">
        <v>166</v>
      </c>
      <c r="G215" s="96"/>
      <c r="H215" s="129" t="s">
        <v>651</v>
      </c>
      <c r="I215" s="3" t="s">
        <v>808</v>
      </c>
      <c r="J215" s="155" t="s">
        <v>20</v>
      </c>
      <c r="K215" s="155">
        <f t="shared" si="30"/>
        <v>0</v>
      </c>
      <c r="L215" s="155">
        <f t="shared" si="27"/>
        <v>1</v>
      </c>
      <c r="M215" s="155">
        <f t="shared" si="28"/>
        <v>0</v>
      </c>
      <c r="N215" s="155">
        <f t="shared" si="29"/>
        <v>0</v>
      </c>
      <c r="O215" s="155">
        <f t="shared" si="31"/>
        <v>0</v>
      </c>
      <c r="P215" s="155">
        <f t="shared" si="32"/>
        <v>0</v>
      </c>
      <c r="Q215" s="155">
        <f t="shared" si="33"/>
        <v>0</v>
      </c>
      <c r="R215" s="155">
        <f t="shared" si="34"/>
        <v>0</v>
      </c>
      <c r="S215" s="6"/>
    </row>
    <row r="216" spans="1:19" s="93" customFormat="1" ht="36" x14ac:dyDescent="0.2">
      <c r="A216" s="261"/>
      <c r="B216" s="261"/>
      <c r="C216" s="62" t="s">
        <v>278</v>
      </c>
      <c r="D216" s="62" t="s">
        <v>66</v>
      </c>
      <c r="E216" s="87" t="s">
        <v>371</v>
      </c>
      <c r="F216" s="88" t="s">
        <v>167</v>
      </c>
      <c r="G216" s="96"/>
      <c r="H216" s="129" t="s">
        <v>650</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3" customFormat="1" ht="36" x14ac:dyDescent="0.2">
      <c r="A217" s="261"/>
      <c r="B217" s="261"/>
      <c r="C217" s="62" t="s">
        <v>279</v>
      </c>
      <c r="D217" s="62" t="s">
        <v>66</v>
      </c>
      <c r="E217" s="67" t="s">
        <v>372</v>
      </c>
      <c r="F217" s="81" t="s">
        <v>168</v>
      </c>
      <c r="G217" s="96"/>
      <c r="H217" s="131" t="s">
        <v>650</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3" customFormat="1" ht="36" x14ac:dyDescent="0.2">
      <c r="A218" s="261"/>
      <c r="B218" s="261"/>
      <c r="C218" s="192" t="s">
        <v>568</v>
      </c>
      <c r="D218" s="193" t="s">
        <v>65</v>
      </c>
      <c r="E218" s="194" t="s">
        <v>537</v>
      </c>
      <c r="F218" s="81"/>
      <c r="G218" s="96"/>
      <c r="H218" s="131" t="s">
        <v>650</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3" customFormat="1" ht="36" x14ac:dyDescent="0.2">
      <c r="A219" s="261"/>
      <c r="B219" s="261"/>
      <c r="C219" s="195" t="s">
        <v>569</v>
      </c>
      <c r="D219" s="196" t="s">
        <v>66</v>
      </c>
      <c r="E219" s="197" t="s">
        <v>538</v>
      </c>
      <c r="F219" s="81"/>
      <c r="G219" s="96"/>
      <c r="H219" s="131" t="s">
        <v>650</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3" customFormat="1" ht="20" x14ac:dyDescent="0.2">
      <c r="A220" s="261"/>
      <c r="B220" s="261"/>
      <c r="C220" s="62" t="s">
        <v>475</v>
      </c>
      <c r="D220" s="62" t="s">
        <v>390</v>
      </c>
      <c r="E220" s="67" t="s">
        <v>458</v>
      </c>
      <c r="F220" s="81"/>
      <c r="G220" s="96"/>
      <c r="H220" s="130" t="s">
        <v>650</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3" customFormat="1" ht="55" thickTop="1" x14ac:dyDescent="0.2">
      <c r="A221" s="264"/>
      <c r="B221" s="264"/>
      <c r="C221" s="57" t="s">
        <v>280</v>
      </c>
      <c r="D221" s="57" t="s">
        <v>65</v>
      </c>
      <c r="E221" s="78" t="s">
        <v>619</v>
      </c>
      <c r="F221" s="79" t="s">
        <v>169</v>
      </c>
      <c r="G221" s="96"/>
      <c r="H221" s="129" t="s">
        <v>650</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3" customFormat="1" ht="36" x14ac:dyDescent="0.2">
      <c r="A222" s="264"/>
      <c r="B222" s="264"/>
      <c r="C222" s="89" t="s">
        <v>281</v>
      </c>
      <c r="D222" s="57" t="s">
        <v>65</v>
      </c>
      <c r="E222" s="78" t="s">
        <v>373</v>
      </c>
      <c r="F222" s="79" t="s">
        <v>170</v>
      </c>
      <c r="G222" s="96"/>
      <c r="H222" s="129" t="s">
        <v>650</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3" customFormat="1" ht="36" x14ac:dyDescent="0.2">
      <c r="A223" s="264"/>
      <c r="B223" s="264"/>
      <c r="C223" s="65" t="s">
        <v>282</v>
      </c>
      <c r="D223" s="65" t="s">
        <v>65</v>
      </c>
      <c r="E223" s="66" t="s">
        <v>329</v>
      </c>
      <c r="F223" s="68" t="s">
        <v>171</v>
      </c>
      <c r="G223" s="101"/>
      <c r="H223" s="104"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3" customFormat="1" ht="54" x14ac:dyDescent="0.2">
      <c r="A224" s="264"/>
      <c r="B224" s="264"/>
      <c r="C224" s="65" t="s">
        <v>283</v>
      </c>
      <c r="D224" s="65" t="s">
        <v>65</v>
      </c>
      <c r="E224" s="66" t="s">
        <v>374</v>
      </c>
      <c r="F224" s="68" t="s">
        <v>172</v>
      </c>
      <c r="G224" s="101"/>
      <c r="H224" s="104"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3" customFormat="1" ht="108" x14ac:dyDescent="0.2">
      <c r="A225" s="264"/>
      <c r="B225" s="264"/>
      <c r="C225" s="57" t="s">
        <v>284</v>
      </c>
      <c r="D225" s="57" t="s">
        <v>65</v>
      </c>
      <c r="E225" s="78" t="s">
        <v>375</v>
      </c>
      <c r="F225" s="79" t="s">
        <v>531</v>
      </c>
      <c r="G225" s="96"/>
      <c r="H225" s="129" t="s">
        <v>651</v>
      </c>
      <c r="I225" s="3" t="s">
        <v>855</v>
      </c>
      <c r="J225" s="155" t="s">
        <v>21</v>
      </c>
      <c r="K225" s="155">
        <f t="shared" si="30"/>
        <v>1</v>
      </c>
      <c r="L225" s="155">
        <f t="shared" si="27"/>
        <v>0</v>
      </c>
      <c r="M225" s="155">
        <f t="shared" si="28"/>
        <v>0</v>
      </c>
      <c r="N225" s="155">
        <f t="shared" si="29"/>
        <v>0</v>
      </c>
      <c r="O225" s="155">
        <f t="shared" si="31"/>
        <v>0</v>
      </c>
      <c r="P225" s="155">
        <f t="shared" si="32"/>
        <v>0</v>
      </c>
      <c r="Q225" s="155">
        <f t="shared" si="33"/>
        <v>0</v>
      </c>
      <c r="R225" s="155">
        <f t="shared" si="34"/>
        <v>0</v>
      </c>
      <c r="S225" s="236" t="s">
        <v>859</v>
      </c>
    </row>
    <row r="226" spans="1:19" s="93" customFormat="1" ht="72" x14ac:dyDescent="0.2">
      <c r="A226" s="264"/>
      <c r="B226" s="264"/>
      <c r="C226" s="57" t="s">
        <v>285</v>
      </c>
      <c r="D226" s="57" t="s">
        <v>65</v>
      </c>
      <c r="E226" s="78" t="s">
        <v>620</v>
      </c>
      <c r="F226" s="79" t="s">
        <v>173</v>
      </c>
      <c r="G226" s="96"/>
      <c r="H226" s="129" t="s">
        <v>650</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3" customFormat="1" ht="36" x14ac:dyDescent="0.2">
      <c r="A227" s="264"/>
      <c r="B227" s="264"/>
      <c r="C227" s="65" t="s">
        <v>256</v>
      </c>
      <c r="D227" s="65" t="s">
        <v>65</v>
      </c>
      <c r="E227" s="66" t="s">
        <v>352</v>
      </c>
      <c r="F227" s="68" t="s">
        <v>145</v>
      </c>
      <c r="G227" s="101"/>
      <c r="H227" s="104"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3" customFormat="1" ht="36" x14ac:dyDescent="0.2">
      <c r="A228" s="264"/>
      <c r="B228" s="264"/>
      <c r="C228" s="57" t="s">
        <v>286</v>
      </c>
      <c r="D228" s="57" t="s">
        <v>65</v>
      </c>
      <c r="E228" s="78" t="s">
        <v>376</v>
      </c>
      <c r="F228" s="79" t="s">
        <v>174</v>
      </c>
      <c r="G228" s="96"/>
      <c r="H228" s="129" t="s">
        <v>650</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3" customFormat="1" ht="36" x14ac:dyDescent="0.2">
      <c r="A229" s="264"/>
      <c r="B229" s="264"/>
      <c r="C229" s="57" t="s">
        <v>287</v>
      </c>
      <c r="D229" s="57" t="s">
        <v>65</v>
      </c>
      <c r="E229" s="78" t="s">
        <v>377</v>
      </c>
      <c r="F229" s="79" t="s">
        <v>175</v>
      </c>
      <c r="G229" s="96"/>
      <c r="H229" s="131" t="s">
        <v>650</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3" customFormat="1" ht="36" x14ac:dyDescent="0.2">
      <c r="A230" s="264"/>
      <c r="B230" s="264"/>
      <c r="C230" s="198" t="s">
        <v>570</v>
      </c>
      <c r="D230" s="199" t="s">
        <v>65</v>
      </c>
      <c r="E230" s="200" t="s">
        <v>537</v>
      </c>
      <c r="F230" s="79"/>
      <c r="G230" s="96"/>
      <c r="H230" s="131" t="s">
        <v>650</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3" customFormat="1" ht="36" x14ac:dyDescent="0.2">
      <c r="A231" s="264"/>
      <c r="B231" s="264"/>
      <c r="C231" s="204" t="s">
        <v>579</v>
      </c>
      <c r="D231" s="205" t="s">
        <v>66</v>
      </c>
      <c r="E231" s="206" t="s">
        <v>538</v>
      </c>
      <c r="F231" s="79"/>
      <c r="G231" s="96"/>
      <c r="H231" s="131" t="s">
        <v>650</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3" customFormat="1" ht="73" thickBot="1" x14ac:dyDescent="0.25">
      <c r="A232" s="264"/>
      <c r="B232" s="264"/>
      <c r="C232" s="57" t="s">
        <v>476</v>
      </c>
      <c r="D232" s="57" t="s">
        <v>390</v>
      </c>
      <c r="E232" s="78" t="s">
        <v>458</v>
      </c>
      <c r="F232" s="79"/>
      <c r="G232" s="96"/>
      <c r="H232" s="130" t="s">
        <v>650</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238" t="s">
        <v>863</v>
      </c>
    </row>
    <row r="233" spans="1:19" s="93" customFormat="1" ht="55" thickTop="1" x14ac:dyDescent="0.2">
      <c r="A233" s="260" t="s">
        <v>22</v>
      </c>
      <c r="B233" s="260" t="s">
        <v>23</v>
      </c>
      <c r="C233" s="62" t="s">
        <v>288</v>
      </c>
      <c r="D233" s="62" t="s">
        <v>65</v>
      </c>
      <c r="E233" s="67" t="s">
        <v>589</v>
      </c>
      <c r="F233" s="81" t="s">
        <v>599</v>
      </c>
      <c r="G233" s="96"/>
      <c r="H233" s="128" t="s">
        <v>650</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3" customFormat="1" ht="162" x14ac:dyDescent="0.2">
      <c r="A234" s="261"/>
      <c r="B234" s="261"/>
      <c r="C234" s="222" t="s">
        <v>587</v>
      </c>
      <c r="D234" s="222" t="s">
        <v>65</v>
      </c>
      <c r="E234" s="223" t="s">
        <v>590</v>
      </c>
      <c r="F234" s="81" t="s">
        <v>591</v>
      </c>
      <c r="G234" s="96"/>
      <c r="H234" s="209" t="s">
        <v>651</v>
      </c>
      <c r="I234" s="210" t="s">
        <v>807</v>
      </c>
      <c r="J234" s="211" t="s">
        <v>22</v>
      </c>
      <c r="K234" s="211">
        <f t="shared" si="30"/>
        <v>1</v>
      </c>
      <c r="L234" s="211">
        <f t="shared" si="27"/>
        <v>0</v>
      </c>
      <c r="M234" s="211">
        <f t="shared" si="28"/>
        <v>0</v>
      </c>
      <c r="N234" s="211">
        <f t="shared" si="29"/>
        <v>0</v>
      </c>
      <c r="O234" s="155">
        <f t="shared" si="31"/>
        <v>0</v>
      </c>
      <c r="P234" s="155">
        <f t="shared" si="32"/>
        <v>0</v>
      </c>
      <c r="Q234" s="155">
        <f t="shared" si="33"/>
        <v>0</v>
      </c>
      <c r="R234" s="155">
        <f t="shared" si="34"/>
        <v>0</v>
      </c>
      <c r="S234" s="239" t="s">
        <v>864</v>
      </c>
    </row>
    <row r="235" spans="1:19" s="93" customFormat="1" ht="36" x14ac:dyDescent="0.2">
      <c r="A235" s="261"/>
      <c r="B235" s="261"/>
      <c r="C235" s="192" t="s">
        <v>586</v>
      </c>
      <c r="D235" s="193" t="s">
        <v>65</v>
      </c>
      <c r="E235" s="194" t="s">
        <v>537</v>
      </c>
      <c r="F235" s="81"/>
      <c r="G235" s="96"/>
      <c r="H235" s="129" t="s">
        <v>650</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3" customFormat="1" ht="36" x14ac:dyDescent="0.2">
      <c r="A236" s="261"/>
      <c r="B236" s="261"/>
      <c r="C236" s="195" t="s">
        <v>580</v>
      </c>
      <c r="D236" s="196" t="s">
        <v>66</v>
      </c>
      <c r="E236" s="197" t="s">
        <v>538</v>
      </c>
      <c r="F236" s="81"/>
      <c r="G236" s="96"/>
      <c r="H236" s="129" t="s">
        <v>650</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3" customFormat="1" ht="21" thickBot="1" x14ac:dyDescent="0.25">
      <c r="A237" s="262"/>
      <c r="B237" s="262"/>
      <c r="C237" s="62" t="s">
        <v>477</v>
      </c>
      <c r="D237" s="62" t="s">
        <v>390</v>
      </c>
      <c r="E237" s="67" t="s">
        <v>458</v>
      </c>
      <c r="F237" s="81"/>
      <c r="G237" s="96"/>
      <c r="H237" s="133" t="s">
        <v>650</v>
      </c>
      <c r="I237" s="134"/>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5"/>
    </row>
    <row r="238" spans="1:19" s="93" customFormat="1" ht="73" thickTop="1" x14ac:dyDescent="0.2">
      <c r="A238" s="263" t="s">
        <v>24</v>
      </c>
      <c r="B238" s="263" t="s">
        <v>53</v>
      </c>
      <c r="C238" s="57" t="s">
        <v>289</v>
      </c>
      <c r="D238" s="57" t="s">
        <v>65</v>
      </c>
      <c r="E238" s="78" t="s">
        <v>378</v>
      </c>
      <c r="F238" s="79" t="s">
        <v>532</v>
      </c>
      <c r="G238" s="96"/>
      <c r="H238" s="128" t="s">
        <v>650</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3" customFormat="1" ht="108" x14ac:dyDescent="0.2">
      <c r="A239" s="264"/>
      <c r="B239" s="264"/>
      <c r="C239" s="65" t="s">
        <v>224</v>
      </c>
      <c r="D239" s="65" t="s">
        <v>65</v>
      </c>
      <c r="E239" s="66" t="s">
        <v>317</v>
      </c>
      <c r="F239" s="68" t="s">
        <v>525</v>
      </c>
      <c r="G239" s="101"/>
      <c r="H239" s="104"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3" customFormat="1" ht="36" x14ac:dyDescent="0.2">
      <c r="A240" s="264"/>
      <c r="B240" s="264"/>
      <c r="C240" s="57" t="s">
        <v>290</v>
      </c>
      <c r="D240" s="57" t="s">
        <v>65</v>
      </c>
      <c r="E240" s="78" t="s">
        <v>330</v>
      </c>
      <c r="F240" s="79" t="s">
        <v>176</v>
      </c>
      <c r="G240" s="96"/>
      <c r="H240" s="129" t="s">
        <v>650</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3" customFormat="1" ht="54" x14ac:dyDescent="0.2">
      <c r="A241" s="264"/>
      <c r="B241" s="264"/>
      <c r="C241" s="57" t="s">
        <v>291</v>
      </c>
      <c r="D241" s="57" t="s">
        <v>65</v>
      </c>
      <c r="E241" s="78" t="s">
        <v>611</v>
      </c>
      <c r="F241" s="79" t="s">
        <v>601</v>
      </c>
      <c r="G241" s="96"/>
      <c r="H241" s="129" t="s">
        <v>650</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3" customFormat="1" ht="36" x14ac:dyDescent="0.2">
      <c r="A242" s="264"/>
      <c r="B242" s="264"/>
      <c r="C242" s="65" t="s">
        <v>287</v>
      </c>
      <c r="D242" s="65" t="s">
        <v>65</v>
      </c>
      <c r="E242" s="66" t="s">
        <v>377</v>
      </c>
      <c r="F242" s="68" t="s">
        <v>175</v>
      </c>
      <c r="G242" s="101"/>
      <c r="H242" s="104"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3" customFormat="1" ht="36" x14ac:dyDescent="0.2">
      <c r="A243" s="264"/>
      <c r="B243" s="264"/>
      <c r="C243" s="57" t="s">
        <v>596</v>
      </c>
      <c r="D243" s="57" t="s">
        <v>65</v>
      </c>
      <c r="E243" s="78" t="s">
        <v>600</v>
      </c>
      <c r="F243" s="79" t="s">
        <v>597</v>
      </c>
      <c r="G243" s="101"/>
      <c r="H243" s="129" t="s">
        <v>650</v>
      </c>
      <c r="I243" s="3"/>
      <c r="J243" s="155" t="s">
        <v>24</v>
      </c>
      <c r="K243" s="155">
        <f t="shared" si="30"/>
        <v>0</v>
      </c>
      <c r="L243" s="155">
        <f t="shared" si="27"/>
        <v>0</v>
      </c>
      <c r="M243" s="155">
        <f t="shared" si="28"/>
        <v>0</v>
      </c>
      <c r="N243" s="155">
        <f t="shared" si="29"/>
        <v>0</v>
      </c>
      <c r="O243" s="155">
        <f t="shared" si="31"/>
        <v>0</v>
      </c>
      <c r="P243" s="155">
        <f t="shared" si="32"/>
        <v>0</v>
      </c>
      <c r="Q243" s="155">
        <f t="shared" si="33"/>
        <v>0</v>
      </c>
      <c r="R243" s="155">
        <f t="shared" si="34"/>
        <v>0</v>
      </c>
      <c r="S243" s="6"/>
    </row>
    <row r="244" spans="1:19" s="93" customFormat="1" ht="36" x14ac:dyDescent="0.2">
      <c r="A244" s="264"/>
      <c r="B244" s="264"/>
      <c r="C244" s="198" t="s">
        <v>571</v>
      </c>
      <c r="D244" s="199" t="s">
        <v>65</v>
      </c>
      <c r="E244" s="200" t="s">
        <v>537</v>
      </c>
      <c r="F244" s="201"/>
      <c r="G244" s="101"/>
      <c r="H244" s="129" t="s">
        <v>650</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3" customFormat="1" ht="36" x14ac:dyDescent="0.2">
      <c r="A245" s="264"/>
      <c r="B245" s="264"/>
      <c r="C245" s="204" t="s">
        <v>581</v>
      </c>
      <c r="D245" s="205" t="s">
        <v>66</v>
      </c>
      <c r="E245" s="206" t="s">
        <v>538</v>
      </c>
      <c r="F245" s="201"/>
      <c r="G245" s="101"/>
      <c r="H245" s="129" t="s">
        <v>650</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3" customFormat="1" ht="37" thickBot="1" x14ac:dyDescent="0.25">
      <c r="A246" s="265"/>
      <c r="B246" s="265"/>
      <c r="C246" s="57" t="s">
        <v>478</v>
      </c>
      <c r="D246" s="57" t="s">
        <v>390</v>
      </c>
      <c r="E246" s="78" t="s">
        <v>458</v>
      </c>
      <c r="F246" s="79"/>
      <c r="G246" s="101"/>
      <c r="H246" s="129" t="s">
        <v>651</v>
      </c>
      <c r="I246" s="134" t="s">
        <v>865</v>
      </c>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5"/>
    </row>
    <row r="247" spans="1:19" s="93" customFormat="1" ht="37" thickTop="1" x14ac:dyDescent="0.2">
      <c r="A247" s="260" t="s">
        <v>25</v>
      </c>
      <c r="B247" s="260" t="s">
        <v>54</v>
      </c>
      <c r="C247" s="62" t="s">
        <v>282</v>
      </c>
      <c r="D247" s="62" t="s">
        <v>65</v>
      </c>
      <c r="E247" s="67" t="s">
        <v>329</v>
      </c>
      <c r="F247" s="81" t="s">
        <v>171</v>
      </c>
      <c r="G247" s="96"/>
      <c r="H247" s="128" t="s">
        <v>650</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3" customFormat="1" ht="54" x14ac:dyDescent="0.2">
      <c r="A248" s="261"/>
      <c r="B248" s="261"/>
      <c r="C248" s="62" t="s">
        <v>283</v>
      </c>
      <c r="D248" s="62" t="s">
        <v>65</v>
      </c>
      <c r="E248" s="67" t="s">
        <v>374</v>
      </c>
      <c r="F248" s="81" t="s">
        <v>172</v>
      </c>
      <c r="G248" s="96"/>
      <c r="H248" s="129" t="s">
        <v>650</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3" customFormat="1" ht="252" x14ac:dyDescent="0.2">
      <c r="A249" s="261"/>
      <c r="B249" s="261"/>
      <c r="C249" s="62" t="s">
        <v>292</v>
      </c>
      <c r="D249" s="62" t="s">
        <v>66</v>
      </c>
      <c r="E249" s="87" t="s">
        <v>379</v>
      </c>
      <c r="F249" s="88" t="s">
        <v>533</v>
      </c>
      <c r="G249" s="96"/>
      <c r="H249" s="131" t="s">
        <v>651</v>
      </c>
      <c r="I249" s="9" t="s">
        <v>828</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t="s">
        <v>866</v>
      </c>
    </row>
    <row r="250" spans="1:19" s="93" customFormat="1" ht="36" x14ac:dyDescent="0.2">
      <c r="A250" s="261"/>
      <c r="B250" s="261"/>
      <c r="C250" s="192" t="s">
        <v>572</v>
      </c>
      <c r="D250" s="193" t="s">
        <v>65</v>
      </c>
      <c r="E250" s="194" t="s">
        <v>537</v>
      </c>
      <c r="F250" s="88"/>
      <c r="G250" s="96"/>
      <c r="H250" s="131" t="s">
        <v>650</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3" customFormat="1" ht="36" x14ac:dyDescent="0.2">
      <c r="A251" s="261"/>
      <c r="B251" s="261"/>
      <c r="C251" s="195" t="s">
        <v>573</v>
      </c>
      <c r="D251" s="196" t="s">
        <v>66</v>
      </c>
      <c r="E251" s="197" t="s">
        <v>538</v>
      </c>
      <c r="F251" s="88"/>
      <c r="G251" s="96"/>
      <c r="H251" s="131" t="s">
        <v>650</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3" customFormat="1" ht="21" thickBot="1" x14ac:dyDescent="0.25">
      <c r="A252" s="261"/>
      <c r="B252" s="261"/>
      <c r="C252" s="62" t="s">
        <v>479</v>
      </c>
      <c r="D252" s="62" t="s">
        <v>390</v>
      </c>
      <c r="E252" s="87" t="s">
        <v>458</v>
      </c>
      <c r="F252" s="88"/>
      <c r="G252" s="96"/>
      <c r="H252" s="130" t="s">
        <v>650</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RBp0/5obkGqaKPvKBn/Ez+3kDX6kSDHzF5qXx4iJT97C+zNez8XSE4XfpuF1QbsyB0YaR39MQDZPjiFJod8YdA==" saltValue="0ST5gl4LNW5v0O+vxEXmiw==" spinCount="100000" sheet="1" objects="1" scenarios="1"/>
  <autoFilter ref="A4:S252" xr:uid="{9818B814-ACCC-40E0-AFA6-32CF9817C2D4}"/>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5"/>
  <sheetViews>
    <sheetView topLeftCell="E32" zoomScaleNormal="80" workbookViewId="0">
      <selection activeCell="I36" sqref="I36"/>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Postal and courier activities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5" t="s">
        <v>397</v>
      </c>
      <c r="B3" s="275"/>
      <c r="C3" s="275"/>
      <c r="D3" s="275"/>
      <c r="E3" s="275"/>
      <c r="F3" s="275"/>
      <c r="G3" s="275"/>
      <c r="H3" s="275"/>
      <c r="I3" s="27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644</v>
      </c>
      <c r="C5" s="120" t="s">
        <v>654</v>
      </c>
      <c r="D5" s="120" t="s">
        <v>655</v>
      </c>
      <c r="E5" s="120" t="s">
        <v>791</v>
      </c>
      <c r="F5" s="120" t="s">
        <v>656</v>
      </c>
      <c r="G5" s="121">
        <v>2020</v>
      </c>
      <c r="H5" s="121" t="s">
        <v>646</v>
      </c>
      <c r="I5" s="122" t="s">
        <v>657</v>
      </c>
    </row>
    <row r="6" spans="1:9" s="116" customFormat="1" ht="51" x14ac:dyDescent="0.2">
      <c r="A6" s="33" t="s">
        <v>403</v>
      </c>
      <c r="B6" s="120" t="s">
        <v>644</v>
      </c>
      <c r="C6" s="120" t="s">
        <v>658</v>
      </c>
      <c r="D6" s="120" t="s">
        <v>659</v>
      </c>
      <c r="E6" s="120" t="s">
        <v>791</v>
      </c>
      <c r="F6" s="120" t="s">
        <v>660</v>
      </c>
      <c r="G6" s="121">
        <v>2020</v>
      </c>
      <c r="H6" s="121" t="s">
        <v>646</v>
      </c>
      <c r="I6" s="233" t="s">
        <v>661</v>
      </c>
    </row>
    <row r="7" spans="1:9" s="116" customFormat="1" ht="34" x14ac:dyDescent="0.2">
      <c r="A7" s="31" t="s">
        <v>404</v>
      </c>
      <c r="B7" s="120" t="s">
        <v>799</v>
      </c>
      <c r="C7" s="120" t="s">
        <v>662</v>
      </c>
      <c r="D7" s="120" t="s">
        <v>663</v>
      </c>
      <c r="E7" s="120" t="s">
        <v>791</v>
      </c>
      <c r="F7" s="120" t="s">
        <v>663</v>
      </c>
      <c r="G7" s="121">
        <v>2019</v>
      </c>
      <c r="H7" s="121" t="s">
        <v>646</v>
      </c>
      <c r="I7" s="122" t="s">
        <v>664</v>
      </c>
    </row>
    <row r="8" spans="1:9" s="116" customFormat="1" ht="34" x14ac:dyDescent="0.2">
      <c r="A8" s="33" t="s">
        <v>405</v>
      </c>
      <c r="B8" s="120" t="s">
        <v>644</v>
      </c>
      <c r="C8" s="120" t="s">
        <v>665</v>
      </c>
      <c r="D8" s="120" t="s">
        <v>666</v>
      </c>
      <c r="E8" s="120" t="s">
        <v>791</v>
      </c>
      <c r="F8" s="120" t="s">
        <v>667</v>
      </c>
      <c r="G8" s="121">
        <v>2020</v>
      </c>
      <c r="H8" s="121" t="s">
        <v>646</v>
      </c>
      <c r="I8" s="122" t="s">
        <v>668</v>
      </c>
    </row>
    <row r="9" spans="1:9" s="116" customFormat="1" ht="17" x14ac:dyDescent="0.2">
      <c r="A9" s="31" t="s">
        <v>406</v>
      </c>
      <c r="B9" s="120" t="s">
        <v>799</v>
      </c>
      <c r="C9" s="120" t="s">
        <v>669</v>
      </c>
      <c r="D9" s="120" t="s">
        <v>670</v>
      </c>
      <c r="E9" s="120" t="s">
        <v>791</v>
      </c>
      <c r="F9" s="120" t="s">
        <v>789</v>
      </c>
      <c r="G9" s="121">
        <v>2020</v>
      </c>
      <c r="H9" s="121" t="s">
        <v>646</v>
      </c>
      <c r="I9" s="122" t="s">
        <v>671</v>
      </c>
    </row>
    <row r="10" spans="1:9" s="116" customFormat="1" ht="17" x14ac:dyDescent="0.2">
      <c r="A10" s="33" t="s">
        <v>407</v>
      </c>
      <c r="B10" s="120" t="s">
        <v>644</v>
      </c>
      <c r="C10" s="120" t="s">
        <v>672</v>
      </c>
      <c r="D10" s="120" t="s">
        <v>673</v>
      </c>
      <c r="E10" s="120" t="s">
        <v>791</v>
      </c>
      <c r="F10" s="120" t="s">
        <v>674</v>
      </c>
      <c r="G10" s="121">
        <v>2020</v>
      </c>
      <c r="H10" s="121" t="s">
        <v>646</v>
      </c>
      <c r="I10" s="122" t="s">
        <v>675</v>
      </c>
    </row>
    <row r="11" spans="1:9" s="116" customFormat="1" ht="17" x14ac:dyDescent="0.2">
      <c r="A11" s="31" t="s">
        <v>408</v>
      </c>
      <c r="B11" s="120" t="s">
        <v>644</v>
      </c>
      <c r="C11" s="120" t="s">
        <v>676</v>
      </c>
      <c r="D11" s="120" t="s">
        <v>677</v>
      </c>
      <c r="E11" s="120" t="s">
        <v>791</v>
      </c>
      <c r="F11" s="120" t="s">
        <v>678</v>
      </c>
      <c r="G11" s="121">
        <v>2020</v>
      </c>
      <c r="H11" s="121" t="s">
        <v>646</v>
      </c>
      <c r="I11" s="122" t="s">
        <v>679</v>
      </c>
    </row>
    <row r="12" spans="1:9" s="116" customFormat="1" ht="17" x14ac:dyDescent="0.2">
      <c r="A12" s="33" t="s">
        <v>409</v>
      </c>
      <c r="B12" s="120" t="s">
        <v>644</v>
      </c>
      <c r="C12" s="120" t="s">
        <v>680</v>
      </c>
      <c r="D12" s="120" t="s">
        <v>681</v>
      </c>
      <c r="E12" s="120" t="s">
        <v>791</v>
      </c>
      <c r="F12" s="120" t="s">
        <v>645</v>
      </c>
      <c r="G12" s="121">
        <v>2020</v>
      </c>
      <c r="H12" s="121" t="s">
        <v>646</v>
      </c>
      <c r="I12" s="122" t="s">
        <v>682</v>
      </c>
    </row>
    <row r="13" spans="1:9" s="116" customFormat="1" ht="17" x14ac:dyDescent="0.2">
      <c r="A13" s="31" t="s">
        <v>410</v>
      </c>
      <c r="B13" s="120" t="s">
        <v>644</v>
      </c>
      <c r="C13" s="120" t="s">
        <v>683</v>
      </c>
      <c r="D13" s="120" t="s">
        <v>684</v>
      </c>
      <c r="E13" s="120" t="s">
        <v>791</v>
      </c>
      <c r="F13" s="120" t="s">
        <v>685</v>
      </c>
      <c r="G13" s="121">
        <v>2020</v>
      </c>
      <c r="H13" s="121" t="s">
        <v>646</v>
      </c>
      <c r="I13" s="122" t="s">
        <v>686</v>
      </c>
    </row>
    <row r="14" spans="1:9" s="116" customFormat="1" ht="68" x14ac:dyDescent="0.2">
      <c r="A14" s="33" t="s">
        <v>411</v>
      </c>
      <c r="B14" s="120" t="s">
        <v>644</v>
      </c>
      <c r="C14" s="120" t="s">
        <v>687</v>
      </c>
      <c r="D14" s="120" t="s">
        <v>648</v>
      </c>
      <c r="E14" s="120" t="s">
        <v>791</v>
      </c>
      <c r="F14" s="120" t="s">
        <v>647</v>
      </c>
      <c r="G14" s="121">
        <v>2020</v>
      </c>
      <c r="H14" s="121" t="s">
        <v>646</v>
      </c>
      <c r="I14" s="122" t="s">
        <v>649</v>
      </c>
    </row>
    <row r="15" spans="1:9" s="116" customFormat="1" ht="34" x14ac:dyDescent="0.2">
      <c r="A15" s="31" t="s">
        <v>412</v>
      </c>
      <c r="B15" s="120" t="s">
        <v>688</v>
      </c>
      <c r="C15" s="120" t="s">
        <v>689</v>
      </c>
      <c r="D15" s="120" t="s">
        <v>790</v>
      </c>
      <c r="E15" s="120" t="s">
        <v>791</v>
      </c>
      <c r="F15" s="120" t="s">
        <v>690</v>
      </c>
      <c r="G15" s="121">
        <v>2013</v>
      </c>
      <c r="H15" s="121" t="s">
        <v>646</v>
      </c>
      <c r="I15" s="122" t="s">
        <v>691</v>
      </c>
    </row>
    <row r="16" spans="1:9" s="116" customFormat="1" ht="17" x14ac:dyDescent="0.2">
      <c r="A16" s="33" t="s">
        <v>413</v>
      </c>
      <c r="B16" s="120" t="s">
        <v>799</v>
      </c>
      <c r="C16" s="120" t="s">
        <v>692</v>
      </c>
      <c r="D16" s="120" t="s">
        <v>693</v>
      </c>
      <c r="E16" s="120" t="s">
        <v>791</v>
      </c>
      <c r="F16" s="120" t="s">
        <v>694</v>
      </c>
      <c r="G16" s="121">
        <v>2020</v>
      </c>
      <c r="H16" s="121" t="s">
        <v>646</v>
      </c>
      <c r="I16" s="122" t="s">
        <v>695</v>
      </c>
    </row>
    <row r="17" spans="1:9" s="116" customFormat="1" ht="17" x14ac:dyDescent="0.2">
      <c r="A17" s="31" t="s">
        <v>414</v>
      </c>
      <c r="B17" s="120" t="s">
        <v>799</v>
      </c>
      <c r="C17" s="120" t="s">
        <v>696</v>
      </c>
      <c r="D17" s="120" t="s">
        <v>659</v>
      </c>
      <c r="E17" s="120" t="s">
        <v>791</v>
      </c>
      <c r="F17" s="120" t="s">
        <v>697</v>
      </c>
      <c r="G17" s="121">
        <v>2020</v>
      </c>
      <c r="H17" s="121" t="s">
        <v>646</v>
      </c>
      <c r="I17" s="122" t="s">
        <v>698</v>
      </c>
    </row>
    <row r="18" spans="1:9" s="116" customFormat="1" ht="17" x14ac:dyDescent="0.2">
      <c r="A18" s="33" t="s">
        <v>415</v>
      </c>
      <c r="B18" s="120" t="s">
        <v>644</v>
      </c>
      <c r="C18" s="120" t="s">
        <v>699</v>
      </c>
      <c r="D18" s="120" t="s">
        <v>684</v>
      </c>
      <c r="E18" s="120" t="s">
        <v>791</v>
      </c>
      <c r="F18" s="120" t="s">
        <v>685</v>
      </c>
      <c r="G18" s="121">
        <v>2020</v>
      </c>
      <c r="H18" s="121" t="s">
        <v>646</v>
      </c>
      <c r="I18" s="233" t="s">
        <v>700</v>
      </c>
    </row>
    <row r="19" spans="1:9" s="116" customFormat="1" ht="34" x14ac:dyDescent="0.2">
      <c r="A19" s="31" t="s">
        <v>416</v>
      </c>
      <c r="B19" s="120" t="s">
        <v>688</v>
      </c>
      <c r="C19" s="120" t="s">
        <v>701</v>
      </c>
      <c r="D19" s="120" t="s">
        <v>702</v>
      </c>
      <c r="E19" s="120" t="s">
        <v>703</v>
      </c>
      <c r="F19" s="120" t="s">
        <v>704</v>
      </c>
      <c r="G19" s="121">
        <v>2012</v>
      </c>
      <c r="H19" s="121" t="s">
        <v>787</v>
      </c>
      <c r="I19" s="122" t="s">
        <v>705</v>
      </c>
    </row>
    <row r="20" spans="1:9" s="116" customFormat="1" ht="34" x14ac:dyDescent="0.2">
      <c r="A20" s="33" t="s">
        <v>417</v>
      </c>
      <c r="B20" s="120" t="s">
        <v>644</v>
      </c>
      <c r="C20" s="120" t="s">
        <v>706</v>
      </c>
      <c r="D20" s="120" t="s">
        <v>707</v>
      </c>
      <c r="E20" s="120" t="s">
        <v>791</v>
      </c>
      <c r="F20" s="120" t="s">
        <v>708</v>
      </c>
      <c r="G20" s="121">
        <v>2020</v>
      </c>
      <c r="H20" s="121" t="s">
        <v>787</v>
      </c>
      <c r="I20" s="122" t="s">
        <v>709</v>
      </c>
    </row>
    <row r="21" spans="1:9" s="116" customFormat="1" ht="34" x14ac:dyDescent="0.2">
      <c r="A21" s="31" t="s">
        <v>418</v>
      </c>
      <c r="B21" s="120" t="s">
        <v>799</v>
      </c>
      <c r="C21" s="120" t="s">
        <v>710</v>
      </c>
      <c r="D21" s="120" t="s">
        <v>711</v>
      </c>
      <c r="E21" s="120" t="s">
        <v>791</v>
      </c>
      <c r="F21" s="120" t="s">
        <v>712</v>
      </c>
      <c r="G21" s="121">
        <v>2020</v>
      </c>
      <c r="H21" s="121" t="s">
        <v>787</v>
      </c>
      <c r="I21" s="122" t="s">
        <v>713</v>
      </c>
    </row>
    <row r="22" spans="1:9" s="116" customFormat="1" ht="34" x14ac:dyDescent="0.2">
      <c r="A22" s="33" t="s">
        <v>419</v>
      </c>
      <c r="B22" s="120" t="s">
        <v>644</v>
      </c>
      <c r="C22" s="120" t="s">
        <v>714</v>
      </c>
      <c r="D22" s="120" t="s">
        <v>715</v>
      </c>
      <c r="E22" s="120" t="s">
        <v>791</v>
      </c>
      <c r="F22" s="120" t="s">
        <v>716</v>
      </c>
      <c r="G22" s="121">
        <v>2020</v>
      </c>
      <c r="H22" s="121" t="s">
        <v>787</v>
      </c>
      <c r="I22" s="122" t="s">
        <v>717</v>
      </c>
    </row>
    <row r="23" spans="1:9" s="116" customFormat="1" ht="34" x14ac:dyDescent="0.2">
      <c r="A23" s="31" t="s">
        <v>420</v>
      </c>
      <c r="B23" s="120" t="s">
        <v>799</v>
      </c>
      <c r="C23" s="120" t="s">
        <v>718</v>
      </c>
      <c r="D23" s="120" t="s">
        <v>719</v>
      </c>
      <c r="E23" s="120" t="s">
        <v>791</v>
      </c>
      <c r="F23" s="120" t="s">
        <v>720</v>
      </c>
      <c r="G23" s="121">
        <v>2020</v>
      </c>
      <c r="H23" s="121" t="s">
        <v>787</v>
      </c>
      <c r="I23" s="122" t="s">
        <v>721</v>
      </c>
    </row>
    <row r="24" spans="1:9" s="116" customFormat="1" ht="34" x14ac:dyDescent="0.2">
      <c r="A24" s="33" t="s">
        <v>421</v>
      </c>
      <c r="B24" s="120" t="s">
        <v>799</v>
      </c>
      <c r="C24" s="120" t="s">
        <v>722</v>
      </c>
      <c r="D24" s="120" t="s">
        <v>723</v>
      </c>
      <c r="E24" s="120" t="s">
        <v>791</v>
      </c>
      <c r="F24" s="120" t="s">
        <v>724</v>
      </c>
      <c r="G24" s="121">
        <v>2020</v>
      </c>
      <c r="H24" s="121" t="s">
        <v>787</v>
      </c>
      <c r="I24" s="122" t="s">
        <v>725</v>
      </c>
    </row>
    <row r="25" spans="1:9" s="116" customFormat="1" ht="34" x14ac:dyDescent="0.2">
      <c r="A25" s="31" t="s">
        <v>422</v>
      </c>
      <c r="B25" s="120" t="s">
        <v>652</v>
      </c>
      <c r="C25" s="120" t="s">
        <v>726</v>
      </c>
      <c r="D25" s="120"/>
      <c r="E25" s="120" t="s">
        <v>791</v>
      </c>
      <c r="F25" s="120" t="s">
        <v>653</v>
      </c>
      <c r="G25" s="121">
        <v>2015</v>
      </c>
      <c r="H25" s="121" t="s">
        <v>787</v>
      </c>
      <c r="I25" s="122" t="s">
        <v>727</v>
      </c>
    </row>
    <row r="26" spans="1:9" s="116" customFormat="1" ht="34" x14ac:dyDescent="0.2">
      <c r="A26" s="33" t="s">
        <v>423</v>
      </c>
      <c r="B26" s="120" t="s">
        <v>644</v>
      </c>
      <c r="C26" s="120" t="s">
        <v>728</v>
      </c>
      <c r="D26" s="120" t="s">
        <v>719</v>
      </c>
      <c r="E26" s="120" t="s">
        <v>791</v>
      </c>
      <c r="F26" s="120" t="s">
        <v>720</v>
      </c>
      <c r="G26" s="121">
        <v>2021</v>
      </c>
      <c r="H26" s="121" t="s">
        <v>787</v>
      </c>
      <c r="I26" s="122" t="s">
        <v>729</v>
      </c>
    </row>
    <row r="27" spans="1:9" s="116" customFormat="1" ht="17" x14ac:dyDescent="0.2">
      <c r="A27" s="31" t="s">
        <v>424</v>
      </c>
      <c r="B27" s="120" t="s">
        <v>644</v>
      </c>
      <c r="C27" s="120" t="s">
        <v>730</v>
      </c>
      <c r="D27" s="120" t="s">
        <v>731</v>
      </c>
      <c r="E27" s="120" t="s">
        <v>791</v>
      </c>
      <c r="F27" s="120" t="s">
        <v>732</v>
      </c>
      <c r="G27" s="121">
        <v>2020</v>
      </c>
      <c r="H27" s="121" t="s">
        <v>787</v>
      </c>
      <c r="I27" s="233" t="s">
        <v>733</v>
      </c>
    </row>
    <row r="28" spans="1:9" s="116" customFormat="1" ht="34" x14ac:dyDescent="0.2">
      <c r="A28" s="33" t="s">
        <v>425</v>
      </c>
      <c r="B28" s="120" t="s">
        <v>799</v>
      </c>
      <c r="C28" s="120" t="s">
        <v>734</v>
      </c>
      <c r="D28" s="120" t="s">
        <v>723</v>
      </c>
      <c r="E28" s="120" t="s">
        <v>791</v>
      </c>
      <c r="F28" s="120" t="s">
        <v>735</v>
      </c>
      <c r="G28" s="121">
        <v>2013</v>
      </c>
      <c r="H28" s="121" t="s">
        <v>787</v>
      </c>
      <c r="I28" s="122" t="s">
        <v>736</v>
      </c>
    </row>
    <row r="29" spans="1:9" s="116" customFormat="1" ht="34" x14ac:dyDescent="0.2">
      <c r="A29" s="31" t="s">
        <v>426</v>
      </c>
      <c r="B29" s="120" t="s">
        <v>688</v>
      </c>
      <c r="C29" s="120" t="s">
        <v>737</v>
      </c>
      <c r="D29" s="120" t="s">
        <v>738</v>
      </c>
      <c r="E29" s="120" t="s">
        <v>739</v>
      </c>
      <c r="F29" s="120" t="s">
        <v>740</v>
      </c>
      <c r="G29" s="121">
        <v>2014</v>
      </c>
      <c r="H29" s="121" t="s">
        <v>787</v>
      </c>
      <c r="I29" s="122" t="s">
        <v>741</v>
      </c>
    </row>
    <row r="30" spans="1:9" s="116" customFormat="1" ht="51" x14ac:dyDescent="0.2">
      <c r="A30" s="33" t="s">
        <v>427</v>
      </c>
      <c r="B30" s="120" t="s">
        <v>688</v>
      </c>
      <c r="C30" s="120" t="s">
        <v>742</v>
      </c>
      <c r="D30" s="120" t="s">
        <v>743</v>
      </c>
      <c r="E30" s="120" t="s">
        <v>791</v>
      </c>
      <c r="F30" s="120" t="s">
        <v>744</v>
      </c>
      <c r="G30" s="121">
        <v>2019</v>
      </c>
      <c r="H30" s="121" t="s">
        <v>787</v>
      </c>
      <c r="I30" s="122" t="s">
        <v>745</v>
      </c>
    </row>
    <row r="31" spans="1:9" s="116" customFormat="1" ht="34" x14ac:dyDescent="0.2">
      <c r="A31" s="31" t="s">
        <v>428</v>
      </c>
      <c r="B31" s="120" t="s">
        <v>799</v>
      </c>
      <c r="C31" s="120" t="s">
        <v>746</v>
      </c>
      <c r="D31" s="120" t="s">
        <v>659</v>
      </c>
      <c r="E31" s="120" t="s">
        <v>791</v>
      </c>
      <c r="F31" s="120" t="s">
        <v>697</v>
      </c>
      <c r="G31" s="121">
        <v>2020</v>
      </c>
      <c r="H31" s="121" t="s">
        <v>787</v>
      </c>
      <c r="I31" s="122" t="s">
        <v>747</v>
      </c>
    </row>
    <row r="32" spans="1:9" s="116" customFormat="1" ht="51" x14ac:dyDescent="0.2">
      <c r="A32" s="33" t="s">
        <v>429</v>
      </c>
      <c r="B32" s="120" t="s">
        <v>688</v>
      </c>
      <c r="C32" s="120" t="s">
        <v>748</v>
      </c>
      <c r="D32" s="120" t="s">
        <v>749</v>
      </c>
      <c r="E32" s="120" t="s">
        <v>791</v>
      </c>
      <c r="F32" s="120" t="s">
        <v>750</v>
      </c>
      <c r="G32" s="121">
        <v>2010</v>
      </c>
      <c r="H32" s="121" t="s">
        <v>787</v>
      </c>
      <c r="I32" s="233" t="s">
        <v>751</v>
      </c>
    </row>
    <row r="33" spans="1:9" s="116" customFormat="1" ht="34" x14ac:dyDescent="0.2">
      <c r="A33" s="31" t="s">
        <v>430</v>
      </c>
      <c r="B33" s="120" t="s">
        <v>799</v>
      </c>
      <c r="C33" s="120" t="s">
        <v>752</v>
      </c>
      <c r="D33" s="120" t="s">
        <v>753</v>
      </c>
      <c r="E33" s="120" t="s">
        <v>791</v>
      </c>
      <c r="F33" s="120" t="s">
        <v>754</v>
      </c>
      <c r="G33" s="121">
        <v>2019</v>
      </c>
      <c r="H33" s="121" t="s">
        <v>788</v>
      </c>
      <c r="I33" s="122" t="s">
        <v>755</v>
      </c>
    </row>
    <row r="34" spans="1:9" s="116" customFormat="1" ht="51" x14ac:dyDescent="0.2">
      <c r="A34" s="33" t="s">
        <v>431</v>
      </c>
      <c r="B34" s="120" t="s">
        <v>652</v>
      </c>
      <c r="C34" s="120" t="s">
        <v>756</v>
      </c>
      <c r="D34" s="120" t="s">
        <v>757</v>
      </c>
      <c r="E34" s="120" t="s">
        <v>791</v>
      </c>
      <c r="F34" s="120" t="s">
        <v>758</v>
      </c>
      <c r="G34" s="121">
        <v>2017</v>
      </c>
      <c r="H34" s="121" t="s">
        <v>788</v>
      </c>
      <c r="I34" s="122" t="s">
        <v>759</v>
      </c>
    </row>
    <row r="35" spans="1:9" s="116" customFormat="1" ht="34" x14ac:dyDescent="0.2">
      <c r="A35" s="17" t="s">
        <v>432</v>
      </c>
      <c r="B35" s="120" t="s">
        <v>799</v>
      </c>
      <c r="C35" s="120" t="s">
        <v>760</v>
      </c>
      <c r="D35" s="120" t="s">
        <v>761</v>
      </c>
      <c r="E35" s="120" t="s">
        <v>791</v>
      </c>
      <c r="F35" s="120" t="s">
        <v>762</v>
      </c>
      <c r="G35" s="121">
        <v>2020</v>
      </c>
      <c r="H35" s="121" t="s">
        <v>788</v>
      </c>
      <c r="I35" s="233" t="s">
        <v>763</v>
      </c>
    </row>
    <row r="36" spans="1:9" ht="17" x14ac:dyDescent="0.2">
      <c r="A36" s="20" t="s">
        <v>433</v>
      </c>
      <c r="B36" s="120" t="s">
        <v>688</v>
      </c>
      <c r="C36" s="122" t="s">
        <v>764</v>
      </c>
      <c r="D36" s="122" t="s">
        <v>765</v>
      </c>
      <c r="E36" s="122">
        <v>199</v>
      </c>
      <c r="F36" s="122" t="s">
        <v>766</v>
      </c>
      <c r="G36" s="123">
        <v>2015</v>
      </c>
      <c r="H36" s="121" t="s">
        <v>788</v>
      </c>
      <c r="I36" s="233" t="s">
        <v>767</v>
      </c>
    </row>
    <row r="37" spans="1:9" ht="17" x14ac:dyDescent="0.2">
      <c r="A37" s="17" t="s">
        <v>434</v>
      </c>
      <c r="B37" s="120" t="s">
        <v>799</v>
      </c>
      <c r="C37" s="122" t="s">
        <v>768</v>
      </c>
      <c r="D37" s="122" t="s">
        <v>723</v>
      </c>
      <c r="E37" s="120" t="s">
        <v>791</v>
      </c>
      <c r="F37" s="122" t="s">
        <v>769</v>
      </c>
      <c r="G37" s="123">
        <v>2015</v>
      </c>
      <c r="H37" s="121" t="s">
        <v>788</v>
      </c>
      <c r="I37" s="233" t="s">
        <v>770</v>
      </c>
    </row>
    <row r="38" spans="1:9" ht="17" x14ac:dyDescent="0.2">
      <c r="A38" s="20" t="s">
        <v>435</v>
      </c>
      <c r="B38" s="120" t="s">
        <v>799</v>
      </c>
      <c r="C38" s="122" t="s">
        <v>771</v>
      </c>
      <c r="D38" s="122" t="s">
        <v>772</v>
      </c>
      <c r="E38" s="120" t="s">
        <v>791</v>
      </c>
      <c r="F38" s="122" t="s">
        <v>773</v>
      </c>
      <c r="G38" s="123">
        <v>2019</v>
      </c>
      <c r="H38" s="121" t="s">
        <v>788</v>
      </c>
      <c r="I38" s="233" t="s">
        <v>774</v>
      </c>
    </row>
    <row r="39" spans="1:9" ht="17" x14ac:dyDescent="0.2">
      <c r="A39" s="17" t="s">
        <v>436</v>
      </c>
      <c r="B39" s="120" t="s">
        <v>688</v>
      </c>
      <c r="C39" s="122" t="s">
        <v>775</v>
      </c>
      <c r="D39" s="122" t="s">
        <v>702</v>
      </c>
      <c r="E39" s="122" t="s">
        <v>776</v>
      </c>
      <c r="F39" s="122" t="s">
        <v>777</v>
      </c>
      <c r="G39" s="123">
        <v>2000</v>
      </c>
      <c r="H39" s="121" t="s">
        <v>788</v>
      </c>
      <c r="I39" s="233" t="s">
        <v>778</v>
      </c>
    </row>
    <row r="40" spans="1:9" ht="17" x14ac:dyDescent="0.2">
      <c r="A40" s="20" t="s">
        <v>437</v>
      </c>
      <c r="B40" s="120" t="s">
        <v>644</v>
      </c>
      <c r="C40" s="122" t="s">
        <v>779</v>
      </c>
      <c r="D40" s="122" t="s">
        <v>780</v>
      </c>
      <c r="E40" s="120" t="s">
        <v>791</v>
      </c>
      <c r="F40" s="122" t="s">
        <v>781</v>
      </c>
      <c r="G40" s="123">
        <v>2019</v>
      </c>
      <c r="H40" s="121" t="s">
        <v>788</v>
      </c>
      <c r="I40" s="122" t="s">
        <v>782</v>
      </c>
    </row>
    <row r="41" spans="1:9" ht="17" x14ac:dyDescent="0.2">
      <c r="A41" s="17" t="s">
        <v>438</v>
      </c>
      <c r="B41" s="120" t="s">
        <v>799</v>
      </c>
      <c r="C41" s="122" t="s">
        <v>783</v>
      </c>
      <c r="D41" s="122" t="s">
        <v>784</v>
      </c>
      <c r="E41" s="120" t="s">
        <v>791</v>
      </c>
      <c r="F41" s="122" t="s">
        <v>785</v>
      </c>
      <c r="G41" s="123">
        <v>2020</v>
      </c>
      <c r="H41" s="121" t="s">
        <v>788</v>
      </c>
      <c r="I41" s="122" t="s">
        <v>786</v>
      </c>
    </row>
    <row r="42" spans="1:9" ht="34" x14ac:dyDescent="0.2">
      <c r="A42" s="20" t="s">
        <v>439</v>
      </c>
      <c r="B42" s="120" t="s">
        <v>644</v>
      </c>
      <c r="C42" s="120" t="s">
        <v>797</v>
      </c>
      <c r="D42" s="122" t="s">
        <v>796</v>
      </c>
      <c r="E42" s="122" t="s">
        <v>791</v>
      </c>
      <c r="F42" s="122" t="s">
        <v>681</v>
      </c>
      <c r="G42" s="123">
        <v>2020</v>
      </c>
      <c r="H42" s="121" t="s">
        <v>788</v>
      </c>
      <c r="I42" s="232" t="s">
        <v>795</v>
      </c>
    </row>
    <row r="43" spans="1:9" ht="34" x14ac:dyDescent="0.2">
      <c r="A43" s="17" t="s">
        <v>440</v>
      </c>
      <c r="B43" s="120" t="s">
        <v>799</v>
      </c>
      <c r="C43" s="120" t="s">
        <v>800</v>
      </c>
      <c r="D43" s="122" t="s">
        <v>716</v>
      </c>
      <c r="E43" s="122" t="s">
        <v>791</v>
      </c>
      <c r="F43" s="122" t="s">
        <v>715</v>
      </c>
      <c r="G43" s="123">
        <v>2021</v>
      </c>
      <c r="H43" s="121" t="s">
        <v>788</v>
      </c>
      <c r="I43" s="122" t="s">
        <v>801</v>
      </c>
    </row>
    <row r="44" spans="1:9" ht="17" x14ac:dyDescent="0.2">
      <c r="A44" s="20" t="s">
        <v>441</v>
      </c>
      <c r="B44" s="120" t="s">
        <v>644</v>
      </c>
      <c r="C44" s="122" t="s">
        <v>802</v>
      </c>
      <c r="D44" s="122" t="s">
        <v>804</v>
      </c>
      <c r="E44" s="122" t="s">
        <v>791</v>
      </c>
      <c r="F44" s="122" t="s">
        <v>803</v>
      </c>
      <c r="G44" s="123">
        <v>2019</v>
      </c>
      <c r="H44" s="121" t="s">
        <v>788</v>
      </c>
      <c r="I44" s="122" t="s">
        <v>805</v>
      </c>
    </row>
    <row r="45" spans="1:9" ht="34" x14ac:dyDescent="0.2">
      <c r="A45" s="179" t="s">
        <v>495</v>
      </c>
      <c r="B45" s="120" t="s">
        <v>836</v>
      </c>
      <c r="C45" s="120" t="s">
        <v>837</v>
      </c>
      <c r="D45" s="120" t="s">
        <v>838</v>
      </c>
      <c r="E45" s="120" t="s">
        <v>841</v>
      </c>
      <c r="F45" s="120" t="s">
        <v>840</v>
      </c>
      <c r="G45" s="121">
        <v>2013</v>
      </c>
      <c r="H45" s="120" t="s">
        <v>839</v>
      </c>
      <c r="I45" s="122" t="s">
        <v>842</v>
      </c>
    </row>
    <row r="46" spans="1:9" ht="34" x14ac:dyDescent="0.2">
      <c r="A46" s="178" t="s">
        <v>496</v>
      </c>
      <c r="B46" s="120" t="s">
        <v>644</v>
      </c>
      <c r="C46" s="120" t="s">
        <v>853</v>
      </c>
      <c r="D46" s="122" t="s">
        <v>655</v>
      </c>
      <c r="E46" s="122">
        <v>163</v>
      </c>
      <c r="F46" s="122" t="s">
        <v>656</v>
      </c>
      <c r="G46" s="122">
        <v>2020</v>
      </c>
      <c r="H46" s="120" t="s">
        <v>839</v>
      </c>
      <c r="I46" s="122" t="s">
        <v>854</v>
      </c>
    </row>
    <row r="47" spans="1:9" ht="17" x14ac:dyDescent="0.2">
      <c r="A47" s="179" t="s">
        <v>497</v>
      </c>
      <c r="B47" s="120" t="s">
        <v>799</v>
      </c>
      <c r="C47" s="120" t="s">
        <v>873</v>
      </c>
      <c r="D47" s="122" t="s">
        <v>716</v>
      </c>
      <c r="E47" s="122" t="s">
        <v>791</v>
      </c>
      <c r="F47" s="122" t="s">
        <v>872</v>
      </c>
      <c r="G47" s="122">
        <v>2018</v>
      </c>
      <c r="H47" s="120" t="s">
        <v>839</v>
      </c>
      <c r="I47" s="122" t="s">
        <v>871</v>
      </c>
    </row>
    <row r="48" spans="1:9" ht="34" x14ac:dyDescent="0.2">
      <c r="A48" s="178" t="s">
        <v>498</v>
      </c>
      <c r="B48" s="120" t="s">
        <v>799</v>
      </c>
      <c r="C48" s="120" t="s">
        <v>875</v>
      </c>
      <c r="D48" s="122" t="s">
        <v>876</v>
      </c>
      <c r="E48" s="122" t="s">
        <v>791</v>
      </c>
      <c r="F48" s="122" t="s">
        <v>877</v>
      </c>
      <c r="G48" s="122">
        <v>2018</v>
      </c>
      <c r="H48" s="120" t="s">
        <v>839</v>
      </c>
      <c r="I48" s="122" t="s">
        <v>874</v>
      </c>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row r="65" spans="1:9" x14ac:dyDescent="0.2">
      <c r="A65" s="178" t="s">
        <v>813</v>
      </c>
      <c r="B65" s="120"/>
      <c r="C65" s="122"/>
      <c r="D65" s="122"/>
      <c r="E65" s="122"/>
      <c r="F65" s="122"/>
      <c r="G65" s="122"/>
      <c r="H65" s="122"/>
      <c r="I65" s="122"/>
    </row>
  </sheetData>
  <mergeCells count="1">
    <mergeCell ref="A3:I3"/>
  </mergeCells>
  <dataValidations count="1">
    <dataValidation type="list" allowBlank="1" showInputMessage="1" showErrorMessage="1" sqref="B5:B45" xr:uid="{2E52F1D7-1608-7D47-A279-B81754CBE237}">
      <formula1>"Book,Journal article,Website,Document from website,Other"</formula1>
    </dataValidation>
  </dataValidations>
  <hyperlinks>
    <hyperlink ref="I32" r:id="rId1" location="page=109" xr:uid="{827A6EE5-EEC9-2F4A-B0A9-8AB18CD51473}"/>
    <hyperlink ref="I38" r:id="rId2" xr:uid="{2B642358-2190-8A45-BC25-8ACC13FFF21E}"/>
    <hyperlink ref="I37" r:id="rId3" xr:uid="{D31A458A-BBB2-124A-AC1E-D3337F1F85F8}"/>
    <hyperlink ref="I18" r:id="rId4" xr:uid="{782526EF-9FC6-334B-9596-47F3BA176735}"/>
    <hyperlink ref="I35" r:id="rId5" xr:uid="{AA0122C0-BCC9-BF44-ABB0-81E9C9C74FE4}"/>
    <hyperlink ref="I6" r:id="rId6" xr:uid="{83BF35AA-9A1F-D044-9D88-E0B695F4A14B}"/>
    <hyperlink ref="I27" r:id="rId7" xr:uid="{BF187D43-EB17-7045-951D-1D8A6C5A4367}"/>
    <hyperlink ref="I36" r:id="rId8" xr:uid="{A74F5DEF-FC16-1C40-A391-9B7C3A44E896}"/>
    <hyperlink ref="I39" r:id="rId9" xr:uid="{7BF35E82-F94E-6A42-9E04-B948DE593CFE}"/>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1" activePane="bottomRight" state="frozenSplit"/>
      <selection activeCell="I2" sqref="I1:O1048576"/>
      <selection pane="topRight" activeCell="I2" sqref="I1:O1048576"/>
      <selection pane="bottomLeft" activeCell="I2" sqref="I1:O1048576"/>
      <selection pane="bottomRight" activeCell="N18" sqref="N18"/>
    </sheetView>
  </sheetViews>
  <sheetFormatPr baseColWidth="10" defaultColWidth="10.83203125" defaultRowHeight="16" x14ac:dyDescent="0.2"/>
  <cols>
    <col min="1" max="1" width="10.83203125" style="144"/>
    <col min="2" max="2" width="24.6640625" style="143" customWidth="1"/>
    <col min="3" max="3" width="8.5" style="143" hidden="1" customWidth="1"/>
    <col min="4" max="4" width="0.1640625" style="143" hidden="1" customWidth="1"/>
    <col min="5" max="8" width="8.5" style="143" hidden="1" customWidth="1"/>
    <col min="9" max="9" width="0.1640625" style="143"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Postal and courier activities</v>
      </c>
    </row>
    <row r="3" spans="1:10" s="145" customFormat="1" ht="31" customHeight="1" x14ac:dyDescent="0.2">
      <c r="A3" s="279" t="s">
        <v>87</v>
      </c>
      <c r="B3" s="280"/>
      <c r="C3" s="280"/>
      <c r="D3" s="280"/>
      <c r="E3" s="280"/>
      <c r="F3" s="280"/>
      <c r="G3" s="280"/>
      <c r="H3" s="280"/>
      <c r="I3" s="280"/>
      <c r="J3" s="280"/>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2</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30">
        <f>SUMIF('Goal Risk Assessment'!$J$5:$J$252,$A6,'Goal Risk Assessment'!K$5:K$252)</f>
        <v>0</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Unlikely</v>
      </c>
    </row>
    <row r="8" spans="1:10" ht="22" customHeight="1" x14ac:dyDescent="0.2">
      <c r="A8" s="57" t="s">
        <v>3</v>
      </c>
      <c r="B8" s="152" t="s">
        <v>4</v>
      </c>
      <c r="C8" s="231">
        <f>SUMIF('Goal Risk Assessment'!$J$5:$J$252,$A8,'Goal Risk Assessment'!K$5:K$252)</f>
        <v>0</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IF(C8&gt;0,"High",IF(E8&gt;0,"Unlikely",IF(D8&gt;0,"Low",IF(AND(F8&gt;0,G8&gt;0), "Split - H/L", IF(AND(F8&gt;0, H8&gt;0), "Split - H/U", IF(AND(F8&gt;0, I8&gt;0), "Split - H/M", IF(AND(G8&gt;0, H8&gt;0), "Split - L/U", IF(AND(G8&gt;0, I8&gt;0), "Split - L/M", IF(AND(H8&gt;0, I8&gt;0), "Split - U/M", "Moderate")))))))))</f>
        <v>Moderate</v>
      </c>
    </row>
    <row r="9" spans="1:10" ht="22" customHeight="1" x14ac:dyDescent="0.2">
      <c r="A9" s="62" t="s">
        <v>5</v>
      </c>
      <c r="B9" s="150" t="s">
        <v>76</v>
      </c>
      <c r="C9" s="151">
        <f>SUMIF('Goal Risk Assessment'!$J$5:$J$252,$A9,'Goal Risk Assessment'!K$5:K$252)</f>
        <v>2</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1">
        <f>SUMIF('Goal Risk Assessment'!$J$5:$J$252,$A10,'Goal Risk Assessment'!K$5:K$252)</f>
        <v>2</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0</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Moderate</v>
      </c>
    </row>
    <row r="12" spans="1:10" ht="22" customHeight="1" x14ac:dyDescent="0.2">
      <c r="A12" s="57" t="s">
        <v>9</v>
      </c>
      <c r="B12" s="152"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Low</v>
      </c>
    </row>
    <row r="13" spans="1:10" ht="22" customHeight="1" x14ac:dyDescent="0.2">
      <c r="A13" s="62" t="s">
        <v>10</v>
      </c>
      <c r="B13" s="150" t="s">
        <v>75</v>
      </c>
      <c r="C13" s="151">
        <f>SUMIF('Goal Risk Assessment'!$J$5:$J$252,$A13,'Goal Risk Assessment'!K$5:K$252)</f>
        <v>0</v>
      </c>
      <c r="D13" s="151">
        <f>SUMIF('Goal Risk Assessment'!$J$5:$J$252,$A13,'Goal Risk Assessment'!L$5:L$252)</f>
        <v>1</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Low</v>
      </c>
    </row>
    <row r="14" spans="1:10" ht="22" customHeight="1" x14ac:dyDescent="0.2">
      <c r="A14" s="57" t="s">
        <v>11</v>
      </c>
      <c r="B14" s="152" t="s">
        <v>74</v>
      </c>
      <c r="C14" s="231">
        <f>SUMIF('Goal Risk Assessment'!$J$5:$J$252,$A14,'Goal Risk Assessment'!K$5:K$252)</f>
        <v>1</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5</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High</v>
      </c>
    </row>
    <row r="16" spans="1:10" ht="22" customHeight="1" x14ac:dyDescent="0.2">
      <c r="A16" s="57" t="s">
        <v>13</v>
      </c>
      <c r="B16" s="152" t="s">
        <v>73</v>
      </c>
      <c r="C16" s="231">
        <f>SUMIF('Goal Risk Assessment'!$J$5:$J$252,$A16,'Goal Risk Assessment'!K$5:K$252)</f>
        <v>4</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High</v>
      </c>
    </row>
    <row r="17" spans="1:10" ht="22" customHeight="1" x14ac:dyDescent="0.2">
      <c r="A17" s="62"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Moderate</v>
      </c>
    </row>
    <row r="18" spans="1:10" ht="22" customHeight="1" x14ac:dyDescent="0.2">
      <c r="A18" s="57" t="s">
        <v>15</v>
      </c>
      <c r="B18" s="152" t="s">
        <v>80</v>
      </c>
      <c r="C18" s="231">
        <f>SUMIF('Goal Risk Assessment'!$J$5:$J$252,$A18,'Goal Risk Assessment'!K$5:K$252)</f>
        <v>6</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1</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Low</v>
      </c>
    </row>
    <row r="20" spans="1:10" ht="22" customHeight="1" x14ac:dyDescent="0.2">
      <c r="A20" s="57" t="s">
        <v>17</v>
      </c>
      <c r="B20" s="152" t="s">
        <v>81</v>
      </c>
      <c r="C20" s="231">
        <f>SUMIF('Goal Risk Assessment'!$J$5:$J$252,$A20,'Goal Risk Assessment'!K$5:K$252)</f>
        <v>0</v>
      </c>
      <c r="D20" s="231">
        <f>SUMIF('Goal Risk Assessment'!$J$5:$J$252,$A20,'Goal Risk Assessment'!L$5:L$252)</f>
        <v>1</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Low</v>
      </c>
    </row>
    <row r="21" spans="1:10" ht="22" customHeight="1" x14ac:dyDescent="0.2">
      <c r="A21" s="62" t="s">
        <v>18</v>
      </c>
      <c r="B21" s="150" t="s">
        <v>82</v>
      </c>
      <c r="C21" s="151">
        <f>SUMIF('Goal Risk Assessment'!$J$5:$J$252,$A21,'Goal Risk Assessment'!K$5:K$252)</f>
        <v>0</v>
      </c>
      <c r="D21" s="151">
        <f>SUMIF('Goal Risk Assessment'!$J$5:$J$252,$A21,'Goal Risk Assessment'!L$5:L$252)</f>
        <v>2</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Low</v>
      </c>
    </row>
    <row r="22" spans="1:10" ht="22" customHeight="1" x14ac:dyDescent="0.2">
      <c r="A22" s="57"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Low</v>
      </c>
    </row>
    <row r="24" spans="1:10" ht="22" customHeight="1" x14ac:dyDescent="0.2">
      <c r="A24" s="57" t="s">
        <v>21</v>
      </c>
      <c r="B24" s="152" t="s">
        <v>52</v>
      </c>
      <c r="C24" s="231">
        <f>SUMIF('Goal Risk Assessment'!$J$5:$J$252,$A24,'Goal Risk Assessment'!K$5:K$252)</f>
        <v>1</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High</v>
      </c>
    </row>
    <row r="25" spans="1:10" ht="22" customHeight="1" x14ac:dyDescent="0.2">
      <c r="A25" s="62" t="s">
        <v>22</v>
      </c>
      <c r="B25" s="150" t="s">
        <v>23</v>
      </c>
      <c r="C25" s="151">
        <f>SUMIF('Goal Risk Assessment'!$J$5:$J$252,$A25,'Goal Risk Assessment'!K$5:K$252)</f>
        <v>1</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High</v>
      </c>
    </row>
    <row r="26" spans="1:10" ht="22" customHeight="1" x14ac:dyDescent="0.2">
      <c r="A26" s="57" t="s">
        <v>24</v>
      </c>
      <c r="B26" s="152"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Moderate</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2021-02-26T18:17:56Z</dcterms:modified>
</cp:coreProperties>
</file>