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Transport and storage/"/>
    </mc:Choice>
  </mc:AlternateContent>
  <xr:revisionPtr revIDLastSave="0" documentId="13_ncr:1_{AFD6FEDC-ABBA-4346-A172-82A1EB373DAE}" xr6:coauthVersionLast="46" xr6:coauthVersionMax="46" xr10:uidLastSave="{00000000-0000-0000-0000-000000000000}"/>
  <bookViews>
    <workbookView xWindow="0" yWindow="460" windowWidth="28800" windowHeight="1612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G27" i="6" l="1"/>
  <c r="F27" i="6"/>
  <c r="F23" i="6"/>
  <c r="G8" i="6"/>
  <c r="P175" i="9"/>
  <c r="F8" i="6"/>
  <c r="G25" i="6"/>
  <c r="F25" i="6"/>
  <c r="I27" i="6"/>
  <c r="H27" i="6"/>
  <c r="H25" i="6"/>
  <c r="I25" i="6"/>
  <c r="G23" i="6"/>
  <c r="H23" i="6"/>
  <c r="I23" i="6"/>
  <c r="F22" i="6"/>
  <c r="H22" i="6"/>
  <c r="G22" i="6"/>
  <c r="I22" i="6"/>
  <c r="F15" i="6"/>
  <c r="F11" i="6"/>
  <c r="G11" i="6"/>
  <c r="H11" i="6"/>
  <c r="I11" i="6"/>
  <c r="H21" i="6"/>
  <c r="F21" i="6"/>
  <c r="G21" i="6"/>
  <c r="I21" i="6"/>
  <c r="Q175" i="9"/>
  <c r="O175" i="9"/>
  <c r="R175" i="9"/>
  <c r="G15" i="6"/>
  <c r="H15" i="6"/>
  <c r="I15" i="6"/>
  <c r="F14" i="6"/>
  <c r="I14" i="6"/>
  <c r="G14" i="6"/>
  <c r="H14" i="6"/>
  <c r="I6" i="6"/>
  <c r="H6" i="6"/>
  <c r="H8" i="6"/>
  <c r="I8" i="6"/>
  <c r="F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D22" i="6" l="1"/>
  <c r="N224" i="9"/>
  <c r="Q224" i="9"/>
  <c r="P224" i="9"/>
  <c r="O224" i="9"/>
  <c r="R224" i="9"/>
  <c r="E25" i="6"/>
  <c r="D25" i="6"/>
  <c r="C25" i="6"/>
  <c r="D27" i="6"/>
  <c r="J27" i="6" s="1"/>
  <c r="N223" i="9"/>
  <c r="R223" i="9"/>
  <c r="Q223" i="9"/>
  <c r="P223" i="9"/>
  <c r="O223" i="9"/>
  <c r="L242" i="9"/>
  <c r="R242" i="9"/>
  <c r="Q242" i="9"/>
  <c r="O242" i="9"/>
  <c r="P242" i="9"/>
  <c r="D23" i="6"/>
  <c r="J23" i="6" s="1"/>
  <c r="E22" i="6"/>
  <c r="C22" i="6"/>
  <c r="M180" i="9"/>
  <c r="Q180" i="9"/>
  <c r="P180" i="9"/>
  <c r="O180" i="9"/>
  <c r="R180" i="9"/>
  <c r="P164" i="9"/>
  <c r="O164" i="9"/>
  <c r="R164" i="9"/>
  <c r="Q164" i="9"/>
  <c r="M184" i="9"/>
  <c r="R184" i="9"/>
  <c r="Q184" i="9"/>
  <c r="P184" i="9"/>
  <c r="O184" i="9"/>
  <c r="E21" i="6"/>
  <c r="M182" i="9"/>
  <c r="P182" i="9"/>
  <c r="O182" i="9"/>
  <c r="R182" i="9"/>
  <c r="Q182" i="9"/>
  <c r="D21" i="6"/>
  <c r="M176" i="9"/>
  <c r="O176" i="9"/>
  <c r="R176" i="9"/>
  <c r="P176" i="9"/>
  <c r="Q176" i="9"/>
  <c r="C21" i="6"/>
  <c r="N126" i="9"/>
  <c r="R126" i="9"/>
  <c r="Q126" i="9"/>
  <c r="P126" i="9"/>
  <c r="O126" i="9"/>
  <c r="N121" i="9"/>
  <c r="O121" i="9"/>
  <c r="R121" i="9"/>
  <c r="Q121" i="9"/>
  <c r="P121" i="9"/>
  <c r="N132" i="9"/>
  <c r="R132" i="9"/>
  <c r="I17" i="6" s="1"/>
  <c r="Q132" i="9"/>
  <c r="H17" i="6" s="1"/>
  <c r="P132" i="9"/>
  <c r="G17" i="6" s="1"/>
  <c r="O132" i="9"/>
  <c r="F17" i="6" s="1"/>
  <c r="N145" i="9"/>
  <c r="R145" i="9"/>
  <c r="Q145" i="9"/>
  <c r="P145" i="9"/>
  <c r="O145" i="9"/>
  <c r="N151" i="9"/>
  <c r="Q151" i="9"/>
  <c r="P151" i="9"/>
  <c r="O151" i="9"/>
  <c r="R151" i="9"/>
  <c r="N124" i="9"/>
  <c r="P124" i="9"/>
  <c r="R124" i="9"/>
  <c r="Q124" i="9"/>
  <c r="O124" i="9"/>
  <c r="P125" i="9"/>
  <c r="O125" i="9"/>
  <c r="R125" i="9"/>
  <c r="Q125" i="9"/>
  <c r="M143" i="9"/>
  <c r="Q143" i="9"/>
  <c r="O143" i="9"/>
  <c r="R143" i="9"/>
  <c r="P143" i="9"/>
  <c r="N147" i="9"/>
  <c r="R147" i="9"/>
  <c r="Q147" i="9"/>
  <c r="P147" i="9"/>
  <c r="O147" i="9"/>
  <c r="N138" i="9"/>
  <c r="Q138" i="9"/>
  <c r="P138" i="9"/>
  <c r="O138" i="9"/>
  <c r="R138" i="9"/>
  <c r="D11" i="6"/>
  <c r="E11" i="6"/>
  <c r="C11" i="6"/>
  <c r="N163" i="9"/>
  <c r="R163" i="9"/>
  <c r="O163" i="9"/>
  <c r="Q163" i="9"/>
  <c r="P163" i="9"/>
  <c r="R183" i="9"/>
  <c r="Q183" i="9"/>
  <c r="P183" i="9"/>
  <c r="O183" i="9"/>
  <c r="N227" i="9"/>
  <c r="O227" i="9"/>
  <c r="R227" i="9"/>
  <c r="Q227" i="9"/>
  <c r="P227" i="9"/>
  <c r="R181" i="9"/>
  <c r="Q181" i="9"/>
  <c r="P181" i="9"/>
  <c r="O181" i="9"/>
  <c r="R179" i="9"/>
  <c r="P179" i="9"/>
  <c r="O179" i="9"/>
  <c r="Q179" i="9"/>
  <c r="M178" i="9"/>
  <c r="R178" i="9"/>
  <c r="Q178" i="9"/>
  <c r="P178" i="9"/>
  <c r="O178" i="9"/>
  <c r="R177" i="9"/>
  <c r="Q177" i="9"/>
  <c r="P177" i="9"/>
  <c r="O177" i="9"/>
  <c r="R174" i="9"/>
  <c r="P174" i="9"/>
  <c r="Q174" i="9"/>
  <c r="O174" i="9"/>
  <c r="M173" i="9"/>
  <c r="R173" i="9"/>
  <c r="Q173" i="9"/>
  <c r="P173" i="9"/>
  <c r="O173" i="9"/>
  <c r="Q172" i="9"/>
  <c r="P172" i="9"/>
  <c r="O172" i="9"/>
  <c r="R172" i="9"/>
  <c r="N171" i="9"/>
  <c r="Q171" i="9"/>
  <c r="P171" i="9"/>
  <c r="O171" i="9"/>
  <c r="R171" i="9"/>
  <c r="R170" i="9"/>
  <c r="Q170" i="9"/>
  <c r="P170" i="9"/>
  <c r="O170" i="9"/>
  <c r="N169" i="9"/>
  <c r="P169" i="9"/>
  <c r="O169" i="9"/>
  <c r="R169" i="9"/>
  <c r="Q169" i="9"/>
  <c r="D15" i="6"/>
  <c r="E15" i="6"/>
  <c r="C15" i="6"/>
  <c r="N122" i="9"/>
  <c r="R122" i="9"/>
  <c r="Q122" i="9"/>
  <c r="P122" i="9"/>
  <c r="O122" i="9"/>
  <c r="M146" i="9"/>
  <c r="R146" i="9"/>
  <c r="Q146" i="9"/>
  <c r="P146" i="9"/>
  <c r="O146" i="9"/>
  <c r="N120" i="9"/>
  <c r="R120" i="9"/>
  <c r="Q120" i="9"/>
  <c r="P120" i="9"/>
  <c r="O120" i="9"/>
  <c r="M144" i="9"/>
  <c r="R144" i="9"/>
  <c r="Q144" i="9"/>
  <c r="P144" i="9"/>
  <c r="O144" i="9"/>
  <c r="N142" i="9"/>
  <c r="O142" i="9"/>
  <c r="R142" i="9"/>
  <c r="Q142" i="9"/>
  <c r="P142" i="9"/>
  <c r="M141" i="9"/>
  <c r="R141" i="9"/>
  <c r="Q141" i="9"/>
  <c r="P141" i="9"/>
  <c r="O141" i="9"/>
  <c r="R127" i="9"/>
  <c r="Q127" i="9"/>
  <c r="P127" i="9"/>
  <c r="O127" i="9"/>
  <c r="N140" i="9"/>
  <c r="R140" i="9"/>
  <c r="Q140" i="9"/>
  <c r="P140" i="9"/>
  <c r="O140" i="9"/>
  <c r="E14" i="6"/>
  <c r="M139" i="9"/>
  <c r="R139" i="9"/>
  <c r="Q139" i="9"/>
  <c r="P139" i="9"/>
  <c r="O139" i="9"/>
  <c r="D14" i="6"/>
  <c r="C14" i="6"/>
  <c r="J14" i="6" s="1"/>
  <c r="M137" i="9"/>
  <c r="R137" i="9"/>
  <c r="P137" i="9"/>
  <c r="O137" i="9"/>
  <c r="Q137" i="9"/>
  <c r="N136" i="9"/>
  <c r="P136" i="9"/>
  <c r="R136" i="9"/>
  <c r="Q136" i="9"/>
  <c r="O136" i="9"/>
  <c r="N88" i="9"/>
  <c r="Q88" i="9"/>
  <c r="P88" i="9"/>
  <c r="O88" i="9"/>
  <c r="R88" i="9"/>
  <c r="L239" i="9"/>
  <c r="O239" i="9"/>
  <c r="F26" i="6" s="1"/>
  <c r="Q239" i="9"/>
  <c r="H26" i="6" s="1"/>
  <c r="P239" i="9"/>
  <c r="R239" i="9"/>
  <c r="I26" i="6" s="1"/>
  <c r="N93" i="9"/>
  <c r="R93" i="9"/>
  <c r="Q93" i="9"/>
  <c r="P93" i="9"/>
  <c r="O93" i="9"/>
  <c r="P94" i="9"/>
  <c r="R94" i="9"/>
  <c r="Q94" i="9"/>
  <c r="O94" i="9"/>
  <c r="L90" i="9"/>
  <c r="R90" i="9"/>
  <c r="Q90" i="9"/>
  <c r="P90" i="9"/>
  <c r="O90" i="9"/>
  <c r="N90" i="9"/>
  <c r="K90" i="9"/>
  <c r="M90" i="9"/>
  <c r="N77" i="9"/>
  <c r="R77" i="9"/>
  <c r="Q77" i="9"/>
  <c r="P77" i="9"/>
  <c r="O77" i="9"/>
  <c r="N86" i="9"/>
  <c r="P86" i="9"/>
  <c r="O86" i="9"/>
  <c r="R86" i="9"/>
  <c r="Q86" i="9"/>
  <c r="E6" i="6"/>
  <c r="D6" i="6"/>
  <c r="H24" i="6"/>
  <c r="C8" i="6"/>
  <c r="E8" i="6"/>
  <c r="D8" i="6"/>
  <c r="N76" i="9"/>
  <c r="R76" i="9"/>
  <c r="Q76" i="9"/>
  <c r="P76" i="9"/>
  <c r="O76" i="9"/>
  <c r="E7" i="6"/>
  <c r="N75" i="9"/>
  <c r="Q75" i="9"/>
  <c r="R75" i="9"/>
  <c r="P75" i="9"/>
  <c r="O75" i="9"/>
  <c r="D7" i="6"/>
  <c r="C7" i="6"/>
  <c r="N74" i="9"/>
  <c r="R74" i="9"/>
  <c r="Q74" i="9"/>
  <c r="P74" i="9"/>
  <c r="O74" i="9"/>
  <c r="N73" i="9"/>
  <c r="R73" i="9"/>
  <c r="Q73" i="9"/>
  <c r="P73" i="9"/>
  <c r="O73" i="9"/>
  <c r="C6" i="6"/>
  <c r="N53" i="9"/>
  <c r="R53" i="9"/>
  <c r="Q53" i="9"/>
  <c r="P53" i="9"/>
  <c r="O53" i="9"/>
  <c r="N57" i="9"/>
  <c r="P57" i="9"/>
  <c r="Q57" i="9"/>
  <c r="R57" i="9"/>
  <c r="O57" i="9"/>
  <c r="N56" i="9"/>
  <c r="O56" i="9"/>
  <c r="R56" i="9"/>
  <c r="Q56" i="9"/>
  <c r="P56" i="9"/>
  <c r="M40" i="9"/>
  <c r="Q40" i="9"/>
  <c r="P40" i="9"/>
  <c r="O40" i="9"/>
  <c r="R40" i="9"/>
  <c r="N55" i="9"/>
  <c r="R55" i="9"/>
  <c r="Q55" i="9"/>
  <c r="P55" i="9"/>
  <c r="O55" i="9"/>
  <c r="E5" i="6"/>
  <c r="D5" i="6"/>
  <c r="L54" i="9"/>
  <c r="R54" i="9"/>
  <c r="O54" i="9"/>
  <c r="P54" i="9"/>
  <c r="Q54" i="9"/>
  <c r="C5" i="6"/>
  <c r="J5" i="6" s="1"/>
  <c r="L44" i="9"/>
  <c r="P44" i="9"/>
  <c r="O44" i="9"/>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C24" i="6"/>
  <c r="K223" i="9"/>
  <c r="M239" i="9"/>
  <c r="M242" i="9"/>
  <c r="N239" i="9"/>
  <c r="N242" i="9"/>
  <c r="N164" i="9"/>
  <c r="N170" i="9"/>
  <c r="N172" i="9"/>
  <c r="N174" i="9"/>
  <c r="N177" i="9"/>
  <c r="N179" i="9"/>
  <c r="N181" i="9"/>
  <c r="N183" i="9"/>
  <c r="K239" i="9"/>
  <c r="K242" i="9"/>
  <c r="K164" i="9"/>
  <c r="C19" i="6" s="1"/>
  <c r="K170" i="9"/>
  <c r="K172" i="9"/>
  <c r="K174" i="9"/>
  <c r="K177" i="9"/>
  <c r="K179" i="9"/>
  <c r="K181" i="9"/>
  <c r="K183" i="9"/>
  <c r="I9" i="6" l="1"/>
  <c r="J15" i="6"/>
  <c r="J11" i="6"/>
  <c r="J8" i="6"/>
  <c r="G12" i="6"/>
  <c r="C26" i="6"/>
  <c r="J26" i="6" s="1"/>
  <c r="N150" i="9"/>
  <c r="E9" i="6"/>
  <c r="I24" i="6"/>
  <c r="J17" i="6"/>
  <c r="J21" i="6"/>
  <c r="G19" i="6"/>
  <c r="J22" i="6"/>
  <c r="J6" i="6"/>
  <c r="K150" i="9"/>
  <c r="E19" i="6"/>
  <c r="G24" i="6"/>
  <c r="D26" i="6"/>
  <c r="H19" i="6"/>
  <c r="G26" i="6"/>
  <c r="E26" i="6"/>
  <c r="H10" i="6"/>
  <c r="F9" i="6"/>
  <c r="H16" i="6"/>
  <c r="D9" i="6"/>
  <c r="J25" i="6"/>
  <c r="D19" i="6"/>
  <c r="I19" i="6"/>
  <c r="F19" i="6"/>
  <c r="R150" i="9"/>
  <c r="Q150" i="9"/>
  <c r="P150" i="9"/>
  <c r="O150" i="9"/>
  <c r="M148" i="9"/>
  <c r="Q148" i="9"/>
  <c r="O148" i="9"/>
  <c r="R148" i="9"/>
  <c r="P148" i="9"/>
  <c r="K148" i="9"/>
  <c r="F16" i="6"/>
  <c r="P149" i="9"/>
  <c r="O149" i="9"/>
  <c r="R149" i="9"/>
  <c r="Q149" i="9"/>
  <c r="H18" i="6" s="1"/>
  <c r="F24" i="6"/>
  <c r="E24" i="6"/>
  <c r="D24" i="6"/>
  <c r="F20" i="6"/>
  <c r="I20" i="6"/>
  <c r="H20" i="6"/>
  <c r="E20" i="6"/>
  <c r="D20" i="6"/>
  <c r="C20" i="6"/>
  <c r="G20" i="6"/>
  <c r="G16" i="6"/>
  <c r="C16" i="6"/>
  <c r="J16" i="6" s="1"/>
  <c r="I16" i="6"/>
  <c r="D16" i="6"/>
  <c r="E16" i="6"/>
  <c r="F13" i="6"/>
  <c r="D13" i="6"/>
  <c r="H13" i="6"/>
  <c r="G13" i="6"/>
  <c r="E13" i="6"/>
  <c r="C13" i="6"/>
  <c r="J13" i="6" s="1"/>
  <c r="I13" i="6"/>
  <c r="J7" i="6"/>
  <c r="F12" i="6"/>
  <c r="I12" i="6"/>
  <c r="H12" i="6"/>
  <c r="C12" i="6"/>
  <c r="E12" i="6"/>
  <c r="D12" i="6"/>
  <c r="D10" i="6"/>
  <c r="C9" i="6"/>
  <c r="J9" i="6" s="1"/>
  <c r="H9" i="6"/>
  <c r="G9" i="6"/>
  <c r="F10" i="6"/>
  <c r="G10" i="6"/>
  <c r="C10" i="6"/>
  <c r="E10" i="6"/>
  <c r="I10" i="6"/>
  <c r="L148" i="9"/>
  <c r="M150" i="9"/>
  <c r="M149" i="9"/>
  <c r="N149" i="9"/>
  <c r="K149" i="9"/>
  <c r="C18" i="6" s="1"/>
  <c r="J18" i="6" s="1"/>
  <c r="L149" i="9"/>
  <c r="I18" i="6" l="1"/>
  <c r="F18" i="6"/>
  <c r="D18" i="6"/>
  <c r="J19" i="6"/>
  <c r="E18" i="6"/>
  <c r="G18" i="6"/>
  <c r="J24" i="6"/>
  <c r="J20" i="6"/>
  <c r="J12" i="6"/>
  <c r="J10" i="6"/>
  <c r="B1" i="6" l="1"/>
  <c r="B1" i="8"/>
  <c r="R6" i="7"/>
</calcChain>
</file>

<file path=xl/sharedStrings.xml><?xml version="1.0" encoding="utf-8"?>
<sst xmlns="http://schemas.openxmlformats.org/spreadsheetml/2006/main" count="1875" uniqueCount="803">
  <si>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</si>
  <si>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</si>
  <si>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</si>
  <si>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</si>
  <si>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</si>
  <si>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</si>
  <si>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</si>
  <si>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</si>
  <si>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</si>
  <si>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</si>
  <si>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</si>
  <si>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</si>
  <si>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</si>
  <si>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</si>
  <si>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</si>
  <si>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</si>
  <si>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</si>
  <si>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</si>
  <si>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</si>
  <si>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</si>
  <si>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</si>
  <si>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</si>
  <si>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</si>
  <si>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</si>
  <si>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</si>
  <si>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</si>
  <si>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</si>
  <si>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</si>
  <si>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</si>
  <si>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</si>
  <si>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</si>
  <si>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</si>
  <si>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</si>
  <si>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</si>
  <si>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</si>
  <si>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</si>
  <si>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</si>
  <si>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</si>
  <si>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</si>
  <si>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</si>
  <si>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</si>
  <si>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</si>
  <si>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</si>
  <si>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</si>
  <si>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</si>
  <si>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</si>
  <si>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</si>
  <si>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</si>
  <si>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</si>
  <si>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</si>
  <si>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</si>
  <si>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</si>
  <si>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</si>
  <si>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</si>
  <si>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</si>
  <si>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</si>
  <si>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</si>
  <si>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</si>
  <si>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</si>
  <si>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</si>
  <si>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</si>
  <si>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</si>
  <si>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</si>
  <si>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</si>
  <si>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</si>
  <si>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</si>
  <si>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</si>
  <si>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</si>
  <si>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</si>
  <si>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</si>
  <si>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</si>
  <si>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</si>
  <si>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</si>
  <si>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</si>
  <si>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</si>
  <si>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</si>
  <si>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</si>
  <si>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</si>
  <si>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</si>
  <si>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</si>
  <si>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</si>
  <si>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</si>
  <si>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</si>
  <si>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</si>
  <si>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</si>
  <si>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</si>
  <si>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</si>
  <si>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</si>
  <si>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</si>
  <si>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</si>
  <si>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</si>
  <si>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</si>
  <si>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</si>
  <si>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</si>
  <si>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</si>
  <si>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</si>
  <si>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</si>
  <si>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</si>
  <si>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</si>
  <si>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</si>
  <si>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</si>
  <si>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</si>
  <si>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</si>
  <si>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</si>
  <si>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</si>
  <si>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</si>
  <si>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</si>
  <si>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</si>
  <si>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</si>
  <si>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</si>
  <si>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</si>
  <si>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</si>
  <si>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</si>
  <si>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</si>
  <si>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</si>
  <si>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</si>
  <si>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</si>
  <si>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</si>
  <si>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</si>
  <si>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</si>
  <si>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</si>
  <si>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</si>
  <si>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</si>
  <si>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</si>
  <si>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</si>
  <si>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</si>
  <si>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</si>
  <si>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</si>
  <si>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</si>
  <si>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</si>
  <si>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</si>
  <si>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</si>
  <si>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</si>
  <si>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</si>
  <si>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</si>
  <si>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</si>
  <si>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</si>
  <si>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</si>
  <si>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</si>
  <si>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</si>
  <si>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</si>
  <si>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</si>
  <si>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</si>
  <si>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</si>
  <si>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</si>
  <si>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</si>
  <si>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</si>
  <si>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</si>
  <si>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</si>
  <si>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</si>
  <si>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</si>
  <si>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</si>
  <si>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</si>
  <si>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</si>
  <si>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</si>
  <si>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</si>
  <si>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</si>
  <si>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</si>
  <si>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</si>
  <si>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</si>
  <si>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</si>
  <si>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</si>
  <si>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</si>
  <si>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</si>
  <si>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</si>
  <si>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</si>
  <si>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</si>
  <si>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</si>
  <si>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</si>
  <si>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</si>
  <si>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</si>
  <si>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</si>
  <si>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</si>
  <si>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</si>
  <si>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</si>
  <si>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</si>
  <si>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</si>
  <si>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</si>
  <si>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</si>
  <si>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</si>
  <si>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</si>
  <si>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</si>
  <si>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</si>
  <si>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</si>
  <si>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</si>
  <si>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</si>
  <si>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</si>
  <si>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</si>
  <si>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</si>
  <si>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</si>
  <si>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</si>
  <si>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</si>
  <si>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</si>
  <si>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</si>
  <si>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</si>
  <si>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</si>
  <si>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</si>
  <si>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</si>
  <si>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</si>
  <si>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</si>
  <si>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</si>
  <si>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</si>
  <si>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</si>
  <si>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</si>
  <si>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</si>
  <si>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</si>
  <si>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</si>
  <si>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</si>
  <si>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</si>
  <si>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</si>
  <si>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</si>
  <si>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</si>
  <si>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</si>
  <si>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</si>
  <si>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</si>
  <si>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</si>
  <si>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</si>
  <si>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</si>
  <si>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</si>
  <si>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</si>
  <si>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</si>
  <si>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</si>
  <si>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</si>
  <si>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</si>
  <si>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</si>
  <si>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</si>
  <si>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</si>
  <si>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</si>
  <si>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</si>
  <si>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</si>
  <si>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</si>
  <si>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</si>
  <si>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</si>
  <si>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</si>
  <si>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</si>
  <si>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</si>
  <si>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</si>
  <si>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</si>
  <si>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</si>
  <si>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</si>
  <si>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</si>
  <si>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</si>
  <si>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</si>
  <si>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</si>
  <si>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</si>
  <si>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</si>
  <si>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</si>
  <si>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</si>
  <si>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</si>
  <si>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</si>
  <si>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</si>
  <si>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</si>
  <si>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</si>
  <si>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</si>
  <si>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</si>
  <si>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</si>
  <si>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</si>
  <si>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</si>
  <si>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</si>
  <si>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</si>
  <si>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</si>
  <si>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</si>
  <si>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</si>
  <si>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</si>
  <si>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</si>
  <si>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</si>
  <si>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</si>
  <si>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</si>
  <si>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</si>
  <si>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</si>
  <si>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</si>
  <si>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</si>
  <si>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</si>
  <si>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</si>
  <si>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</si>
  <si>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</si>
  <si>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</si>
  <si>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</si>
  <si>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</si>
  <si>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</si>
  <si>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</si>
  <si>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</si>
  <si>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</si>
  <si>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</si>
  <si>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</si>
  <si>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</si>
  <si>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</si>
  <si>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</si>
  <si>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</si>
  <si>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</si>
  <si>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</si>
  <si>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</si>
  <si>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</si>
  <si>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</si>
  <si>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</si>
  <si>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</si>
  <si>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</si>
  <si>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</si>
  <si>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</si>
  <si>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</si>
  <si>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</si>
  <si>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</si>
  <si>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</si>
  <si>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</si>
  <si>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</si>
  <si>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</si>
  <si>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</si>
  <si>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</si>
  <si>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</si>
  <si>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</si>
  <si>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</si>
  <si>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</si>
  <si>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</si>
  <si>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</si>
  <si>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</si>
  <si>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</si>
  <si>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</si>
  <si>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</si>
  <si>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</si>
  <si>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</si>
  <si>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</si>
  <si>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</si>
  <si>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</si>
  <si>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</si>
  <si>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</si>
  <si>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</si>
  <si>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</si>
  <si>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</si>
  <si>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</si>
  <si>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</si>
  <si>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</si>
  <si>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</si>
  <si>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</si>
  <si>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</si>
  <si>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</si>
  <si>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</si>
  <si>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</si>
  <si>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</si>
  <si>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</si>
  <si>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</si>
  <si>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</si>
  <si>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</si>
  <si>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</si>
  <si>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</si>
  <si>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</si>
  <si>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</si>
  <si>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</si>
  <si>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</si>
  <si>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</si>
  <si>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</si>
  <si>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</si>
  <si>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</si>
  <si>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</si>
  <si>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</si>
  <si>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</si>
  <si>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</si>
  <si>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</si>
  <si>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</si>
  <si>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</si>
  <si>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</si>
  <si>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</si>
  <si>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</si>
  <si>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</si>
  <si>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</si>
  <si>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</si>
  <si>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</si>
  <si>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</si>
  <si>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</si>
  <si>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</si>
  <si>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</si>
  <si>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</si>
  <si>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</si>
  <si>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</si>
  <si>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</si>
  <si>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</si>
  <si>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</si>
  <si>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</si>
  <si>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</si>
  <si>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</si>
  <si>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</si>
  <si>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</si>
  <si>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</si>
  <si>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</si>
  <si>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</si>
  <si>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</si>
  <si>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</si>
  <si>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</si>
  <si>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</si>
  <si>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</si>
  <si>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</si>
  <si>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</si>
  <si>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</si>
  <si>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</si>
  <si>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</si>
  <si>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</si>
  <si>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</si>
  <si>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</si>
  <si>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</si>
  <si>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</si>
  <si>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</si>
  <si>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</si>
  <si>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</si>
  <si>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</si>
  <si>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</si>
  <si>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</si>
  <si>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</si>
  <si>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</si>
  <si>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</si>
  <si>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</si>
  <si>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</si>
  <si>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</si>
  <si>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</si>
  <si>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</si>
  <si>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</si>
  <si>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</si>
  <si>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</si>
  <si>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</si>
  <si>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</si>
  <si>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</si>
  <si>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</si>
  <si>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</si>
  <si>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</si>
  <si>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</si>
  <si>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</si>
  <si>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</si>
  <si>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</si>
  <si>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</si>
  <si>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</si>
  <si>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</si>
  <si>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</si>
  <si>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</si>
  <si>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</si>
  <si>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</si>
  <si>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</si>
  <si>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</si>
  <si>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</si>
  <si>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</si>
  <si>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</si>
  <si>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</si>
  <si>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</si>
  <si>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</si>
  <si>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</si>
  <si>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</si>
  <si>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</si>
  <si>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</si>
  <si>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</si>
  <si>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</si>
  <si>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</si>
  <si>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</si>
  <si>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</si>
  <si>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</si>
  <si>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</si>
  <si>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</si>
  <si>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</si>
  <si>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</si>
  <si>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</si>
  <si>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</si>
  <si>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</si>
  <si>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</si>
  <si>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</si>
  <si>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</si>
  <si>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</si>
  <si>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</si>
  <si>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</si>
  <si>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</si>
  <si>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</si>
  <si>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</si>
  <si>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</si>
  <si>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</si>
  <si>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</si>
  <si>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</si>
  <si>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</si>
  <si>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</si>
  <si>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</si>
  <si>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</si>
  <si>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</si>
  <si>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</si>
  <si>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</si>
  <si>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</si>
  <si>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</si>
  <si>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</si>
  <si>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</si>
  <si>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</si>
  <si>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</si>
  <si>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</si>
  <si>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</si>
  <si>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</si>
  <si>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</si>
  <si>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</si>
  <si>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</si>
  <si>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</si>
  <si>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</si>
  <si>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</si>
  <si>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</si>
  <si>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</si>
  <si>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</si>
  <si>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</si>
  <si>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</si>
  <si>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</si>
  <si>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</si>
  <si>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</si>
  <si>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</si>
  <si>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</si>
  <si>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</si>
  <si>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</si>
  <si>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</si>
  <si>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</si>
  <si>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</si>
  <si>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</si>
  <si>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</si>
  <si>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</si>
  <si>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</si>
  <si>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</si>
  <si>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</si>
  <si>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</si>
  <si>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</si>
  <si>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</si>
  <si>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</si>
  <si>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</si>
  <si>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</si>
  <si>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</si>
  <si>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</si>
  <si>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</si>
  <si>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</si>
  <si>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</si>
  <si>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</si>
  <si>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</si>
  <si>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</si>
  <si>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</si>
  <si>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</si>
  <si>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</si>
  <si>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</si>
  <si>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</si>
  <si>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</si>
  <si>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</si>
  <si>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</si>
  <si>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</si>
  <si>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</si>
  <si>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</si>
  <si>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</si>
  <si>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</si>
  <si>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</si>
  <si>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</si>
  <si>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</si>
  <si>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</si>
  <si>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</si>
  <si>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</si>
  <si>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</si>
  <si>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</si>
  <si>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</si>
  <si>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</si>
  <si>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</si>
  <si>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</si>
  <si>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</si>
  <si>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</si>
  <si>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</si>
  <si>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</si>
  <si>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</si>
  <si>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</si>
  <si>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</si>
  <si>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</si>
  <si>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</si>
  <si>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</si>
  <si>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</si>
  <si>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</si>
  <si>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</si>
  <si>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</si>
  <si>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</si>
  <si>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</si>
  <si>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</si>
  <si>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</si>
  <si>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</si>
  <si>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</si>
  <si>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</si>
  <si>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</si>
  <si>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</si>
  <si>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</si>
  <si>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</si>
  <si>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</si>
  <si>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</si>
  <si>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</si>
  <si>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</si>
  <si>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</si>
  <si>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</si>
  <si>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</si>
  <si>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</si>
  <si>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</si>
  <si>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</si>
  <si>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</si>
  <si>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</si>
  <si>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</si>
  <si>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</si>
  <si>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</si>
  <si>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</si>
  <si>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</si>
  <si>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</si>
  <si>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</si>
  <si>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</si>
  <si>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</si>
  <si>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</si>
  <si>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</si>
  <si>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</si>
  <si>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</si>
  <si>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</si>
  <si>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</si>
  <si>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</si>
  <si>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</si>
  <si>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</si>
  <si>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</si>
  <si>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</si>
  <si>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</si>
  <si>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</si>
  <si>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</si>
  <si>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</si>
  <si>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</si>
  <si>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</si>
  <si>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</si>
  <si>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</si>
  <si>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</si>
  <si>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</si>
  <si>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</si>
  <si>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</si>
  <si>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</si>
  <si>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</si>
  <si>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</si>
  <si>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</si>
  <si>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</si>
  <si>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</si>
  <si>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</si>
  <si>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</si>
  <si>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</si>
  <si>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</si>
  <si>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Transport infrastructure and logistics</t>
  </si>
  <si>
    <t>Storage of freight</t>
  </si>
  <si>
    <t>Warehousing and storage</t>
  </si>
  <si>
    <t>Land transportation</t>
  </si>
  <si>
    <t>Air transportation</t>
  </si>
  <si>
    <t>Water transportation</t>
  </si>
  <si>
    <t>5221</t>
  </si>
  <si>
    <t>Service activities incidental to land transportation</t>
  </si>
  <si>
    <t>Description</t>
  </si>
  <si>
    <t>All</t>
  </si>
  <si>
    <t>N/A</t>
  </si>
  <si>
    <t>5222</t>
  </si>
  <si>
    <t>Service activities incidental to water transportation</t>
  </si>
  <si>
    <t>5223</t>
  </si>
  <si>
    <t>Service activities incidental to air transportation</t>
  </si>
  <si>
    <t>5224</t>
  </si>
  <si>
    <t>Cargo handling</t>
  </si>
  <si>
    <t>5229</t>
  </si>
  <si>
    <t>Other transportation support activities</t>
  </si>
  <si>
    <t>Yes</t>
  </si>
  <si>
    <t>No</t>
  </si>
  <si>
    <t>Document from website</t>
  </si>
  <si>
    <t>Environmental, Health, and Safety Guidelines for Airports.</t>
  </si>
  <si>
    <t>International Finance Corporation(IFC)</t>
  </si>
  <si>
    <t>World Bank</t>
  </si>
  <si>
    <t>Environmental, Health, and Safety Guidelines for Railways.</t>
  </si>
  <si>
    <t>IFC</t>
  </si>
  <si>
    <t>Website</t>
  </si>
  <si>
    <t>Automation in Freight</t>
  </si>
  <si>
    <t>Daniela Paddeu, Thomas Calvert, Ben Clark, Graham Parkhurst</t>
  </si>
  <si>
    <t>Journal article</t>
  </si>
  <si>
    <t>https://www.researchgate.net/publication/273820350_Automatic_Road_Traffic_Management_System_in_a_City</t>
  </si>
  <si>
    <t>Priyankar Roychowdhury, Sarjo Das</t>
  </si>
  <si>
    <t>STM Journals</t>
  </si>
  <si>
    <t>Automatic Road Traffic Management System in a City</t>
  </si>
  <si>
    <t>https://assets.publishing.service.gov.uk/government/uploads/system/uploads/attachment_data/file/781295/automation_in_freight.pdf</t>
  </si>
  <si>
    <t>assets.publishing.service.gov.uk</t>
  </si>
  <si>
    <t>Environmental, Health, and Safety Guidelines for Shipping.</t>
  </si>
  <si>
    <t>https://www.mdpi.com/2071-1050/10/6/2013</t>
  </si>
  <si>
    <t>https://www.eea.europa.eu/data-and-maps/indicators/land-take-by-transport-infrastructure/land-take-term-2001</t>
  </si>
  <si>
    <t>Land Take</t>
  </si>
  <si>
    <t>European Environmental Agency</t>
  </si>
  <si>
    <t>Effects of Infrastructure on Land Use and Land CoverChange (LUCC): The Case of Hangzhou InternationalAirport, China</t>
  </si>
  <si>
    <t>MDPI</t>
  </si>
  <si>
    <t>Changseng Xiong, Volker Beckmann, Rong Tan</t>
  </si>
  <si>
    <t>https://www.wiego.org/informal-economy/occupational-groups/transport-workers</t>
  </si>
  <si>
    <t>Transport Workers</t>
  </si>
  <si>
    <t>Women in Informal Employment: Globalizing and Organizing(WEIGO)</t>
  </si>
  <si>
    <t>Weigo</t>
  </si>
  <si>
    <t xml:space="preserve">Environmental, Health, and Safety Guidelines for Roads.
</t>
  </si>
  <si>
    <t>https://www.epa.gov/safepestcontrol/tips-reducing-pesticide-impacts-wildlife</t>
  </si>
  <si>
    <t>United States Environmental Protection Agency</t>
  </si>
  <si>
    <t>EPA</t>
  </si>
  <si>
    <t>www.epa.gov</t>
  </si>
  <si>
    <t>Book</t>
  </si>
  <si>
    <t>https://www.ncbi.nlm.nih.gov/pmc/articles/PMC6025045/</t>
  </si>
  <si>
    <t>Zeyu Wang, Lugi Wang, Xiaolung Xue, Zebin Zhao</t>
  </si>
  <si>
    <t>The Impacts of Transportation Infrastructure on Sustainable Development: Emerging Trends and Challenges</t>
  </si>
  <si>
    <t>www.ncbi.nlm.nih.gov</t>
  </si>
  <si>
    <t>Workd Bank</t>
  </si>
  <si>
    <t>https://www.rms.nsw.gov.au/about/what-we-do/land-acquisition.html</t>
  </si>
  <si>
    <t>www.rms.nsw.gov.au</t>
  </si>
  <si>
    <t>Land and Property Acquisition</t>
  </si>
  <si>
    <t>New South Wales Government</t>
  </si>
  <si>
    <t>Environmental, Health, and Safety Guidelines for Roads.</t>
  </si>
  <si>
    <t>https://www.balfourbeatty.com/media/164183/infrastructure-2050.pdf</t>
  </si>
  <si>
    <t>Infrastructure 2050</t>
  </si>
  <si>
    <t>Balfour Beatty</t>
  </si>
  <si>
    <t>https://www.hsa.ie/eng/Vehicles_at_Work/Workplace_Transport_Safety/</t>
  </si>
  <si>
    <t>Work Place Transport</t>
  </si>
  <si>
    <t>Health and Safety Authority</t>
  </si>
  <si>
    <t>https://www.besmart.ie/fs/doc/Transport_and_Logistics_Infosheet.pdf</t>
  </si>
  <si>
    <t>Manual Handling Risk Reduction for the Transport and Logistics Sector</t>
  </si>
  <si>
    <t>https://publications.jrc.ec.europa.eu/repository/bitstream/JRC85348/move%20jobs%20midterm%20policy%20brief_v2.pdf</t>
  </si>
  <si>
    <t>https://publications.jrc.ec.europa.eu</t>
  </si>
  <si>
    <t>Employment, skills and working conditions in transport</t>
  </si>
  <si>
    <t>JRC Scientific and Policy Reports</t>
  </si>
  <si>
    <t>https://www.ilo.org/wcmsp5/groups/public/---ed_protect/---protrav/---migrant/documents/publication/wcms_538487.pdf</t>
  </si>
  <si>
    <t>Migrant Workers &amp; Employment in the Construction Sector</t>
  </si>
  <si>
    <t>Michelle Buckley, Adam Zendel, Jeff Biggar,  Lia Frederiksen and Jill Well</t>
  </si>
  <si>
    <t>Internation Labours Organization</t>
  </si>
  <si>
    <t>https://www.sasb.org/wp-content/uploads/2014/09/TR0402_ProvisionalStandard_Road.pdf</t>
  </si>
  <si>
    <t>https://www.sasb.org</t>
  </si>
  <si>
    <t>Road Transportation</t>
  </si>
  <si>
    <t>Sustainability Accounting Standards</t>
  </si>
  <si>
    <t>https://journals.plos.org/plosmedicine/article?id=10.1371/journal.pmed.1001043</t>
  </si>
  <si>
    <t>Migration and "Low-Skilled" Workers in Destination Countries</t>
  </si>
  <si>
    <t>https://journals.plos.org</t>
  </si>
  <si>
    <t>PLOS Medicine</t>
  </si>
  <si>
    <t xml:space="preserve">Mitigating the Effects of Transport InfrastructureDevelopment on Ecosystems </t>
  </si>
  <si>
    <t>Carleigh Ghent</t>
  </si>
  <si>
    <t>The Journal of Sustainable Development</t>
  </si>
  <si>
    <t>https://www.google.com/url?sa=t&amp;rct=j&amp;q=&amp;esrc=s&amp;source=web&amp;cd=&amp;ved=2ahUKEwiBwPGD_eXtAhWUj-YKHW9GBiIQFjAJegQIAxAC&amp;url=https%3A%2F%2Facademiccommons.columbia.edu%2Fdoi%2F10.7916%2FD8NC7J6P%2Fdownload&amp;usg=AOvVaw29QejO4_evDurri9IsYpt_</t>
  </si>
  <si>
    <t>Herzog, C.P.</t>
  </si>
  <si>
    <t>A multifunctional green infrastructure design to protect and improve native biodiversity in Rio de Janeiro</t>
  </si>
  <si>
    <t>Landscape and Ecological Engineering</t>
  </si>
  <si>
    <t>https://link.springer.com/article/10.1007/s11355-013-0233-8</t>
  </si>
  <si>
    <t>Energy Efficiency of Transport and Logistics Infrastructure: The Example of the Republic of Kazakhsta</t>
  </si>
  <si>
    <t>International Journal of Energy Economics and Policy</t>
  </si>
  <si>
    <t>https://www.researchgate.net/publication/335533647_Energy_Efficiency_of_Transport_and_Logistics_Infrastructure_The_Example_of_the_Republic_of_Kazakhstan</t>
  </si>
  <si>
    <t>Kunanbayeva Duiseekul, Kozhamkulova Zhanna, Nurseiytova Gulmira, Madina D. Sharpiyeva</t>
  </si>
  <si>
    <t>Intangible Assets as a source of competetive advantage for logistic service providers</t>
  </si>
  <si>
    <t>Transport Economics and Logistics</t>
  </si>
  <si>
    <t>Arkadiusz Kawa, Marcin Anholcer</t>
  </si>
  <si>
    <t>https://www.researchgate.net/publication/331563877_Intangible_assets_as_a_source_of_competitive_advantage_for_logistics_service_providers</t>
  </si>
  <si>
    <t>AN ASSESSMENT OF GHG EMISSIONS FROM THE TRANSPORTATION SECTOR</t>
  </si>
  <si>
    <t>William Cowart</t>
  </si>
  <si>
    <t>https://www3.epa.gov/ttnchie1/conference/ei12/green/pesinova.pdf</t>
  </si>
  <si>
    <t>https://www3.epa.gov</t>
  </si>
  <si>
    <t>More than 70% of employees in the transportation infrastructure Business Activity work on atypical work hours. Ship &amp; Aircraft Controllers, Travel Attendants, and Railway employees are a few examples of business functions requiring working overtime.[34]</t>
  </si>
  <si>
    <t>Although ethics-related issues will inevitably arise (e.g. anti-competitive practices), this transportation infrastructure and logistics Business Activity does not have any high-intensity ethical hotspots tied to its specific business activities.</t>
  </si>
  <si>
    <t>The Business Activity includes heavy use of machinery. The machinery includes a wide range of vehicles from common vehicles such as cars, delivery vans, large goods vehicles, and forklift trucks to less commonly encountered container handlers and rubber tire gantries.[29] While in shipping and cargo handling, the most common accidents include slips and falls, manual handling accidents (e.g. lifting, setting down, pushing, pulling, carrying, or moving weight by hand), and machine operation accidents are also common.[30]</t>
  </si>
  <si>
    <t>Half of all manual handling accidents reported in the transport and logistics sector were caused by lifting and carrying loads.[31]  The delivery of goods by truck, rail or aircraft has to be transferred manually to pallets before delivery to the warehouse resulting in repetitive handling of loads.[31]</t>
  </si>
  <si>
    <t>More than 70% of employees in the transportation infrastructure Business Activity work on atypical work hours. Ship and Aircraft Controllers, Travel Attendants, and Railway employees are a few examples of business functions that require working overtime.[34]</t>
  </si>
  <si>
    <t>f</t>
  </si>
  <si>
    <t xml:space="preserve">
</t>
  </si>
  <si>
    <t>The business model for transportation infrastucture and logistics does not rely on the ownership or management of financial assets except to support day-to-day operations.</t>
  </si>
  <si>
    <t xml:space="preserve">                                                 </t>
  </si>
  <si>
    <t>Since this Business Activity comprises of services only, it is unlikely that it manages natural resources or swathes of land.</t>
  </si>
  <si>
    <t xml:space="preserve">Dangerous goods are frequently transported in bulk or packaged form by rail, freight and aircrafts representing a potential risk of release to the environment in the event of accidents on several other causes. Chemical transport associated with the Business Activity may be associated with oil, fuels, and chemical tanker operations.[21] </t>
  </si>
  <si>
    <t>The Business Activity does not sell any physical goods. It only includes maintenance of transportation infrastructure activities such as cleaning of aircraft, maintenance of airports, railway stations, and ports.</t>
  </si>
  <si>
    <t>Guide to Ship Sanitation. 3rd edition.</t>
  </si>
  <si>
    <t>https://www.ncbi.nlm.nih.gov/books/NBK310822/</t>
  </si>
  <si>
    <t>https://www.ncbi.nlm.nih.gov</t>
  </si>
  <si>
    <t>https://www.britannica.com/technology/airport/Site-selection</t>
  </si>
  <si>
    <t>Site Selection</t>
  </si>
  <si>
    <t>https://www.britannica.com</t>
  </si>
  <si>
    <t>Britannica</t>
  </si>
  <si>
    <t>https://www.unescap.org/sites/default/files/pub_1234_ch2.pdf</t>
  </si>
  <si>
    <t>Environmental Impacts of Port Development</t>
  </si>
  <si>
    <t>https://www.unescap.org</t>
  </si>
  <si>
    <t>United Nations Economic and Social Commission for Asia and the Pacific</t>
  </si>
  <si>
    <t xml:space="preserve">Spills and leaks may result from improper packing and resultant load shifting during transport. Additionally, there is a potential for the release of diesel during fueling operations. Examples include valve leakage or safety valve releases in pressurized and general-service tank cars or other hazardous material containers (e.g. covered hoppers, intermodal trailers, and containers, or portable tanks).[20] </t>
  </si>
  <si>
    <t>.</t>
  </si>
  <si>
    <t>The Business Activity exposes its employees to physical hazards. Some of the physical hazards include working at elevation on bridges and overpasses, exposure to weather elements, noise, contact with overhead power lines, falls from machinery or structures, and risk of falling objects.[32] Railway workers in the vicinity of rail lines are exposed to moving trains.[33]</t>
  </si>
  <si>
    <t>PORT LABOURIN THE EU</t>
  </si>
  <si>
    <t>Eric Van Hooydonk</t>
  </si>
  <si>
    <t>PORTIUS</t>
  </si>
  <si>
    <t>https://ec.europa.eu/transport/sites/transport/files/modes/maritime/ports/doc/2014-ec-port-labour-study-vol-1-update-5-12-2014.pdf</t>
  </si>
  <si>
    <t>Transport infrastructure and logistics Business Activity does not have any characteristics that would make it more susceptible to breaching the ‘spirit or the letter’ of tax regulation.</t>
  </si>
  <si>
    <t>Although none of the high-risk characteristics are met, there is potential for discrimination to occur in all industries and therefore it should always be a consideration.</t>
  </si>
  <si>
    <r>
      <t xml:space="preserve">This Business Activity includes those services which facilitate and support the transport of passengers or freight, normally though the operation and maintenance of relevant infrastructure such as airports, railway stations and ports. Handling of freight is a key activity. Therefore, cargo handling is included here, covering activities such as stevedoring - the act of loading and unloading ships.  
Transport infrastructure and logistics plays a role as a capital input into production and wealth generation. Maintenance of transport infrastructure and logistics includes routine maintenance like engine oil changes and other minor work, or heavy maintenance  such as repairs and overhauls of engines and other mechanical parts; washing, stripping, and painting of parts or sufelages and use of numerous toxic substances.[13] Maintenance of airports, railway stations and cargo ports emit air emissions and wastewater and nosie that cause damages to the environment and human health. For instance, the main contributor for air emissions from airport are the combustion exhaust during landing and taking off in ground operations.[13]
</t>
    </r>
    <r>
      <rPr>
        <sz val="12"/>
        <color rgb="FFFF0000"/>
        <rFont val="Calibri (Body)"/>
      </rPr>
      <t xml:space="preserve">I'm not sure this last paragraph captures the business activity, which is about the operation of the </t>
    </r>
    <r>
      <rPr>
        <i/>
        <sz val="12"/>
        <color rgb="FFFF0000"/>
        <rFont val="Calibri (Body)"/>
      </rPr>
      <t>infrastructure</t>
    </r>
    <r>
      <rPr>
        <sz val="12"/>
        <color rgb="FFFF0000"/>
        <rFont val="Calibri (Body)"/>
      </rPr>
      <t xml:space="preserve">, not the maintenance of the </t>
    </r>
    <r>
      <rPr>
        <i/>
        <sz val="12"/>
        <color rgb="FFFF0000"/>
        <rFont val="Calibri (Body)"/>
      </rPr>
      <t>vehicles</t>
    </r>
    <r>
      <rPr>
        <sz val="12"/>
        <color rgb="FFFF0000"/>
        <rFont val="Calibri (Body)"/>
      </rPr>
      <t xml:space="preserve">. Please therefore add a couple of sentences on the activities involved in operating and maintaining the infrastructure itself such a airports, railways and ports - what does it involve? </t>
    </r>
  </si>
  <si>
    <t>The Business Activity has the potential for automation of its processes. Many transshipment systems have been developed to automate the transfer of cargo containers between rail and road.[4]. 
The Agile Port System model is one such mode of automated machinery that sorts containers between trains according to their final destinations, it handles as much cargo as possible and minimizes storage needs in the terminals.[5] Container carrying vehicles and automated stacking cranes (ASCs) are other examples of heavy machinery usage.</t>
  </si>
  <si>
    <t>Vehicles, typically dependent on fossil fuels, are used for various maintenance purposes.[1] For example, maintenance of the railway's right-of-way includes the use of mechanical methods such as mowing.[2] Similarly, the road paving and de-icing (removal of snow from the tarmac) requires the use of vehicles and machines.[3]</t>
  </si>
  <si>
    <t>This Business Activity is likely to depend on some outsourced labour for functions such as cleaning, security and maintenance.[12]
While transport infrastructure does procure goods to facilitate the smooth operation of transport services, these are not typically high in volume. The sale of food and beverage, or consumer foods, fall under other business activities.</t>
  </si>
  <si>
    <t>The Business Activity uses significant quantities of potentially harmful substances as operational input. Aircraft and railway coach maintenance activities include the use of hazardous chemicals which may result in potential exposures to cadmium-containing dust; organic solvents; hexavalent chromium; cyanides and cyanogens chloride; and isocyanates.[13] They are used for purposes such as cleaning, maintainance and polishing of aircraft, railcoaches and cars.[13]</t>
  </si>
  <si>
    <t>The Business Activity has the potential for automation of its processes. Many transshipment systems have been developed to automate the transfer of cargo containers between rail and road.[4]. 
Agile Port System model is one such mode of automated machinery that sorts containers between trains according to their final destinations, it handles as many cargos as possible and minimizes storage needs in the terminals.[5] Container carrying vehicles and automated stacking cranes(ASCs) are other examples of heavy machinery usage.</t>
  </si>
  <si>
    <t>The Business Activity may need to acquire land to develop or upgrade infrastructure. Larger transport facilities require multiple runways, freeways of extended length, extensive terminal apron areas, and large expanses of land devoted to parking and landside access roads and for ports and terminals.[17] Transport infrastructure businesses are likely to negotiate with relevant authorities in the process of aquisition.[21]</t>
  </si>
  <si>
    <t xml:space="preserve">The Business Activity have the potential to disupt local activities and livelihoods. The most significant sources of noise and vibrations from airport operations are aircraft during the landing and takeoff (LTO) cycles, followed by a variety of ground operations equipment including aircraft taxiing; operation of ground support vehicles.[13] Traffic noise can be a significant nuisance and may be loud enough to interfere with normal conversation and can cause stress in children and raise blood pressure, heart rates, and levels of stress hormones.[15] 
Port operation includes ship-related factors such asvessel traffic, ship discharges and emissions; and cargo-relatedfactors such as cargo handling and storage, handling equipment, hazardous materials,waterfront industry discharges, and land transport to and from the port.[18] </t>
  </si>
  <si>
    <t xml:space="preserve">Spills and leaks may result from improper packing and resultant load shifting during transport. Additionally, there is a potential for the release of diesel during fueling operations Examples include valve leakage or safety valve releases in pressurized and general-service tank cars or other hazardous material containers.[20] </t>
  </si>
  <si>
    <t>Transport infrastructure requires various low-skilled, largely manual jobs, such as those who carry out cargo handling and lashing and unlashing in ports.[25]</t>
  </si>
  <si>
    <t>The service provided by transport infrastructure is unlikely to cause harm to people or to the environment.</t>
  </si>
  <si>
    <t>The Business Activity's service does not force others to emit GHGs: all GHGs produced for this service fall under BE06: Operational GHGs.</t>
  </si>
  <si>
    <t>The construction and maintenance of rail, road, airports and ports may result in the alteration and disruption to terrestrial and aquatic habitats.[22] Significant quantities of land are required, often located outside of urban areas, increasing the likelihood that the infrastructure will operate near areas of high biodiversity or cultural value. Ports are often located near areas of biodiversity such as wetlands, and increased shipping traffic can be highly detrimental to both directly affected marine ecosystems and the surrounding environment.
It may adversely affect wildlife habitats depending on the characteristics of existing vegetation, topographic features, and waterways. Examples of habitat alteration from these activities include fragmentation of forested habitat; loss of nesting sites of listed rare, threatened, or endangered species and high biodiversity / sensitive habitat; disruption of watercourses; creation of barriers to wildlife movement.[23]</t>
  </si>
  <si>
    <t>Phoenix</t>
  </si>
  <si>
    <t>Airports</t>
  </si>
  <si>
    <t>https://www.phoenixcompactors.co.uk/clients-industries/airports</t>
  </si>
  <si>
    <t>Port Waste Management in the Baltic Sea Area: A Four Port Study on the Legal Requirements, Processes and Collaboration</t>
  </si>
  <si>
    <t>Sustainability</t>
  </si>
  <si>
    <t>9, 5</t>
  </si>
  <si>
    <t>Svaetichin, I; Inkinen, T</t>
  </si>
  <si>
    <t>https://www.researchgate.net/publication/316570043_Port_Waste_Management_in_the_Baltic_Sea_Area_A_Four_Port_Study_on_the_Legal_Requirements_Processes_and_Collaboration</t>
  </si>
  <si>
    <t xml:space="preserve">
While there are various waste streams associated with transport infrastructure such as packaging waste from cargo handling, and oils and solvents from service vehicle maintenance, [13]  the key waste challenge for transport infrastructure is managing that of those who use their service, such as cargo and cruise ships, flight providers and train companies. The management and processing of vast quantities of waste produced by transportation providers themselves, especially in ports, is a crucial part of their service. [27][28]
Sources of waste deriving from services often provided within transport infrastructure facilities such as catering and retail [26] are not included within this business activity. </t>
  </si>
  <si>
    <t>Selective Adoption: How Port Authorities in Europe and West Africa Engage with the Globalizing 'Green Port' Idea</t>
  </si>
  <si>
    <t>11, 18, pp.1-22</t>
  </si>
  <si>
    <t xml:space="preserve">Lawer, E.T, Herbeck, Jo., Flitner, M. </t>
  </si>
  <si>
    <t>https://www.google.com/url?sa=t&amp;rct=j&amp;q=&amp;esrc=s&amp;source=web&amp;cd=&amp;cad=rja&amp;uact=8&amp;ved=2ahUKEwj8nNX08LvuAhV-aRUIHZmRBw0QFjAAegQIAxAC&amp;url=https%3A%2F%2Fideas.repec.org%2Fa%2Fgam%2Fjsusta%2Fv11y2019i18p5119-d268515.html&amp;usg=AOvVaw2gMsf9LQwObsdr27gbOuYS Selective Adoption</t>
  </si>
  <si>
    <t>https://www.fluencecorp.com/airport-water-use-reuse-and-conservation/</t>
  </si>
  <si>
    <t>Airport Water Use, Reuse, and Conservation</t>
  </si>
  <si>
    <t>Fluence</t>
  </si>
  <si>
    <t>Beyond the provision of passenger sanitation facilities,  this business activity uses water for cleaning (e.g. to pressure-blast runways and clean planes) and generates wastewater in the process.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</si>
</sst>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color rgb="FFFF0000"/>
      <name val="Calibri (Body)"/>
    </font>
    <font>
      <b/>
      <sz val="13"/>
      <color rgb="FFFF0000"/>
      <name val="Calibri"/>
      <family val="2"/>
    </font>
    <font>
      <sz val="12"/>
      <color rgb="FFFF0000"/>
      <name val="Calibri (Body)"/>
    </font>
    <font>
      <i/>
      <sz val="12"/>
      <color rgb="FFFF0000"/>
      <name val="Calibri (Body)"/>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
      <patternFill patternType="solid">
        <fgColor rgb="FFFCDDB3"/>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9">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0" xfId="0" applyNumberFormat="1" applyFont="1" applyFill="1" applyBorder="1" applyAlignment="1">
      <alignment horizontal="right"/>
    </xf>
    <xf numFmtId="0" fontId="33" fillId="20" borderId="32" xfId="0" applyFont="1" applyFill="1" applyBorder="1"/>
    <xf numFmtId="0" fontId="31" fillId="20" borderId="30" xfId="1" applyFill="1" applyBorder="1" applyAlignment="1">
      <alignment horizontal="center" vertical="center"/>
    </xf>
    <xf numFmtId="0" fontId="33" fillId="20" borderId="31" xfId="0" applyFont="1" applyFill="1" applyBorder="1" applyAlignment="1">
      <alignment horizontal="center"/>
    </xf>
    <xf numFmtId="49" fontId="33" fillId="17" borderId="33" xfId="0" applyNumberFormat="1" applyFont="1" applyFill="1" applyBorder="1" applyAlignment="1">
      <alignment horizontal="right"/>
    </xf>
    <xf numFmtId="0" fontId="33" fillId="17" borderId="35" xfId="0" applyFont="1" applyFill="1" applyBorder="1"/>
    <xf numFmtId="0" fontId="31" fillId="17" borderId="33" xfId="1" applyFill="1" applyBorder="1" applyAlignment="1">
      <alignment horizontal="center" vertical="center"/>
    </xf>
    <xf numFmtId="0" fontId="33" fillId="17" borderId="34" xfId="0" applyFont="1" applyFill="1" applyBorder="1" applyAlignment="1">
      <alignment horizontal="center"/>
    </xf>
    <xf numFmtId="49" fontId="33" fillId="20" borderId="33" xfId="0" applyNumberFormat="1" applyFont="1" applyFill="1" applyBorder="1" applyAlignment="1">
      <alignment horizontal="right"/>
    </xf>
    <xf numFmtId="0" fontId="33" fillId="20" borderId="35" xfId="0" applyFont="1" applyFill="1" applyBorder="1"/>
    <xf numFmtId="0" fontId="31" fillId="20" borderId="33" xfId="1" applyFill="1" applyBorder="1" applyAlignment="1">
      <alignment horizontal="center" vertical="center"/>
    </xf>
    <xf numFmtId="0" fontId="33" fillId="20" borderId="34" xfId="0" applyFont="1" applyFill="1" applyBorder="1" applyAlignment="1">
      <alignment horizontal="center"/>
    </xf>
    <xf numFmtId="0" fontId="0" fillId="15" borderId="5" xfId="0" applyFill="1" applyBorder="1" applyAlignment="1" applyProtection="1">
      <alignment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protection locked="0"/>
    </xf>
    <xf numFmtId="14" fontId="0" fillId="15" borderId="5" xfId="0" applyNumberFormat="1" applyFont="1" applyFill="1" applyBorder="1" applyAlignment="1" applyProtection="1">
      <alignment vertical="center"/>
      <protection locked="0"/>
    </xf>
    <xf numFmtId="0" fontId="31" fillId="15" borderId="5" xfId="1" applyFill="1" applyBorder="1" applyAlignment="1" applyProtection="1">
      <alignment vertical="center"/>
      <protection locked="0"/>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27" fillId="21" borderId="16" xfId="0" applyFont="1" applyFill="1" applyBorder="1" applyAlignment="1" applyProtection="1">
      <alignment horizontal="left" vertical="center" wrapText="1"/>
      <protection locked="0"/>
    </xf>
    <xf numFmtId="0" fontId="1" fillId="21" borderId="16" xfId="0" applyFont="1" applyFill="1" applyBorder="1" applyAlignment="1" applyProtection="1">
      <alignment horizontal="center" vertical="center" wrapText="1"/>
    </xf>
    <xf numFmtId="0" fontId="27" fillId="21"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ccode.com/search-isic/5223" TargetMode="External"/><Relationship Id="rId2" Type="http://schemas.openxmlformats.org/officeDocument/2006/relationships/hyperlink" Target="https://siccode.com/search-isic/5222" TargetMode="External"/><Relationship Id="rId1" Type="http://schemas.openxmlformats.org/officeDocument/2006/relationships/hyperlink" Target="https://siccode.com/search-isic/5221" TargetMode="External"/><Relationship Id="rId5" Type="http://schemas.openxmlformats.org/officeDocument/2006/relationships/hyperlink" Target="https://siccode.com/search-isic/5229" TargetMode="External"/><Relationship Id="rId4" Type="http://schemas.openxmlformats.org/officeDocument/2006/relationships/hyperlink" Target="https://siccode.com/search-isic/522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phoenixcompactors.co.uk/clients-industries/airports" TargetMode="External"/><Relationship Id="rId3" Type="http://schemas.openxmlformats.org/officeDocument/2006/relationships/hyperlink" Target="https://www3.epa.gov/ttnchie1/conference/ei12/green/pesinova.pdf" TargetMode="External"/><Relationship Id="rId7" Type="http://schemas.openxmlformats.org/officeDocument/2006/relationships/hyperlink" Target="https://www.wiego.org/informal-economy/occupational-groups/transport-workers" TargetMode="External"/><Relationship Id="rId12" Type="http://schemas.openxmlformats.org/officeDocument/2006/relationships/printerSettings" Target="../printerSettings/printerSettings1.bin"/><Relationship Id="rId2" Type="http://schemas.openxmlformats.org/officeDocument/2006/relationships/hyperlink" Target="https://www.researchgate.net/publication/331563877_Intangible_assets_as_a_source_of_competitive_advantage_for_logistics_service_providers" TargetMode="External"/><Relationship Id="rId1" Type="http://schemas.openxmlformats.org/officeDocument/2006/relationships/hyperlink" Target="https://www.researchgate.net/publication/335533647_Energy_Efficiency_of_Transport_and_Logistics_Infrastructure_The_Example_of_the_Republic_of_Kazakhstan" TargetMode="External"/><Relationship Id="rId6" Type="http://schemas.openxmlformats.org/officeDocument/2006/relationships/hyperlink" Target="https://ec.europa.eu/transport/sites/transport/files/modes/maritime/ports/doc/2014-ec-port-labour-study-vol-1-update-5-12-2014.pdf" TargetMode="External"/><Relationship Id="rId11" Type="http://schemas.openxmlformats.org/officeDocument/2006/relationships/hyperlink" Target="https://www.fluencecorp.com/airport-water-use-reuse-and-conservation/" TargetMode="External"/><Relationship Id="rId5" Type="http://schemas.openxmlformats.org/officeDocument/2006/relationships/hyperlink" Target="https://www.ncbi.nlm.nih.gov/books/NBK310822/" TargetMode="External"/><Relationship Id="rId10" Type="http://schemas.openxmlformats.org/officeDocument/2006/relationships/hyperlink" Target="https://www.google.com/url?sa=t&amp;rct=j&amp;q=&amp;esrc=s&amp;source=web&amp;cd=&amp;cad=rja&amp;uact=8&amp;ved=2ahUKEwj8nNX08LvuAhV-aRUIHZmRBw0QFjAAegQIAxAC&amp;url=https%3A%2F%2Fideas.repec.org%2Fa%2Fgam%2Fjsusta%2Fv11y2019i18p5119-d268515.html&amp;usg=AOvVaw2gMsf9LQwObsdr27gbOuYS%20Selective%20Adoption" TargetMode="External"/><Relationship Id="rId4" Type="http://schemas.openxmlformats.org/officeDocument/2006/relationships/hyperlink" Target="https://www3.epa.gov/" TargetMode="External"/><Relationship Id="rId9" Type="http://schemas.openxmlformats.org/officeDocument/2006/relationships/hyperlink" Target="https://www.researchgate.net/publication/316570043_Port_Waste_Management_in_the_Baltic_Sea_Area_A_Four_Port_Study_on_the_Legal_Requirements_Processes_and_Collabo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7" zoomScale="90" zoomScaleNormal="90" workbookViewId="0">
      <selection activeCell="B1" sqref="B1"/>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632</v>
      </c>
    </row>
    <row r="4" spans="1:18" ht="31" customHeight="1" x14ac:dyDescent="0.2">
      <c r="A4" s="265" t="s">
        <v>447</v>
      </c>
      <c r="B4" s="265"/>
      <c r="D4" s="265" t="s">
        <v>385</v>
      </c>
      <c r="E4" s="266"/>
      <c r="F4" s="13"/>
      <c r="G4" s="13"/>
      <c r="H4" s="14"/>
    </row>
    <row r="5" spans="1:18" ht="31" customHeight="1" x14ac:dyDescent="0.2">
      <c r="A5" s="269" t="s">
        <v>452</v>
      </c>
      <c r="B5" s="270"/>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69" t="s">
        <v>454</v>
      </c>
      <c r="B9" s="270"/>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6" t="s">
        <v>446</v>
      </c>
      <c r="B20" s="277"/>
      <c r="D20" s="267" t="s">
        <v>445</v>
      </c>
      <c r="E20" s="268"/>
      <c r="F20" s="268"/>
      <c r="G20" s="268"/>
      <c r="H20" s="268"/>
      <c r="I20" s="268"/>
    </row>
    <row r="21" spans="1:9" ht="19" x14ac:dyDescent="0.2">
      <c r="A21" s="273" t="s">
        <v>773</v>
      </c>
      <c r="B21" s="274"/>
      <c r="D21" s="15" t="s">
        <v>488</v>
      </c>
      <c r="E21" s="15" t="s">
        <v>489</v>
      </c>
      <c r="F21" s="42" t="s">
        <v>453</v>
      </c>
      <c r="G21" s="15" t="s">
        <v>491</v>
      </c>
      <c r="H21" s="15" t="s">
        <v>490</v>
      </c>
      <c r="I21" s="15" t="s">
        <v>492</v>
      </c>
    </row>
    <row r="22" spans="1:9" x14ac:dyDescent="0.2">
      <c r="A22" s="275"/>
      <c r="B22" s="275"/>
      <c r="D22" s="237" t="s">
        <v>638</v>
      </c>
      <c r="E22" s="238" t="s">
        <v>639</v>
      </c>
      <c r="F22" s="239" t="s">
        <v>640</v>
      </c>
      <c r="G22" s="240" t="s">
        <v>641</v>
      </c>
      <c r="H22" s="240" t="s">
        <v>642</v>
      </c>
      <c r="I22" s="240" t="s">
        <v>642</v>
      </c>
    </row>
    <row r="23" spans="1:9" x14ac:dyDescent="0.2">
      <c r="A23" s="275"/>
      <c r="B23" s="275"/>
      <c r="D23" s="241" t="s">
        <v>643</v>
      </c>
      <c r="E23" s="242" t="s">
        <v>644</v>
      </c>
      <c r="F23" s="243" t="s">
        <v>640</v>
      </c>
      <c r="G23" s="244" t="s">
        <v>641</v>
      </c>
      <c r="H23" s="244" t="s">
        <v>642</v>
      </c>
      <c r="I23" s="244" t="s">
        <v>642</v>
      </c>
    </row>
    <row r="24" spans="1:9" x14ac:dyDescent="0.2">
      <c r="A24" s="275"/>
      <c r="B24" s="275"/>
      <c r="D24" s="245" t="s">
        <v>645</v>
      </c>
      <c r="E24" s="246" t="s">
        <v>646</v>
      </c>
      <c r="F24" s="247" t="s">
        <v>640</v>
      </c>
      <c r="G24" s="248" t="s">
        <v>641</v>
      </c>
      <c r="H24" s="248" t="s">
        <v>642</v>
      </c>
      <c r="I24" s="248" t="s">
        <v>642</v>
      </c>
    </row>
    <row r="25" spans="1:9" x14ac:dyDescent="0.2">
      <c r="A25" s="275"/>
      <c r="B25" s="275"/>
      <c r="D25" s="241" t="s">
        <v>647</v>
      </c>
      <c r="E25" s="242" t="s">
        <v>648</v>
      </c>
      <c r="F25" s="243" t="s">
        <v>640</v>
      </c>
      <c r="G25" s="244" t="s">
        <v>641</v>
      </c>
      <c r="H25" s="244" t="s">
        <v>642</v>
      </c>
      <c r="I25" s="244" t="s">
        <v>642</v>
      </c>
    </row>
    <row r="26" spans="1:9" x14ac:dyDescent="0.2">
      <c r="A26" s="275"/>
      <c r="B26" s="275"/>
      <c r="D26" s="245" t="s">
        <v>649</v>
      </c>
      <c r="E26" s="246" t="s">
        <v>650</v>
      </c>
      <c r="F26" s="247" t="s">
        <v>640</v>
      </c>
      <c r="G26" s="248" t="s">
        <v>641</v>
      </c>
      <c r="H26" s="248" t="s">
        <v>642</v>
      </c>
      <c r="I26" s="248" t="s">
        <v>642</v>
      </c>
    </row>
    <row r="27" spans="1:9" ht="16" customHeight="1" x14ac:dyDescent="0.2">
      <c r="A27" s="275"/>
      <c r="B27" s="275"/>
      <c r="D27" s="36"/>
      <c r="E27" s="37"/>
      <c r="F27" s="38"/>
      <c r="G27" s="185"/>
      <c r="H27" s="20"/>
      <c r="I27" s="186"/>
    </row>
    <row r="28" spans="1:9" ht="16" customHeight="1" x14ac:dyDescent="0.2">
      <c r="A28" s="275"/>
      <c r="B28" s="275"/>
      <c r="D28" s="39"/>
      <c r="E28" s="40"/>
      <c r="F28" s="41"/>
      <c r="G28" s="183"/>
      <c r="H28" s="17"/>
      <c r="I28" s="184"/>
    </row>
    <row r="29" spans="1:9" x14ac:dyDescent="0.2">
      <c r="A29" s="275"/>
      <c r="B29" s="275"/>
      <c r="D29" s="36"/>
      <c r="E29" s="37"/>
      <c r="F29" s="38"/>
      <c r="G29" s="185"/>
      <c r="H29" s="20"/>
      <c r="I29" s="186"/>
    </row>
    <row r="30" spans="1:9" x14ac:dyDescent="0.2">
      <c r="A30" s="275"/>
      <c r="B30" s="275"/>
      <c r="D30" s="39"/>
      <c r="E30" s="40"/>
      <c r="F30" s="41"/>
      <c r="G30" s="183"/>
      <c r="H30" s="17"/>
      <c r="I30" s="184"/>
    </row>
    <row r="31" spans="1:9" x14ac:dyDescent="0.2">
      <c r="A31" s="275"/>
      <c r="B31" s="275"/>
      <c r="D31" s="36"/>
      <c r="E31" s="37"/>
      <c r="F31" s="38"/>
      <c r="G31" s="185"/>
      <c r="H31" s="20"/>
      <c r="I31" s="186"/>
    </row>
    <row r="32" spans="1:9" x14ac:dyDescent="0.2">
      <c r="A32" s="275"/>
      <c r="B32" s="275"/>
      <c r="D32" s="39"/>
      <c r="E32" s="40"/>
      <c r="F32" s="41"/>
      <c r="G32" s="183"/>
      <c r="H32" s="17"/>
      <c r="I32" s="184"/>
    </row>
    <row r="33" spans="1:9" x14ac:dyDescent="0.2">
      <c r="A33" s="275"/>
      <c r="B33" s="275"/>
      <c r="D33" s="36"/>
      <c r="E33" s="37"/>
      <c r="F33" s="38"/>
      <c r="G33" s="185"/>
      <c r="H33" s="20"/>
      <c r="I33" s="186"/>
    </row>
    <row r="34" spans="1:9" x14ac:dyDescent="0.2">
      <c r="A34" s="275"/>
      <c r="B34" s="275"/>
      <c r="D34" s="39"/>
      <c r="E34" s="40"/>
      <c r="F34" s="41"/>
      <c r="G34" s="183"/>
      <c r="H34" s="17"/>
      <c r="I34" s="184"/>
    </row>
    <row r="35" spans="1:9" x14ac:dyDescent="0.2">
      <c r="A35" s="275"/>
      <c r="B35" s="275"/>
      <c r="D35" s="36"/>
      <c r="E35" s="37"/>
      <c r="F35" s="38" t="s">
        <v>746</v>
      </c>
      <c r="G35" s="185"/>
      <c r="H35" s="20"/>
      <c r="I35" s="186"/>
    </row>
    <row r="36" spans="1:9" ht="17" customHeight="1" x14ac:dyDescent="0.2">
      <c r="A36" s="177"/>
      <c r="B36" s="177"/>
      <c r="D36" s="39"/>
      <c r="E36" s="40"/>
      <c r="F36" s="41"/>
      <c r="G36" s="183"/>
      <c r="H36" s="17"/>
      <c r="I36" s="184"/>
    </row>
    <row r="37" spans="1:9" ht="23" customHeight="1" x14ac:dyDescent="0.2">
      <c r="A37" s="271" t="s">
        <v>483</v>
      </c>
      <c r="B37" s="272"/>
      <c r="D37" s="36"/>
      <c r="E37" s="37"/>
      <c r="F37" s="38"/>
      <c r="G37" s="185"/>
      <c r="H37" s="20"/>
      <c r="I37" s="186"/>
    </row>
    <row r="38" spans="1:9" ht="19" x14ac:dyDescent="0.2">
      <c r="A38" s="15" t="s">
        <v>493</v>
      </c>
      <c r="B38" s="15" t="s">
        <v>494</v>
      </c>
      <c r="D38" s="39"/>
      <c r="E38" s="40"/>
      <c r="F38" s="41"/>
      <c r="G38" s="183"/>
      <c r="H38" s="17"/>
      <c r="I38" s="184"/>
    </row>
    <row r="39" spans="1:9" ht="17" x14ac:dyDescent="0.2">
      <c r="A39" s="235" t="s">
        <v>633</v>
      </c>
      <c r="B39" s="235" t="s">
        <v>634</v>
      </c>
      <c r="D39" s="36"/>
      <c r="E39" s="37"/>
      <c r="F39" s="38"/>
      <c r="G39" s="185"/>
      <c r="H39" s="20"/>
      <c r="I39" s="186"/>
    </row>
    <row r="40" spans="1:9" ht="17" x14ac:dyDescent="0.2">
      <c r="A40" s="236" t="s">
        <v>635</v>
      </c>
      <c r="B40" s="236" t="s">
        <v>635</v>
      </c>
      <c r="D40" s="39"/>
      <c r="E40" s="40"/>
      <c r="F40" s="41"/>
      <c r="G40" s="183"/>
      <c r="H40" s="17"/>
      <c r="I40" s="184"/>
    </row>
    <row r="41" spans="1:9" ht="17" x14ac:dyDescent="0.2">
      <c r="A41" s="235" t="s">
        <v>636</v>
      </c>
      <c r="B41" s="235" t="s">
        <v>636</v>
      </c>
      <c r="D41" s="36"/>
      <c r="E41" s="37"/>
      <c r="F41" s="38"/>
      <c r="G41" s="185"/>
      <c r="H41" s="20"/>
      <c r="I41" s="186"/>
    </row>
    <row r="42" spans="1:9" ht="17" x14ac:dyDescent="0.2">
      <c r="A42" s="236" t="s">
        <v>637</v>
      </c>
      <c r="B42" s="236" t="s">
        <v>637</v>
      </c>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7:H43">
    <cfRule type="expression" dxfId="14" priority="11">
      <formula>$G27="All except"</formula>
    </cfRule>
  </conditionalFormatting>
  <conditionalFormatting sqref="E27:F43">
    <cfRule type="expression" dxfId="13" priority="10">
      <formula>$G27="Only"</formula>
    </cfRule>
  </conditionalFormatting>
  <conditionalFormatting sqref="D27:D43">
    <cfRule type="expression" dxfId="12" priority="9">
      <formula>$G27="Only"</formula>
    </cfRule>
  </conditionalFormatting>
  <conditionalFormatting sqref="I27:I43">
    <cfRule type="expression" dxfId="11" priority="7">
      <formula>$G27="Only"</formula>
    </cfRule>
  </conditionalFormatting>
  <conditionalFormatting sqref="I27:I43">
    <cfRule type="expression" dxfId="10" priority="6">
      <formula>$G27="All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7:G44" xr:uid="{00000000-0002-0000-0000-000000000000}">
      <formula1>"All, All except, Only"</formula1>
    </dataValidation>
  </dataValidations>
  <hyperlinks>
    <hyperlink ref="F22" r:id="rId1" display="https://siccode.com/search-isic/5221" xr:uid="{00000000-0004-0000-0000-000000000000}"/>
    <hyperlink ref="F23" r:id="rId2" display="https://siccode.com/search-isic/5222" xr:uid="{00000000-0004-0000-0000-000001000000}"/>
    <hyperlink ref="F24" r:id="rId3" display="https://siccode.com/search-isic/5223" xr:uid="{00000000-0004-0000-0000-000002000000}"/>
    <hyperlink ref="F25" r:id="rId4" display="https://siccode.com/search-isic/5224" xr:uid="{00000000-0004-0000-0000-000003000000}"/>
    <hyperlink ref="F26" r:id="rId5" display="https://siccode.com/search-isic/5229"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90" zoomScaleNormal="90" workbookViewId="0">
      <pane xSplit="2" ySplit="4" topLeftCell="D19" activePane="bottomRight" state="frozenSplit"/>
      <selection activeCell="I1" sqref="I1:O1048576"/>
      <selection pane="topRight" activeCell="I1" sqref="I1:O1048576"/>
      <selection pane="bottomLeft" activeCell="I1" sqref="I1:O1048576"/>
      <selection pane="bottomRight" activeCell="I23" sqref="I23"/>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60" x14ac:dyDescent="0.2">
      <c r="A1" s="44"/>
      <c r="B1" s="45" t="str">
        <f>IF(Introduction!B1&lt;&gt;"",Introduction!B1,"")</f>
        <v>Transport infrastructure and logistics</v>
      </c>
      <c r="E1" s="47"/>
      <c r="F1" s="48"/>
    </row>
    <row r="2" spans="1:19" ht="18" thickBot="1" x14ac:dyDescent="0.25">
      <c r="E2" s="47"/>
      <c r="F2" s="47"/>
    </row>
    <row r="3" spans="1:19" s="93" customFormat="1" ht="27" thickTop="1" x14ac:dyDescent="0.2">
      <c r="A3" s="278" t="s">
        <v>442</v>
      </c>
      <c r="B3" s="278"/>
      <c r="C3" s="278"/>
      <c r="D3" s="278"/>
      <c r="E3" s="278"/>
      <c r="F3" s="278"/>
      <c r="G3" s="144"/>
      <c r="H3" s="279" t="s">
        <v>443</v>
      </c>
      <c r="I3" s="280"/>
      <c r="J3" s="280"/>
      <c r="K3" s="280"/>
      <c r="L3" s="280"/>
      <c r="M3" s="280"/>
      <c r="N3" s="280"/>
      <c r="O3" s="280"/>
      <c r="P3" s="280"/>
      <c r="Q3" s="280"/>
      <c r="R3" s="280"/>
      <c r="S3" s="281"/>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109" thickTop="1" x14ac:dyDescent="0.2">
      <c r="A5" s="282" t="s">
        <v>0</v>
      </c>
      <c r="B5" s="282" t="s">
        <v>40</v>
      </c>
      <c r="C5" s="49" t="s">
        <v>178</v>
      </c>
      <c r="D5" s="49" t="s">
        <v>65</v>
      </c>
      <c r="E5" s="50" t="s">
        <v>177</v>
      </c>
      <c r="F5" s="51" t="s">
        <v>90</v>
      </c>
      <c r="G5" s="96"/>
      <c r="H5" s="134" t="s">
        <v>651</v>
      </c>
      <c r="I5" s="4" t="s">
        <v>775</v>
      </c>
      <c r="J5" s="157" t="s">
        <v>0</v>
      </c>
      <c r="K5" s="157">
        <f>IF(AND($H5="Yes",NOT(ISERROR(SEARCH("-H-",$C5)))),1,0)</f>
        <v>1</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255" t="s">
        <v>749</v>
      </c>
    </row>
    <row r="6" spans="1:19" s="93" customFormat="1" ht="36" x14ac:dyDescent="0.2">
      <c r="A6" s="282"/>
      <c r="B6" s="282"/>
      <c r="C6" s="52" t="s">
        <v>179</v>
      </c>
      <c r="D6" s="52" t="s">
        <v>65</v>
      </c>
      <c r="E6" s="53" t="s">
        <v>184</v>
      </c>
      <c r="F6" s="54" t="s">
        <v>91</v>
      </c>
      <c r="G6" s="96"/>
      <c r="H6" s="131" t="s">
        <v>652</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198" x14ac:dyDescent="0.2">
      <c r="A7" s="282"/>
      <c r="B7" s="282"/>
      <c r="C7" s="52" t="s">
        <v>180</v>
      </c>
      <c r="D7" s="52" t="s">
        <v>65</v>
      </c>
      <c r="E7" s="53" t="s">
        <v>185</v>
      </c>
      <c r="F7" s="54" t="s">
        <v>517</v>
      </c>
      <c r="G7" s="96"/>
      <c r="H7" s="131" t="s">
        <v>651</v>
      </c>
      <c r="I7" s="3" t="s">
        <v>774</v>
      </c>
      <c r="J7" s="158" t="s">
        <v>0</v>
      </c>
      <c r="K7" s="158">
        <f t="shared" si="3"/>
        <v>1</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82"/>
      <c r="B8" s="282"/>
      <c r="C8" s="52" t="s">
        <v>181</v>
      </c>
      <c r="D8" s="52" t="s">
        <v>65</v>
      </c>
      <c r="E8" s="53" t="s">
        <v>186</v>
      </c>
      <c r="F8" s="54" t="s">
        <v>92</v>
      </c>
      <c r="G8" s="96"/>
      <c r="H8" s="131" t="s">
        <v>652</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82"/>
      <c r="B9" s="282"/>
      <c r="C9" s="52" t="s">
        <v>182</v>
      </c>
      <c r="D9" s="52" t="s">
        <v>65</v>
      </c>
      <c r="E9" s="55" t="s">
        <v>612</v>
      </c>
      <c r="F9" s="56" t="s">
        <v>518</v>
      </c>
      <c r="G9" s="96"/>
      <c r="H9" s="131" t="s">
        <v>652</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256"/>
    </row>
    <row r="10" spans="1:19" s="93" customFormat="1" ht="36" x14ac:dyDescent="0.2">
      <c r="A10" s="282"/>
      <c r="B10" s="282"/>
      <c r="C10" s="52" t="s">
        <v>183</v>
      </c>
      <c r="D10" s="52" t="s">
        <v>65</v>
      </c>
      <c r="E10" s="55" t="s">
        <v>187</v>
      </c>
      <c r="F10" s="56" t="s">
        <v>93</v>
      </c>
      <c r="G10" s="96"/>
      <c r="H10" s="133" t="s">
        <v>652</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82"/>
      <c r="B11" s="282"/>
      <c r="C11" s="52" t="s">
        <v>535</v>
      </c>
      <c r="D11" s="52" t="s">
        <v>65</v>
      </c>
      <c r="E11" s="55" t="s">
        <v>537</v>
      </c>
      <c r="F11" s="56"/>
      <c r="G11" s="96"/>
      <c r="H11" s="133" t="s">
        <v>652</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82"/>
      <c r="B12" s="282"/>
      <c r="C12" s="52" t="s">
        <v>536</v>
      </c>
      <c r="D12" s="52" t="s">
        <v>66</v>
      </c>
      <c r="E12" s="55" t="s">
        <v>538</v>
      </c>
      <c r="F12" s="56"/>
      <c r="G12" s="96"/>
      <c r="H12" s="133" t="s">
        <v>652</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82"/>
      <c r="B13" s="282"/>
      <c r="C13" s="52" t="s">
        <v>456</v>
      </c>
      <c r="D13" s="52" t="s">
        <v>390</v>
      </c>
      <c r="E13" s="55" t="s">
        <v>458</v>
      </c>
      <c r="F13" s="56"/>
      <c r="G13" s="96"/>
      <c r="H13" s="132" t="s">
        <v>652</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83" t="s">
        <v>1</v>
      </c>
      <c r="B14" s="283" t="s">
        <v>60</v>
      </c>
      <c r="C14" s="57" t="s">
        <v>188</v>
      </c>
      <c r="D14" s="57" t="s">
        <v>65</v>
      </c>
      <c r="E14" s="58" t="s">
        <v>190</v>
      </c>
      <c r="F14" s="59" t="s">
        <v>593</v>
      </c>
      <c r="G14" s="96"/>
      <c r="H14" s="130" t="s">
        <v>652</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84"/>
      <c r="B15" s="284"/>
      <c r="C15" s="57" t="s">
        <v>189</v>
      </c>
      <c r="D15" s="57" t="s">
        <v>65</v>
      </c>
      <c r="E15" s="58" t="s">
        <v>191</v>
      </c>
      <c r="F15" s="59" t="s">
        <v>94</v>
      </c>
      <c r="G15" s="96"/>
      <c r="H15" s="131" t="s">
        <v>652</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84"/>
      <c r="B16" s="284"/>
      <c r="C16" s="57" t="s">
        <v>193</v>
      </c>
      <c r="D16" s="57" t="s">
        <v>65</v>
      </c>
      <c r="E16" s="58" t="s">
        <v>192</v>
      </c>
      <c r="F16" s="59" t="s">
        <v>522</v>
      </c>
      <c r="G16" s="96"/>
      <c r="H16" s="131" t="s">
        <v>652</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256"/>
    </row>
    <row r="17" spans="1:20" s="93" customFormat="1" ht="72" x14ac:dyDescent="0.2">
      <c r="A17" s="284"/>
      <c r="B17" s="284"/>
      <c r="C17" s="57" t="s">
        <v>194</v>
      </c>
      <c r="D17" s="57" t="s">
        <v>66</v>
      </c>
      <c r="E17" s="60" t="s">
        <v>482</v>
      </c>
      <c r="F17" s="61" t="s">
        <v>519</v>
      </c>
      <c r="G17" s="96"/>
      <c r="H17" s="131" t="s">
        <v>652</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84"/>
      <c r="B18" s="284"/>
      <c r="C18" s="187" t="s">
        <v>539</v>
      </c>
      <c r="D18" s="187" t="s">
        <v>65</v>
      </c>
      <c r="E18" s="58" t="s">
        <v>537</v>
      </c>
      <c r="F18" s="59"/>
      <c r="G18" s="96"/>
      <c r="H18" s="133" t="s">
        <v>652</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84"/>
      <c r="B19" s="284"/>
      <c r="C19" s="187" t="s">
        <v>540</v>
      </c>
      <c r="D19" s="187" t="s">
        <v>66</v>
      </c>
      <c r="E19" s="58" t="s">
        <v>538</v>
      </c>
      <c r="F19" s="59"/>
      <c r="G19" s="96"/>
      <c r="H19" s="131" t="s">
        <v>652</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73" thickBot="1" x14ac:dyDescent="0.25">
      <c r="A20" s="285"/>
      <c r="B20" s="285"/>
      <c r="C20" s="57" t="s">
        <v>459</v>
      </c>
      <c r="D20" s="57" t="s">
        <v>390</v>
      </c>
      <c r="E20" s="60" t="s">
        <v>458</v>
      </c>
      <c r="F20" s="61"/>
      <c r="G20" s="96"/>
      <c r="H20" s="135" t="s">
        <v>651</v>
      </c>
      <c r="I20" s="136" t="s">
        <v>802</v>
      </c>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86" t="s">
        <v>2</v>
      </c>
      <c r="B21" s="286" t="s">
        <v>39</v>
      </c>
      <c r="C21" s="62" t="s">
        <v>195</v>
      </c>
      <c r="D21" s="62" t="s">
        <v>65</v>
      </c>
      <c r="E21" s="55" t="s">
        <v>293</v>
      </c>
      <c r="F21" s="56" t="s">
        <v>95</v>
      </c>
      <c r="G21" s="97"/>
      <c r="H21" s="130" t="s">
        <v>652</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82"/>
      <c r="B22" s="282"/>
      <c r="C22" s="62" t="s">
        <v>196</v>
      </c>
      <c r="D22" s="62" t="s">
        <v>65</v>
      </c>
      <c r="E22" s="55" t="s">
        <v>294</v>
      </c>
      <c r="F22" s="56" t="s">
        <v>96</v>
      </c>
      <c r="G22" s="96"/>
      <c r="H22" s="131" t="s">
        <v>652</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82"/>
      <c r="B23" s="282"/>
      <c r="C23" s="62" t="s">
        <v>197</v>
      </c>
      <c r="D23" s="62" t="s">
        <v>65</v>
      </c>
      <c r="E23" s="55" t="s">
        <v>295</v>
      </c>
      <c r="F23" s="56" t="s">
        <v>97</v>
      </c>
      <c r="G23" s="96"/>
      <c r="H23" s="131" t="s">
        <v>652</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82"/>
      <c r="B24" s="282"/>
      <c r="C24" s="62" t="s">
        <v>198</v>
      </c>
      <c r="D24" s="62" t="s">
        <v>65</v>
      </c>
      <c r="E24" s="55" t="s">
        <v>296</v>
      </c>
      <c r="F24" s="56" t="s">
        <v>98</v>
      </c>
      <c r="G24" s="96"/>
      <c r="H24" s="131" t="s">
        <v>652</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256"/>
    </row>
    <row r="25" spans="1:20" s="93" customFormat="1" ht="20" x14ac:dyDescent="0.2">
      <c r="A25" s="282"/>
      <c r="B25" s="282"/>
      <c r="C25" s="62" t="s">
        <v>199</v>
      </c>
      <c r="D25" s="62" t="s">
        <v>65</v>
      </c>
      <c r="E25" s="55" t="s">
        <v>297</v>
      </c>
      <c r="F25" s="56" t="s">
        <v>99</v>
      </c>
      <c r="G25" s="96"/>
      <c r="H25" s="131" t="s">
        <v>652</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82"/>
      <c r="B26" s="282"/>
      <c r="C26" s="62" t="s">
        <v>200</v>
      </c>
      <c r="D26" s="62" t="s">
        <v>67</v>
      </c>
      <c r="E26" s="53" t="s">
        <v>298</v>
      </c>
      <c r="F26" s="56"/>
      <c r="G26" s="96"/>
      <c r="H26" s="133" t="s">
        <v>651</v>
      </c>
      <c r="I26" s="9" t="s">
        <v>750</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257"/>
    </row>
    <row r="27" spans="1:20" s="93" customFormat="1" ht="36" x14ac:dyDescent="0.2">
      <c r="A27" s="282"/>
      <c r="B27" s="282"/>
      <c r="C27" s="52" t="s">
        <v>541</v>
      </c>
      <c r="D27" s="52" t="s">
        <v>65</v>
      </c>
      <c r="E27" s="55" t="s">
        <v>537</v>
      </c>
      <c r="F27" s="56"/>
      <c r="G27" s="96"/>
      <c r="H27" s="133" t="s">
        <v>652</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82"/>
      <c r="B28" s="282"/>
      <c r="C28" s="52" t="s">
        <v>542</v>
      </c>
      <c r="D28" s="52" t="s">
        <v>66</v>
      </c>
      <c r="E28" s="55" t="s">
        <v>538</v>
      </c>
      <c r="F28" s="56"/>
      <c r="G28" s="96"/>
      <c r="H28" s="133" t="s">
        <v>652</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82"/>
      <c r="B29" s="282"/>
      <c r="C29" s="62" t="s">
        <v>457</v>
      </c>
      <c r="D29" s="62" t="s">
        <v>390</v>
      </c>
      <c r="E29" s="53" t="s">
        <v>458</v>
      </c>
      <c r="F29" s="54"/>
      <c r="G29" s="98"/>
      <c r="H29" s="133" t="s">
        <v>652</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83" t="s">
        <v>3</v>
      </c>
      <c r="B30" s="283" t="s">
        <v>4</v>
      </c>
      <c r="C30" s="57" t="s">
        <v>201</v>
      </c>
      <c r="D30" s="57" t="s">
        <v>65</v>
      </c>
      <c r="E30" s="58" t="s">
        <v>299</v>
      </c>
      <c r="F30" s="59" t="s">
        <v>100</v>
      </c>
      <c r="G30" s="96"/>
      <c r="H30" s="130" t="s">
        <v>652</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84"/>
      <c r="B31" s="284"/>
      <c r="C31" s="57" t="s">
        <v>202</v>
      </c>
      <c r="D31" s="57" t="s">
        <v>65</v>
      </c>
      <c r="E31" s="58" t="s">
        <v>614</v>
      </c>
      <c r="F31" s="59" t="s">
        <v>613</v>
      </c>
      <c r="G31" s="96"/>
      <c r="H31" s="131" t="s">
        <v>652</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84"/>
      <c r="B32" s="284"/>
      <c r="C32" s="57" t="s">
        <v>203</v>
      </c>
      <c r="D32" s="57" t="s">
        <v>65</v>
      </c>
      <c r="E32" s="58" t="s">
        <v>588</v>
      </c>
      <c r="F32" s="59" t="s">
        <v>615</v>
      </c>
      <c r="G32" s="96"/>
      <c r="H32" s="131" t="s">
        <v>652</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54" x14ac:dyDescent="0.2">
      <c r="A33" s="284"/>
      <c r="B33" s="284"/>
      <c r="C33" s="57" t="s">
        <v>204</v>
      </c>
      <c r="D33" s="57" t="s">
        <v>65</v>
      </c>
      <c r="E33" s="58" t="s">
        <v>300</v>
      </c>
      <c r="F33" s="59" t="s">
        <v>101</v>
      </c>
      <c r="G33" s="96"/>
      <c r="H33" s="131" t="s">
        <v>652</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256" t="s">
        <v>747</v>
      </c>
    </row>
    <row r="34" spans="1:19" s="93" customFormat="1" ht="36" x14ac:dyDescent="0.2">
      <c r="A34" s="284"/>
      <c r="B34" s="284"/>
      <c r="C34" s="216" t="s">
        <v>205</v>
      </c>
      <c r="D34" s="216" t="s">
        <v>65</v>
      </c>
      <c r="E34" s="217" t="s">
        <v>301</v>
      </c>
      <c r="F34" s="218" t="s">
        <v>102</v>
      </c>
      <c r="H34" s="131" t="s">
        <v>652</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84"/>
      <c r="B35" s="284"/>
      <c r="C35" s="57" t="s">
        <v>206</v>
      </c>
      <c r="D35" s="57" t="s">
        <v>65</v>
      </c>
      <c r="E35" s="63" t="s">
        <v>616</v>
      </c>
      <c r="F35" s="64" t="s">
        <v>103</v>
      </c>
      <c r="G35" s="96"/>
      <c r="H35" s="131" t="s">
        <v>652</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84"/>
      <c r="B36" s="284"/>
      <c r="C36" s="57" t="s">
        <v>207</v>
      </c>
      <c r="D36" s="57" t="s">
        <v>66</v>
      </c>
      <c r="E36" s="60" t="s">
        <v>302</v>
      </c>
      <c r="F36" s="61" t="s">
        <v>104</v>
      </c>
      <c r="G36" s="96"/>
      <c r="H36" s="133" t="s">
        <v>652</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84"/>
      <c r="B37" s="284"/>
      <c r="C37" s="187" t="s">
        <v>543</v>
      </c>
      <c r="D37" s="187" t="s">
        <v>65</v>
      </c>
      <c r="E37" s="58" t="s">
        <v>537</v>
      </c>
      <c r="F37" s="61"/>
      <c r="G37" s="96"/>
      <c r="H37" s="133" t="s">
        <v>652</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84"/>
      <c r="B38" s="284"/>
      <c r="C38" s="187" t="s">
        <v>544</v>
      </c>
      <c r="D38" s="187" t="s">
        <v>66</v>
      </c>
      <c r="E38" s="58" t="s">
        <v>538</v>
      </c>
      <c r="F38" s="61"/>
      <c r="G38" s="96"/>
      <c r="H38" s="133" t="s">
        <v>652</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145" thickBot="1" x14ac:dyDescent="0.25">
      <c r="A39" s="284"/>
      <c r="B39" s="284"/>
      <c r="C39" s="57" t="s">
        <v>460</v>
      </c>
      <c r="D39" s="57" t="s">
        <v>390</v>
      </c>
      <c r="E39" s="60" t="s">
        <v>458</v>
      </c>
      <c r="F39" s="61"/>
      <c r="G39" s="96"/>
      <c r="H39" s="132" t="s">
        <v>652</v>
      </c>
      <c r="I39" s="7" t="s">
        <v>776</v>
      </c>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86" t="s">
        <v>5</v>
      </c>
      <c r="B40" s="286"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108" x14ac:dyDescent="0.2">
      <c r="A41" s="282"/>
      <c r="B41" s="282"/>
      <c r="C41" s="62" t="s">
        <v>208</v>
      </c>
      <c r="D41" s="62" t="s">
        <v>65</v>
      </c>
      <c r="E41" s="67" t="s">
        <v>303</v>
      </c>
      <c r="F41" s="287" t="s">
        <v>105</v>
      </c>
      <c r="G41" s="96"/>
      <c r="H41" s="131" t="s">
        <v>652</v>
      </c>
      <c r="I41" s="3" t="s">
        <v>751</v>
      </c>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144" x14ac:dyDescent="0.2">
      <c r="A42" s="282"/>
      <c r="B42" s="282"/>
      <c r="C42" s="62" t="s">
        <v>209</v>
      </c>
      <c r="D42" s="62" t="s">
        <v>65</v>
      </c>
      <c r="E42" s="67" t="s">
        <v>304</v>
      </c>
      <c r="F42" s="288"/>
      <c r="G42" s="96"/>
      <c r="H42" s="131" t="s">
        <v>651</v>
      </c>
      <c r="I42" s="3" t="s">
        <v>777</v>
      </c>
      <c r="J42" s="163" t="s">
        <v>5</v>
      </c>
      <c r="K42" s="158">
        <f t="shared" si="3"/>
        <v>1</v>
      </c>
      <c r="L42" s="158">
        <f t="shared" si="0"/>
        <v>0</v>
      </c>
      <c r="M42" s="158">
        <f t="shared" si="1"/>
        <v>0</v>
      </c>
      <c r="N42" s="158">
        <f t="shared" si="2"/>
        <v>0</v>
      </c>
      <c r="O42" s="158">
        <f t="shared" si="4"/>
        <v>0</v>
      </c>
      <c r="P42" s="158">
        <f t="shared" si="5"/>
        <v>0</v>
      </c>
      <c r="Q42" s="158">
        <f t="shared" si="6"/>
        <v>0</v>
      </c>
      <c r="R42" s="158">
        <f t="shared" si="7"/>
        <v>0</v>
      </c>
      <c r="S42" s="6"/>
    </row>
    <row r="43" spans="1:19" s="93" customFormat="1" ht="156" customHeight="1" thickBot="1" x14ac:dyDescent="0.25">
      <c r="A43" s="282"/>
      <c r="B43" s="282"/>
      <c r="C43" s="62" t="s">
        <v>210</v>
      </c>
      <c r="D43" s="62" t="s">
        <v>65</v>
      </c>
      <c r="E43" s="67" t="s">
        <v>305</v>
      </c>
      <c r="F43" s="289"/>
      <c r="G43" s="96"/>
      <c r="H43" s="131" t="s">
        <v>652</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109" thickTop="1" x14ac:dyDescent="0.2">
      <c r="A44" s="282"/>
      <c r="B44" s="282"/>
      <c r="C44" s="65" t="s">
        <v>178</v>
      </c>
      <c r="D44" s="65" t="s">
        <v>65</v>
      </c>
      <c r="E44" s="66" t="s">
        <v>177</v>
      </c>
      <c r="F44" s="68" t="s">
        <v>106</v>
      </c>
      <c r="G44" s="101"/>
      <c r="H44" s="104" t="str">
        <f>IF(ISBLANK(H5),"Waiting",H5)</f>
        <v>Yes</v>
      </c>
      <c r="I44" s="4" t="s">
        <v>775</v>
      </c>
      <c r="J44" s="163" t="s">
        <v>5</v>
      </c>
      <c r="K44" s="158">
        <f t="shared" si="3"/>
        <v>1</v>
      </c>
      <c r="L44" s="158">
        <f t="shared" si="0"/>
        <v>0</v>
      </c>
      <c r="M44" s="158">
        <f t="shared" si="1"/>
        <v>0</v>
      </c>
      <c r="N44" s="158">
        <f t="shared" si="2"/>
        <v>0</v>
      </c>
      <c r="O44" s="158">
        <f t="shared" si="4"/>
        <v>0</v>
      </c>
      <c r="P44" s="158">
        <f t="shared" si="5"/>
        <v>0</v>
      </c>
      <c r="Q44" s="158">
        <f t="shared" si="6"/>
        <v>0</v>
      </c>
      <c r="R44" s="158">
        <f t="shared" si="7"/>
        <v>0</v>
      </c>
      <c r="S44" s="256"/>
    </row>
    <row r="45" spans="1:19" s="93" customFormat="1" ht="20" x14ac:dyDescent="0.2">
      <c r="A45" s="282"/>
      <c r="B45" s="282"/>
      <c r="C45" s="69" t="s">
        <v>211</v>
      </c>
      <c r="D45" s="69" t="s">
        <v>65</v>
      </c>
      <c r="E45" s="53" t="s">
        <v>592</v>
      </c>
      <c r="F45" s="54" t="s">
        <v>107</v>
      </c>
      <c r="G45" s="96"/>
      <c r="H45" s="131" t="s">
        <v>652</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256"/>
    </row>
    <row r="46" spans="1:19" s="93" customFormat="1" ht="126" x14ac:dyDescent="0.2">
      <c r="A46" s="282"/>
      <c r="B46" s="282"/>
      <c r="C46" s="62" t="s">
        <v>212</v>
      </c>
      <c r="D46" s="62" t="s">
        <v>65</v>
      </c>
      <c r="E46" s="55" t="s">
        <v>602</v>
      </c>
      <c r="F46" s="56" t="s">
        <v>108</v>
      </c>
      <c r="G46" s="96"/>
      <c r="H46" s="131" t="s">
        <v>651</v>
      </c>
      <c r="I46" s="3" t="s">
        <v>764</v>
      </c>
      <c r="J46" s="163" t="s">
        <v>5</v>
      </c>
      <c r="K46" s="158">
        <f t="shared" si="3"/>
        <v>1</v>
      </c>
      <c r="L46" s="158">
        <f t="shared" si="0"/>
        <v>0</v>
      </c>
      <c r="M46" s="158">
        <f t="shared" si="1"/>
        <v>0</v>
      </c>
      <c r="N46" s="158">
        <f t="shared" si="2"/>
        <v>0</v>
      </c>
      <c r="O46" s="158">
        <f t="shared" si="4"/>
        <v>0</v>
      </c>
      <c r="P46" s="158">
        <f t="shared" si="5"/>
        <v>0</v>
      </c>
      <c r="Q46" s="158">
        <f t="shared" si="6"/>
        <v>0</v>
      </c>
      <c r="R46" s="158">
        <f t="shared" si="7"/>
        <v>0</v>
      </c>
      <c r="S46" s="256"/>
    </row>
    <row r="47" spans="1:19" s="93" customFormat="1" ht="36" x14ac:dyDescent="0.2">
      <c r="A47" s="282"/>
      <c r="B47" s="282"/>
      <c r="C47" s="62" t="s">
        <v>213</v>
      </c>
      <c r="D47" s="62" t="s">
        <v>66</v>
      </c>
      <c r="E47" s="53" t="s">
        <v>306</v>
      </c>
      <c r="F47" s="54" t="s">
        <v>109</v>
      </c>
      <c r="G47" s="96"/>
      <c r="H47" s="131" t="s">
        <v>652</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82"/>
      <c r="B48" s="282"/>
      <c r="C48" s="52" t="s">
        <v>214</v>
      </c>
      <c r="D48" s="52" t="s">
        <v>66</v>
      </c>
      <c r="E48" s="53" t="s">
        <v>307</v>
      </c>
      <c r="F48" s="54" t="s">
        <v>110</v>
      </c>
      <c r="G48" s="96"/>
      <c r="H48" s="131" t="s">
        <v>652</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82"/>
      <c r="B49" s="282"/>
      <c r="C49" s="52" t="s">
        <v>215</v>
      </c>
      <c r="D49" s="52" t="s">
        <v>66</v>
      </c>
      <c r="E49" s="53" t="s">
        <v>308</v>
      </c>
      <c r="F49" s="54" t="s">
        <v>102</v>
      </c>
      <c r="G49" s="96"/>
      <c r="H49" s="133" t="s">
        <v>652</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82"/>
      <c r="B50" s="282"/>
      <c r="C50" s="52" t="s">
        <v>545</v>
      </c>
      <c r="D50" s="52" t="s">
        <v>65</v>
      </c>
      <c r="E50" s="55" t="s">
        <v>537</v>
      </c>
      <c r="F50" s="54"/>
      <c r="G50" s="96"/>
      <c r="H50" s="133" t="s">
        <v>652</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82"/>
      <c r="B51" s="282"/>
      <c r="C51" s="52" t="s">
        <v>546</v>
      </c>
      <c r="D51" s="52" t="s">
        <v>66</v>
      </c>
      <c r="E51" s="55" t="s">
        <v>538</v>
      </c>
      <c r="F51" s="54"/>
      <c r="G51" s="96"/>
      <c r="H51" s="133" t="s">
        <v>652</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82"/>
      <c r="B52" s="282"/>
      <c r="C52" s="52" t="s">
        <v>461</v>
      </c>
      <c r="D52" s="52" t="s">
        <v>390</v>
      </c>
      <c r="E52" s="53" t="s">
        <v>458</v>
      </c>
      <c r="F52" s="54"/>
      <c r="G52" s="96"/>
      <c r="H52" s="132" t="s">
        <v>652</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83" t="s">
        <v>6</v>
      </c>
      <c r="B53" s="283"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198" x14ac:dyDescent="0.2">
      <c r="A54" s="284"/>
      <c r="B54" s="284"/>
      <c r="C54" s="70" t="s">
        <v>180</v>
      </c>
      <c r="D54" s="70" t="s">
        <v>65</v>
      </c>
      <c r="E54" s="73" t="s">
        <v>185</v>
      </c>
      <c r="F54" s="74" t="s">
        <v>517</v>
      </c>
      <c r="G54" s="105"/>
      <c r="H54" s="108" t="str">
        <f>IF(ISBLANK(H7),"Waiting",H7)</f>
        <v>Yes</v>
      </c>
      <c r="I54" s="128" t="s">
        <v>778</v>
      </c>
      <c r="J54" s="158" t="s">
        <v>6</v>
      </c>
      <c r="K54" s="158">
        <f t="shared" si="3"/>
        <v>1</v>
      </c>
      <c r="L54" s="158">
        <f t="shared" si="0"/>
        <v>0</v>
      </c>
      <c r="M54" s="158">
        <f t="shared" si="1"/>
        <v>0</v>
      </c>
      <c r="N54" s="158">
        <f t="shared" si="2"/>
        <v>0</v>
      </c>
      <c r="O54" s="158">
        <f t="shared" si="4"/>
        <v>0</v>
      </c>
      <c r="P54" s="158">
        <f t="shared" si="5"/>
        <v>0</v>
      </c>
      <c r="Q54" s="158">
        <f t="shared" si="6"/>
        <v>0</v>
      </c>
      <c r="R54" s="158">
        <f t="shared" si="7"/>
        <v>0</v>
      </c>
      <c r="S54" s="258"/>
    </row>
    <row r="55" spans="1:19" s="107" customFormat="1" ht="36" x14ac:dyDescent="0.2">
      <c r="A55" s="284"/>
      <c r="B55" s="284"/>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84"/>
      <c r="B56" s="284"/>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258"/>
    </row>
    <row r="57" spans="1:19" s="107" customFormat="1" ht="36" x14ac:dyDescent="0.2">
      <c r="A57" s="284"/>
      <c r="B57" s="284"/>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7" thickBot="1" x14ac:dyDescent="0.25">
      <c r="A58" s="284"/>
      <c r="B58" s="284"/>
      <c r="C58" s="77" t="s">
        <v>216</v>
      </c>
      <c r="D58" s="77" t="s">
        <v>65</v>
      </c>
      <c r="E58" s="78" t="s">
        <v>310</v>
      </c>
      <c r="F58" s="79" t="s">
        <v>523</v>
      </c>
      <c r="G58" s="96"/>
      <c r="H58" s="131" t="s">
        <v>652</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109" thickTop="1" x14ac:dyDescent="0.2">
      <c r="A59" s="284"/>
      <c r="B59" s="284"/>
      <c r="C59" s="80" t="s">
        <v>178</v>
      </c>
      <c r="D59" s="80" t="s">
        <v>65</v>
      </c>
      <c r="E59" s="73" t="s">
        <v>177</v>
      </c>
      <c r="F59" s="74" t="s">
        <v>106</v>
      </c>
      <c r="G59" s="109"/>
      <c r="H59" s="108" t="str">
        <f>IF(ISBLANK(H5),"Waiting",H5)</f>
        <v>Yes</v>
      </c>
      <c r="I59" s="4" t="s">
        <v>775</v>
      </c>
      <c r="J59" s="158" t="s">
        <v>6</v>
      </c>
      <c r="K59" s="158">
        <f t="shared" si="3"/>
        <v>1</v>
      </c>
      <c r="L59" s="158">
        <f t="shared" si="0"/>
        <v>0</v>
      </c>
      <c r="M59" s="158">
        <f t="shared" si="1"/>
        <v>0</v>
      </c>
      <c r="N59" s="158">
        <f t="shared" si="2"/>
        <v>0</v>
      </c>
      <c r="O59" s="158">
        <f t="shared" si="4"/>
        <v>0</v>
      </c>
      <c r="P59" s="158">
        <f t="shared" si="5"/>
        <v>0</v>
      </c>
      <c r="Q59" s="158">
        <f t="shared" si="6"/>
        <v>0</v>
      </c>
      <c r="R59" s="158">
        <f t="shared" si="7"/>
        <v>0</v>
      </c>
      <c r="S59" s="258"/>
    </row>
    <row r="60" spans="1:19" s="107" customFormat="1" ht="36" x14ac:dyDescent="0.2">
      <c r="A60" s="284"/>
      <c r="B60" s="284"/>
      <c r="C60" s="57" t="s">
        <v>217</v>
      </c>
      <c r="D60" s="57" t="s">
        <v>65</v>
      </c>
      <c r="E60" s="78" t="s">
        <v>595</v>
      </c>
      <c r="F60" s="79" t="s">
        <v>112</v>
      </c>
      <c r="G60" s="109"/>
      <c r="H60" s="131" t="s">
        <v>652</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84"/>
      <c r="B61" s="284"/>
      <c r="C61" s="187" t="s">
        <v>547</v>
      </c>
      <c r="D61" s="187" t="s">
        <v>65</v>
      </c>
      <c r="E61" s="58" t="s">
        <v>537</v>
      </c>
      <c r="F61" s="79"/>
      <c r="G61" s="109"/>
      <c r="H61" s="133" t="s">
        <v>652</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84"/>
      <c r="B62" s="284"/>
      <c r="C62" s="187" t="s">
        <v>548</v>
      </c>
      <c r="D62" s="187" t="s">
        <v>66</v>
      </c>
      <c r="E62" s="58" t="s">
        <v>538</v>
      </c>
      <c r="F62" s="79"/>
      <c r="G62" s="109"/>
      <c r="H62" s="133" t="s">
        <v>652</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84"/>
      <c r="B63" s="284"/>
      <c r="C63" s="77" t="s">
        <v>462</v>
      </c>
      <c r="D63" s="77" t="s">
        <v>390</v>
      </c>
      <c r="E63" s="78" t="s">
        <v>458</v>
      </c>
      <c r="F63" s="79"/>
      <c r="G63" s="96"/>
      <c r="H63" s="132" t="s">
        <v>652</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86" t="s">
        <v>8</v>
      </c>
      <c r="B64" s="286" t="s">
        <v>37</v>
      </c>
      <c r="C64" s="62" t="s">
        <v>218</v>
      </c>
      <c r="D64" s="62" t="s">
        <v>65</v>
      </c>
      <c r="E64" s="67" t="s">
        <v>311</v>
      </c>
      <c r="F64" s="81" t="s">
        <v>524</v>
      </c>
      <c r="G64" s="96"/>
      <c r="H64" s="130" t="s">
        <v>652</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82"/>
      <c r="B65" s="282"/>
      <c r="C65" s="62" t="s">
        <v>219</v>
      </c>
      <c r="D65" s="62" t="s">
        <v>65</v>
      </c>
      <c r="E65" s="67" t="s">
        <v>312</v>
      </c>
      <c r="F65" s="81" t="s">
        <v>113</v>
      </c>
      <c r="G65" s="96"/>
      <c r="H65" s="131" t="s">
        <v>652</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256"/>
    </row>
    <row r="66" spans="1:19" s="93" customFormat="1" ht="20" x14ac:dyDescent="0.2">
      <c r="A66" s="282"/>
      <c r="B66" s="282"/>
      <c r="C66" s="62" t="s">
        <v>220</v>
      </c>
      <c r="D66" s="62" t="s">
        <v>65</v>
      </c>
      <c r="E66" s="67" t="s">
        <v>313</v>
      </c>
      <c r="F66" s="81" t="s">
        <v>114</v>
      </c>
      <c r="G66" s="96"/>
      <c r="H66" s="131" t="s">
        <v>652</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82"/>
      <c r="B67" s="282"/>
      <c r="C67" s="62" t="s">
        <v>221</v>
      </c>
      <c r="D67" s="62" t="s">
        <v>65</v>
      </c>
      <c r="E67" s="67" t="s">
        <v>314</v>
      </c>
      <c r="F67" s="81" t="s">
        <v>115</v>
      </c>
      <c r="G67" s="96"/>
      <c r="H67" s="131" t="s">
        <v>652</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82"/>
      <c r="B68" s="282"/>
      <c r="C68" s="62" t="s">
        <v>222</v>
      </c>
      <c r="D68" s="62" t="s">
        <v>66</v>
      </c>
      <c r="E68" s="67" t="s">
        <v>315</v>
      </c>
      <c r="F68" s="81" t="s">
        <v>116</v>
      </c>
      <c r="G68" s="96"/>
      <c r="H68" s="131" t="s">
        <v>652</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82"/>
      <c r="B69" s="282"/>
      <c r="C69" s="62" t="s">
        <v>223</v>
      </c>
      <c r="D69" s="62" t="s">
        <v>66</v>
      </c>
      <c r="E69" s="82" t="s">
        <v>316</v>
      </c>
      <c r="F69" s="83" t="s">
        <v>117</v>
      </c>
      <c r="G69" s="96"/>
      <c r="H69" s="133" t="s">
        <v>652</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82"/>
      <c r="B70" s="282"/>
      <c r="C70" s="52" t="s">
        <v>549</v>
      </c>
      <c r="D70" s="52" t="s">
        <v>65</v>
      </c>
      <c r="E70" s="55" t="s">
        <v>537</v>
      </c>
      <c r="F70" s="83"/>
      <c r="G70" s="96"/>
      <c r="H70" s="133" t="s">
        <v>652</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82"/>
      <c r="B71" s="282"/>
      <c r="C71" s="52" t="s">
        <v>550</v>
      </c>
      <c r="D71" s="52" t="s">
        <v>66</v>
      </c>
      <c r="E71" s="55" t="s">
        <v>538</v>
      </c>
      <c r="F71" s="83"/>
      <c r="G71" s="96"/>
      <c r="H71" s="133" t="s">
        <v>652</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53" thickBot="1" x14ac:dyDescent="0.25">
      <c r="A72" s="282"/>
      <c r="B72" s="282"/>
      <c r="C72" s="62" t="s">
        <v>463</v>
      </c>
      <c r="D72" s="62" t="s">
        <v>390</v>
      </c>
      <c r="E72" s="82" t="s">
        <v>458</v>
      </c>
      <c r="F72" s="83"/>
      <c r="G72" s="96"/>
      <c r="H72" s="132" t="s">
        <v>651</v>
      </c>
      <c r="I72" s="262" t="s">
        <v>794</v>
      </c>
      <c r="J72" s="263" t="s">
        <v>8</v>
      </c>
      <c r="K72" s="263">
        <f t="shared" si="11"/>
        <v>0</v>
      </c>
      <c r="L72" s="263">
        <f t="shared" si="8"/>
        <v>0</v>
      </c>
      <c r="M72" s="263">
        <f t="shared" si="9"/>
        <v>0</v>
      </c>
      <c r="N72" s="263">
        <f t="shared" si="10"/>
        <v>0</v>
      </c>
      <c r="O72" s="263">
        <f t="shared" si="12"/>
        <v>0</v>
      </c>
      <c r="P72" s="263">
        <f t="shared" si="13"/>
        <v>0</v>
      </c>
      <c r="Q72" s="263">
        <f t="shared" si="14"/>
        <v>0</v>
      </c>
      <c r="R72" s="263">
        <f t="shared" si="15"/>
        <v>0</v>
      </c>
      <c r="S72" s="264"/>
    </row>
    <row r="73" spans="1:19" s="107" customFormat="1" ht="21" thickTop="1" x14ac:dyDescent="0.2">
      <c r="A73" s="283" t="s">
        <v>9</v>
      </c>
      <c r="B73" s="283"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84"/>
      <c r="B74" s="284"/>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84"/>
      <c r="B75" s="284"/>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84"/>
      <c r="B76" s="284"/>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258"/>
    </row>
    <row r="77" spans="1:19" s="107" customFormat="1" ht="20" x14ac:dyDescent="0.2">
      <c r="A77" s="284"/>
      <c r="B77" s="284"/>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258"/>
    </row>
    <row r="78" spans="1:19" s="93" customFormat="1" ht="126" x14ac:dyDescent="0.2">
      <c r="A78" s="284"/>
      <c r="B78" s="284"/>
      <c r="C78" s="84" t="s">
        <v>224</v>
      </c>
      <c r="D78" s="84" t="s">
        <v>65</v>
      </c>
      <c r="E78" s="85" t="s">
        <v>317</v>
      </c>
      <c r="F78" s="86" t="s">
        <v>525</v>
      </c>
      <c r="G78" s="110"/>
      <c r="H78" s="131" t="s">
        <v>651</v>
      </c>
      <c r="I78" s="3" t="s">
        <v>779</v>
      </c>
      <c r="J78" s="163" t="s">
        <v>9</v>
      </c>
      <c r="K78" s="158">
        <f t="shared" si="11"/>
        <v>1</v>
      </c>
      <c r="L78" s="158">
        <f t="shared" si="8"/>
        <v>0</v>
      </c>
      <c r="M78" s="158">
        <f t="shared" si="9"/>
        <v>0</v>
      </c>
      <c r="N78" s="158">
        <f t="shared" si="10"/>
        <v>0</v>
      </c>
      <c r="O78" s="158">
        <f t="shared" si="12"/>
        <v>0</v>
      </c>
      <c r="P78" s="158">
        <f t="shared" si="13"/>
        <v>0</v>
      </c>
      <c r="Q78" s="158">
        <f t="shared" si="14"/>
        <v>0</v>
      </c>
      <c r="R78" s="158">
        <f t="shared" si="15"/>
        <v>0</v>
      </c>
      <c r="S78" s="256"/>
    </row>
    <row r="79" spans="1:19" s="93" customFormat="1" ht="306" x14ac:dyDescent="0.2">
      <c r="A79" s="284"/>
      <c r="B79" s="284"/>
      <c r="C79" s="57" t="s">
        <v>225</v>
      </c>
      <c r="D79" s="57" t="s">
        <v>65</v>
      </c>
      <c r="E79" s="85" t="s">
        <v>318</v>
      </c>
      <c r="F79" s="86" t="s">
        <v>118</v>
      </c>
      <c r="G79" s="96"/>
      <c r="H79" s="131" t="s">
        <v>651</v>
      </c>
      <c r="I79" s="3" t="s">
        <v>785</v>
      </c>
      <c r="J79" s="163" t="s">
        <v>9</v>
      </c>
      <c r="K79" s="158">
        <f t="shared" si="11"/>
        <v>1</v>
      </c>
      <c r="L79" s="158">
        <f t="shared" si="8"/>
        <v>0</v>
      </c>
      <c r="M79" s="158">
        <f t="shared" si="9"/>
        <v>0</v>
      </c>
      <c r="N79" s="158">
        <f t="shared" si="10"/>
        <v>0</v>
      </c>
      <c r="O79" s="158">
        <f t="shared" si="12"/>
        <v>0</v>
      </c>
      <c r="P79" s="158">
        <f t="shared" si="13"/>
        <v>0</v>
      </c>
      <c r="Q79" s="158">
        <f t="shared" si="14"/>
        <v>0</v>
      </c>
      <c r="R79" s="158">
        <f t="shared" si="15"/>
        <v>0</v>
      </c>
      <c r="S79" s="256"/>
    </row>
    <row r="80" spans="1:19" s="93" customFormat="1" ht="36" x14ac:dyDescent="0.2">
      <c r="A80" s="284"/>
      <c r="B80" s="284"/>
      <c r="C80" s="57" t="s">
        <v>226</v>
      </c>
      <c r="D80" s="57" t="s">
        <v>66</v>
      </c>
      <c r="E80" s="85" t="s">
        <v>319</v>
      </c>
      <c r="F80" s="86" t="s">
        <v>119</v>
      </c>
      <c r="G80" s="96"/>
      <c r="H80" s="133" t="s">
        <v>652</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84"/>
      <c r="B81" s="284"/>
      <c r="C81" s="188" t="s">
        <v>551</v>
      </c>
      <c r="D81" s="189" t="s">
        <v>65</v>
      </c>
      <c r="E81" s="190" t="s">
        <v>537</v>
      </c>
      <c r="F81" s="86"/>
      <c r="G81" s="96"/>
      <c r="H81" s="133" t="s">
        <v>652</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84"/>
      <c r="B82" s="284"/>
      <c r="C82" s="191" t="s">
        <v>552</v>
      </c>
      <c r="D82" s="192" t="s">
        <v>66</v>
      </c>
      <c r="E82" s="193" t="s">
        <v>538</v>
      </c>
      <c r="F82" s="86"/>
      <c r="G82" s="96"/>
      <c r="H82" s="133" t="s">
        <v>652</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84"/>
      <c r="B83" s="284"/>
      <c r="C83" s="57" t="s">
        <v>464</v>
      </c>
      <c r="D83" s="57" t="s">
        <v>390</v>
      </c>
      <c r="E83" s="85" t="s">
        <v>458</v>
      </c>
      <c r="F83" s="86"/>
      <c r="G83" s="96"/>
      <c r="H83" s="132" t="s">
        <v>652</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86" t="s">
        <v>10</v>
      </c>
      <c r="B84" s="291" t="s">
        <v>41</v>
      </c>
      <c r="C84" s="62" t="s">
        <v>227</v>
      </c>
      <c r="D84" s="62" t="s">
        <v>65</v>
      </c>
      <c r="E84" s="67" t="s">
        <v>331</v>
      </c>
      <c r="F84" s="81" t="s">
        <v>120</v>
      </c>
      <c r="G84" s="96"/>
      <c r="H84" s="131" t="s">
        <v>652</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82"/>
      <c r="B85" s="292"/>
      <c r="C85" s="62" t="s">
        <v>228</v>
      </c>
      <c r="D85" s="62" t="s">
        <v>65</v>
      </c>
      <c r="E85" s="67" t="s">
        <v>332</v>
      </c>
      <c r="F85" s="81" t="s">
        <v>121</v>
      </c>
      <c r="G85" s="96"/>
      <c r="H85" s="131" t="s">
        <v>652</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82"/>
      <c r="B86" s="292"/>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258"/>
    </row>
    <row r="87" spans="1:19" s="93" customFormat="1" ht="36" x14ac:dyDescent="0.2">
      <c r="A87" s="282"/>
      <c r="B87" s="292"/>
      <c r="C87" s="62" t="s">
        <v>229</v>
      </c>
      <c r="D87" s="62" t="s">
        <v>65</v>
      </c>
      <c r="E87" s="87" t="s">
        <v>320</v>
      </c>
      <c r="F87" s="88" t="s">
        <v>122</v>
      </c>
      <c r="G87" s="96"/>
      <c r="H87" s="131" t="s">
        <v>652</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256"/>
    </row>
    <row r="88" spans="1:19" s="93" customFormat="1" ht="126" x14ac:dyDescent="0.2">
      <c r="A88" s="282"/>
      <c r="B88" s="292"/>
      <c r="C88" s="80" t="s">
        <v>224</v>
      </c>
      <c r="D88" s="80" t="s">
        <v>65</v>
      </c>
      <c r="E88" s="75" t="s">
        <v>317</v>
      </c>
      <c r="F88" s="76" t="s">
        <v>525</v>
      </c>
      <c r="G88" s="109"/>
      <c r="H88" s="108" t="str">
        <f>IF(ISBLANK(H78),"Waiting",H78)</f>
        <v>Yes</v>
      </c>
      <c r="I88" s="3" t="s">
        <v>779</v>
      </c>
      <c r="J88" s="158" t="s">
        <v>10</v>
      </c>
      <c r="K88" s="158">
        <f t="shared" si="11"/>
        <v>1</v>
      </c>
      <c r="L88" s="158">
        <f t="shared" si="8"/>
        <v>0</v>
      </c>
      <c r="M88" s="158">
        <f t="shared" si="9"/>
        <v>0</v>
      </c>
      <c r="N88" s="158">
        <f t="shared" si="10"/>
        <v>0</v>
      </c>
      <c r="O88" s="158">
        <f t="shared" si="12"/>
        <v>0</v>
      </c>
      <c r="P88" s="158">
        <f t="shared" si="13"/>
        <v>0</v>
      </c>
      <c r="Q88" s="158">
        <f t="shared" si="14"/>
        <v>0</v>
      </c>
      <c r="R88" s="158">
        <f t="shared" si="15"/>
        <v>0</v>
      </c>
      <c r="S88" s="258"/>
    </row>
    <row r="89" spans="1:19" s="93" customFormat="1" ht="270" x14ac:dyDescent="0.2">
      <c r="A89" s="282"/>
      <c r="B89" s="292"/>
      <c r="C89" s="62" t="s">
        <v>230</v>
      </c>
      <c r="D89" s="62" t="s">
        <v>65</v>
      </c>
      <c r="E89" s="67" t="s">
        <v>333</v>
      </c>
      <c r="F89" s="81" t="s">
        <v>123</v>
      </c>
      <c r="G89" s="96"/>
      <c r="H89" s="131" t="s">
        <v>651</v>
      </c>
      <c r="I89" s="3" t="s">
        <v>780</v>
      </c>
      <c r="J89" s="158" t="s">
        <v>10</v>
      </c>
      <c r="K89" s="158">
        <f t="shared" si="11"/>
        <v>1</v>
      </c>
      <c r="L89" s="158">
        <f t="shared" si="8"/>
        <v>0</v>
      </c>
      <c r="M89" s="158">
        <f t="shared" si="9"/>
        <v>0</v>
      </c>
      <c r="N89" s="158">
        <f t="shared" si="10"/>
        <v>0</v>
      </c>
      <c r="O89" s="158">
        <f t="shared" si="12"/>
        <v>0</v>
      </c>
      <c r="P89" s="158">
        <f t="shared" si="13"/>
        <v>0</v>
      </c>
      <c r="Q89" s="158">
        <f t="shared" si="14"/>
        <v>0</v>
      </c>
      <c r="R89" s="158">
        <f t="shared" si="15"/>
        <v>0</v>
      </c>
      <c r="S89" s="256"/>
    </row>
    <row r="90" spans="1:19" s="93" customFormat="1" ht="90" x14ac:dyDescent="0.2">
      <c r="A90" s="282"/>
      <c r="B90" s="292"/>
      <c r="C90" s="222" t="s">
        <v>212</v>
      </c>
      <c r="D90" s="222" t="s">
        <v>65</v>
      </c>
      <c r="E90" s="220" t="s">
        <v>602</v>
      </c>
      <c r="F90" s="220" t="s">
        <v>108</v>
      </c>
      <c r="G90" s="96"/>
      <c r="H90" s="108" t="str">
        <f>IF(ISBLANK(H46),"Waiting",H46)</f>
        <v>Yes</v>
      </c>
      <c r="I90" s="3" t="s">
        <v>781</v>
      </c>
      <c r="J90" s="158" t="s">
        <v>10</v>
      </c>
      <c r="K90" s="158">
        <f t="shared" si="11"/>
        <v>1</v>
      </c>
      <c r="L90" s="158">
        <f t="shared" si="8"/>
        <v>0</v>
      </c>
      <c r="M90" s="158">
        <f t="shared" si="9"/>
        <v>0</v>
      </c>
      <c r="N90" s="158">
        <f t="shared" si="10"/>
        <v>0</v>
      </c>
      <c r="O90" s="158">
        <f t="shared" si="12"/>
        <v>0</v>
      </c>
      <c r="P90" s="158">
        <f t="shared" si="13"/>
        <v>0</v>
      </c>
      <c r="Q90" s="158">
        <f t="shared" si="14"/>
        <v>0</v>
      </c>
      <c r="R90" s="158">
        <f t="shared" si="15"/>
        <v>0</v>
      </c>
      <c r="S90" s="256"/>
    </row>
    <row r="91" spans="1:19" s="93" customFormat="1" ht="36" x14ac:dyDescent="0.2">
      <c r="A91" s="282"/>
      <c r="B91" s="292"/>
      <c r="C91" s="52" t="s">
        <v>603</v>
      </c>
      <c r="D91" s="52" t="s">
        <v>65</v>
      </c>
      <c r="E91" s="87" t="s">
        <v>604</v>
      </c>
      <c r="F91" s="87" t="s">
        <v>605</v>
      </c>
      <c r="G91" s="96"/>
      <c r="H91" s="131" t="s">
        <v>651</v>
      </c>
      <c r="I91" s="3"/>
      <c r="J91" s="158" t="s">
        <v>10</v>
      </c>
      <c r="K91" s="158">
        <f t="shared" si="11"/>
        <v>1</v>
      </c>
      <c r="L91" s="158">
        <f t="shared" si="8"/>
        <v>0</v>
      </c>
      <c r="M91" s="158">
        <f t="shared" si="9"/>
        <v>0</v>
      </c>
      <c r="N91" s="158">
        <f t="shared" si="10"/>
        <v>0</v>
      </c>
      <c r="O91" s="158">
        <f t="shared" si="12"/>
        <v>0</v>
      </c>
      <c r="P91" s="158">
        <f t="shared" si="13"/>
        <v>0</v>
      </c>
      <c r="Q91" s="158">
        <f t="shared" si="14"/>
        <v>0</v>
      </c>
      <c r="R91" s="158">
        <f t="shared" si="15"/>
        <v>0</v>
      </c>
      <c r="S91" s="256"/>
    </row>
    <row r="92" spans="1:19" s="93" customFormat="1" ht="54" x14ac:dyDescent="0.2">
      <c r="A92" s="282"/>
      <c r="B92" s="292"/>
      <c r="C92" s="62" t="s">
        <v>231</v>
      </c>
      <c r="D92" s="62" t="s">
        <v>66</v>
      </c>
      <c r="E92" s="87" t="s">
        <v>334</v>
      </c>
      <c r="F92" s="88" t="s">
        <v>124</v>
      </c>
      <c r="G92" s="96"/>
      <c r="H92" s="131" t="s">
        <v>652</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82"/>
      <c r="B93" s="292"/>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82"/>
      <c r="B94" s="292"/>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82"/>
      <c r="B95" s="292"/>
      <c r="C95" s="195" t="s">
        <v>553</v>
      </c>
      <c r="D95" s="196" t="s">
        <v>65</v>
      </c>
      <c r="E95" s="197" t="s">
        <v>537</v>
      </c>
      <c r="F95" s="194"/>
      <c r="G95" s="101"/>
      <c r="H95" s="131" t="s">
        <v>652</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82"/>
      <c r="B96" s="292"/>
      <c r="C96" s="198" t="s">
        <v>554</v>
      </c>
      <c r="D96" s="199" t="s">
        <v>66</v>
      </c>
      <c r="E96" s="200" t="s">
        <v>538</v>
      </c>
      <c r="F96" s="194"/>
      <c r="G96" s="101"/>
      <c r="H96" s="131" t="s">
        <v>652</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90"/>
      <c r="B97" s="293"/>
      <c r="C97" s="62" t="s">
        <v>465</v>
      </c>
      <c r="D97" s="62" t="s">
        <v>390</v>
      </c>
      <c r="E97" s="87" t="s">
        <v>458</v>
      </c>
      <c r="F97" s="88"/>
      <c r="G97" s="101"/>
      <c r="H97" s="131" t="s">
        <v>652</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83" t="s">
        <v>11</v>
      </c>
      <c r="B98" s="283" t="s">
        <v>42</v>
      </c>
      <c r="C98" s="57" t="s">
        <v>232</v>
      </c>
      <c r="D98" s="57" t="s">
        <v>65</v>
      </c>
      <c r="E98" s="78" t="s">
        <v>335</v>
      </c>
      <c r="F98" s="79" t="s">
        <v>125</v>
      </c>
      <c r="G98" s="111"/>
      <c r="H98" s="130" t="s">
        <v>652</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255"/>
    </row>
    <row r="99" spans="1:20" s="93" customFormat="1" ht="54" x14ac:dyDescent="0.2">
      <c r="A99" s="284"/>
      <c r="B99" s="284"/>
      <c r="C99" s="57" t="s">
        <v>233</v>
      </c>
      <c r="D99" s="57" t="s">
        <v>65</v>
      </c>
      <c r="E99" s="78" t="s">
        <v>336</v>
      </c>
      <c r="F99" s="79" t="s">
        <v>584</v>
      </c>
      <c r="G99" s="111"/>
      <c r="H99" s="131" t="s">
        <v>652</v>
      </c>
      <c r="I99" s="3"/>
      <c r="J99" s="158"/>
      <c r="K99" s="158"/>
      <c r="L99" s="158"/>
      <c r="M99" s="158"/>
      <c r="N99" s="158"/>
      <c r="O99" s="158"/>
      <c r="P99" s="158"/>
      <c r="Q99" s="158"/>
      <c r="R99" s="158"/>
      <c r="S99" s="6"/>
    </row>
    <row r="100" spans="1:20" s="93" customFormat="1" ht="36" x14ac:dyDescent="0.2">
      <c r="A100" s="284"/>
      <c r="B100" s="284"/>
      <c r="C100" s="57" t="s">
        <v>234</v>
      </c>
      <c r="D100" s="57" t="s">
        <v>65</v>
      </c>
      <c r="E100" s="78" t="s">
        <v>337</v>
      </c>
      <c r="F100" s="79" t="s">
        <v>127</v>
      </c>
      <c r="G100" s="111"/>
      <c r="H100" s="131" t="s">
        <v>652</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162" x14ac:dyDescent="0.2">
      <c r="A101" s="284"/>
      <c r="B101" s="284"/>
      <c r="C101" s="57" t="s">
        <v>235</v>
      </c>
      <c r="D101" s="57" t="s">
        <v>65</v>
      </c>
      <c r="E101" s="78" t="s">
        <v>338</v>
      </c>
      <c r="F101" s="79" t="s">
        <v>128</v>
      </c>
      <c r="G101" s="111"/>
      <c r="H101" s="131" t="s">
        <v>651</v>
      </c>
      <c r="I101" s="3" t="s">
        <v>743</v>
      </c>
      <c r="J101" s="158" t="s">
        <v>11</v>
      </c>
      <c r="K101" s="158">
        <f t="shared" si="11"/>
        <v>1</v>
      </c>
      <c r="L101" s="158">
        <f t="shared" si="8"/>
        <v>0</v>
      </c>
      <c r="M101" s="158">
        <f t="shared" si="9"/>
        <v>0</v>
      </c>
      <c r="N101" s="158">
        <f t="shared" si="10"/>
        <v>0</v>
      </c>
      <c r="O101" s="158">
        <f t="shared" si="12"/>
        <v>0</v>
      </c>
      <c r="P101" s="158">
        <f t="shared" si="13"/>
        <v>0</v>
      </c>
      <c r="Q101" s="158">
        <f t="shared" si="14"/>
        <v>0</v>
      </c>
      <c r="R101" s="158">
        <f t="shared" si="15"/>
        <v>0</v>
      </c>
      <c r="S101" s="256"/>
    </row>
    <row r="102" spans="1:20" s="93" customFormat="1" ht="90" x14ac:dyDescent="0.2">
      <c r="A102" s="284"/>
      <c r="B102" s="284"/>
      <c r="C102" s="57" t="s">
        <v>236</v>
      </c>
      <c r="D102" s="57" t="s">
        <v>65</v>
      </c>
      <c r="E102" s="78" t="s">
        <v>339</v>
      </c>
      <c r="F102" s="79" t="s">
        <v>129</v>
      </c>
      <c r="G102" s="111"/>
      <c r="H102" s="131" t="s">
        <v>651</v>
      </c>
      <c r="I102" s="3" t="s">
        <v>744</v>
      </c>
      <c r="J102" s="158" t="s">
        <v>11</v>
      </c>
      <c r="K102" s="158">
        <f t="shared" si="11"/>
        <v>1</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72" x14ac:dyDescent="0.2">
      <c r="A103" s="284"/>
      <c r="B103" s="284"/>
      <c r="C103" s="57" t="s">
        <v>237</v>
      </c>
      <c r="D103" s="57" t="s">
        <v>65</v>
      </c>
      <c r="E103" s="78" t="s">
        <v>340</v>
      </c>
      <c r="F103" s="79" t="s">
        <v>130</v>
      </c>
      <c r="G103" s="111"/>
      <c r="H103" s="131" t="s">
        <v>651</v>
      </c>
      <c r="I103" s="3" t="s">
        <v>745</v>
      </c>
      <c r="J103" s="158" t="s">
        <v>11</v>
      </c>
      <c r="K103" s="158">
        <f t="shared" si="11"/>
        <v>1</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84"/>
      <c r="B104" s="284"/>
      <c r="C104" s="57" t="s">
        <v>238</v>
      </c>
      <c r="D104" s="57" t="s">
        <v>65</v>
      </c>
      <c r="E104" s="78" t="s">
        <v>341</v>
      </c>
      <c r="F104" s="79" t="s">
        <v>131</v>
      </c>
      <c r="G104" s="111"/>
      <c r="H104" s="133" t="s">
        <v>652</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126" customHeight="1" x14ac:dyDescent="0.2">
      <c r="A105" s="284"/>
      <c r="B105" s="284"/>
      <c r="C105" s="227" t="s">
        <v>583</v>
      </c>
      <c r="D105" s="227" t="s">
        <v>65</v>
      </c>
      <c r="E105" s="228" t="s">
        <v>617</v>
      </c>
      <c r="F105" s="79" t="s">
        <v>585</v>
      </c>
      <c r="G105" s="111"/>
      <c r="H105" s="133" t="s">
        <v>651</v>
      </c>
      <c r="I105" s="9" t="s">
        <v>766</v>
      </c>
      <c r="J105" s="158" t="s">
        <v>11</v>
      </c>
      <c r="K105" s="158">
        <f t="shared" si="11"/>
        <v>1</v>
      </c>
      <c r="L105" s="158">
        <f t="shared" si="8"/>
        <v>0</v>
      </c>
      <c r="M105" s="158">
        <f t="shared" si="9"/>
        <v>0</v>
      </c>
      <c r="N105" s="158">
        <f t="shared" si="10"/>
        <v>0</v>
      </c>
      <c r="O105" s="158">
        <f t="shared" si="12"/>
        <v>0</v>
      </c>
      <c r="P105" s="158">
        <f t="shared" si="13"/>
        <v>0</v>
      </c>
      <c r="Q105" s="158">
        <f t="shared" si="14"/>
        <v>0</v>
      </c>
      <c r="R105" s="158">
        <f t="shared" si="15"/>
        <v>0</v>
      </c>
      <c r="S105" s="257"/>
    </row>
    <row r="106" spans="1:20" s="93" customFormat="1" ht="36" x14ac:dyDescent="0.2">
      <c r="A106" s="284"/>
      <c r="B106" s="284"/>
      <c r="C106" s="188" t="s">
        <v>555</v>
      </c>
      <c r="D106" s="189" t="s">
        <v>65</v>
      </c>
      <c r="E106" s="190" t="s">
        <v>537</v>
      </c>
      <c r="F106" s="79"/>
      <c r="G106" s="111"/>
      <c r="H106" s="133" t="s">
        <v>652</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84"/>
      <c r="B107" s="284"/>
      <c r="C107" s="207" t="s">
        <v>574</v>
      </c>
      <c r="D107" s="208" t="s">
        <v>66</v>
      </c>
      <c r="E107" s="209" t="s">
        <v>538</v>
      </c>
      <c r="F107" s="79"/>
      <c r="G107" s="111"/>
      <c r="H107" s="133" t="s">
        <v>652</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84"/>
      <c r="B108" s="284"/>
      <c r="C108" s="57" t="s">
        <v>466</v>
      </c>
      <c r="D108" s="57" t="s">
        <v>390</v>
      </c>
      <c r="E108" s="78" t="s">
        <v>458</v>
      </c>
      <c r="F108" s="79"/>
      <c r="G108" s="111"/>
      <c r="H108" s="132" t="s">
        <v>652</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86" t="s">
        <v>12</v>
      </c>
      <c r="B109" s="286" t="s">
        <v>43</v>
      </c>
      <c r="C109" s="69" t="s">
        <v>239</v>
      </c>
      <c r="D109" s="69" t="s">
        <v>65</v>
      </c>
      <c r="E109" s="53" t="s">
        <v>321</v>
      </c>
      <c r="F109" s="54" t="s">
        <v>526</v>
      </c>
      <c r="G109" s="111"/>
      <c r="H109" s="130" t="s">
        <v>652</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82"/>
      <c r="B110" s="282"/>
      <c r="C110" s="69" t="s">
        <v>240</v>
      </c>
      <c r="D110" s="69" t="s">
        <v>65</v>
      </c>
      <c r="E110" s="53" t="s">
        <v>322</v>
      </c>
      <c r="F110" s="54" t="s">
        <v>132</v>
      </c>
      <c r="G110" s="96"/>
      <c r="H110" s="131" t="s">
        <v>652</v>
      </c>
      <c r="I110" s="3"/>
      <c r="J110" s="158"/>
      <c r="K110" s="158"/>
      <c r="L110" s="158"/>
      <c r="M110" s="158"/>
      <c r="N110" s="158"/>
      <c r="O110" s="158"/>
      <c r="P110" s="158"/>
      <c r="Q110" s="158"/>
      <c r="R110" s="158"/>
      <c r="S110" s="256"/>
    </row>
    <row r="111" spans="1:20" s="93" customFormat="1" ht="90" x14ac:dyDescent="0.2">
      <c r="A111" s="282"/>
      <c r="B111" s="282"/>
      <c r="C111" s="69" t="s">
        <v>241</v>
      </c>
      <c r="D111" s="69" t="s">
        <v>65</v>
      </c>
      <c r="E111" s="53" t="s">
        <v>323</v>
      </c>
      <c r="F111" s="54" t="s">
        <v>527</v>
      </c>
      <c r="G111" s="96"/>
      <c r="H111" s="131" t="s">
        <v>652</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256"/>
    </row>
    <row r="112" spans="1:20" s="93" customFormat="1" ht="54" x14ac:dyDescent="0.2">
      <c r="A112" s="282"/>
      <c r="B112" s="282"/>
      <c r="C112" s="69" t="s">
        <v>242</v>
      </c>
      <c r="D112" s="69" t="s">
        <v>65</v>
      </c>
      <c r="E112" s="53" t="s">
        <v>342</v>
      </c>
      <c r="F112" s="54" t="s">
        <v>133</v>
      </c>
      <c r="G112" s="96"/>
      <c r="H112" s="131" t="s">
        <v>651</v>
      </c>
      <c r="I112" s="3" t="s">
        <v>782</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256"/>
    </row>
    <row r="113" spans="1:19" s="93" customFormat="1" ht="36" x14ac:dyDescent="0.2">
      <c r="A113" s="282"/>
      <c r="B113" s="282"/>
      <c r="C113" s="69" t="s">
        <v>243</v>
      </c>
      <c r="D113" s="69" t="s">
        <v>65</v>
      </c>
      <c r="E113" s="53" t="s">
        <v>343</v>
      </c>
      <c r="F113" s="54" t="s">
        <v>134</v>
      </c>
      <c r="G113" s="96"/>
      <c r="H113" s="131" t="s">
        <v>652</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82"/>
      <c r="B114" s="282"/>
      <c r="C114" s="69" t="s">
        <v>244</v>
      </c>
      <c r="D114" s="69" t="s">
        <v>65</v>
      </c>
      <c r="E114" s="53" t="s">
        <v>324</v>
      </c>
      <c r="F114" s="54" t="s">
        <v>135</v>
      </c>
      <c r="G114" s="96"/>
      <c r="H114" s="131" t="s">
        <v>652</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82"/>
      <c r="B115" s="282"/>
      <c r="C115" s="62" t="s">
        <v>245</v>
      </c>
      <c r="D115" s="62" t="s">
        <v>65</v>
      </c>
      <c r="E115" s="67" t="s">
        <v>344</v>
      </c>
      <c r="F115" s="81" t="s">
        <v>136</v>
      </c>
      <c r="G115" s="96"/>
      <c r="H115" s="131" t="s">
        <v>652</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82"/>
      <c r="B116" s="282"/>
      <c r="C116" s="52" t="s">
        <v>246</v>
      </c>
      <c r="D116" s="52" t="s">
        <v>66</v>
      </c>
      <c r="E116" s="87" t="s">
        <v>345</v>
      </c>
      <c r="F116" s="88" t="s">
        <v>137</v>
      </c>
      <c r="G116" s="96"/>
      <c r="H116" s="133" t="s">
        <v>652</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82"/>
      <c r="B117" s="282"/>
      <c r="C117" s="195" t="s">
        <v>556</v>
      </c>
      <c r="D117" s="196" t="s">
        <v>65</v>
      </c>
      <c r="E117" s="197" t="s">
        <v>537</v>
      </c>
      <c r="F117" s="88"/>
      <c r="G117" s="96"/>
      <c r="H117" s="133" t="s">
        <v>652</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82"/>
      <c r="B118" s="282"/>
      <c r="C118" s="198" t="s">
        <v>557</v>
      </c>
      <c r="D118" s="199" t="s">
        <v>66</v>
      </c>
      <c r="E118" s="200" t="s">
        <v>538</v>
      </c>
      <c r="F118" s="88"/>
      <c r="G118" s="96"/>
      <c r="H118" s="133" t="s">
        <v>652</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82"/>
      <c r="B119" s="282"/>
      <c r="C119" s="52" t="s">
        <v>467</v>
      </c>
      <c r="D119" s="52" t="s">
        <v>390</v>
      </c>
      <c r="E119" s="87" t="s">
        <v>458</v>
      </c>
      <c r="F119" s="88"/>
      <c r="G119" s="96"/>
      <c r="H119" s="132" t="s">
        <v>652</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83" t="s">
        <v>13</v>
      </c>
      <c r="B120" s="294"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59"/>
    </row>
    <row r="121" spans="1:19" s="103" customFormat="1" ht="90" x14ac:dyDescent="0.2">
      <c r="A121" s="284"/>
      <c r="B121" s="295"/>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54" x14ac:dyDescent="0.2">
      <c r="A122" s="284"/>
      <c r="B122" s="295"/>
      <c r="C122" s="65" t="s">
        <v>242</v>
      </c>
      <c r="D122" s="65" t="s">
        <v>65</v>
      </c>
      <c r="E122" s="66" t="s">
        <v>342</v>
      </c>
      <c r="F122" s="68" t="s">
        <v>133</v>
      </c>
      <c r="G122" s="101"/>
      <c r="H122" s="104" t="str">
        <f>IF(ISBLANK(H112),"Waiting",H112)</f>
        <v>Yes</v>
      </c>
      <c r="I122" s="3" t="s">
        <v>782</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84"/>
      <c r="B123" s="295"/>
      <c r="C123" s="57" t="s">
        <v>247</v>
      </c>
      <c r="D123" s="57" t="s">
        <v>65</v>
      </c>
      <c r="E123" s="78" t="s">
        <v>618</v>
      </c>
      <c r="F123" s="79" t="s">
        <v>138</v>
      </c>
      <c r="G123" s="96"/>
      <c r="H123" s="131" t="s">
        <v>652</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84"/>
      <c r="B124" s="295"/>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84"/>
      <c r="B125" s="295"/>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84"/>
      <c r="B126" s="295"/>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72" x14ac:dyDescent="0.2">
      <c r="A127" s="284"/>
      <c r="B127" s="295"/>
      <c r="C127" s="65" t="s">
        <v>237</v>
      </c>
      <c r="D127" s="65" t="s">
        <v>65</v>
      </c>
      <c r="E127" s="66" t="s">
        <v>340</v>
      </c>
      <c r="F127" s="68" t="s">
        <v>130</v>
      </c>
      <c r="G127" s="101"/>
      <c r="H127" s="104" t="str">
        <f>IF(ISBLANK(H103),"Waiting",H103)</f>
        <v>Yes</v>
      </c>
      <c r="I127" s="9" t="s">
        <v>741</v>
      </c>
      <c r="J127" s="158" t="s">
        <v>13</v>
      </c>
      <c r="K127" s="158">
        <f t="shared" si="11"/>
        <v>1</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84"/>
      <c r="B128" s="295"/>
      <c r="C128" s="201" t="s">
        <v>558</v>
      </c>
      <c r="D128" s="202" t="s">
        <v>65</v>
      </c>
      <c r="E128" s="203" t="s">
        <v>537</v>
      </c>
      <c r="F128" s="204"/>
      <c r="G128" s="101"/>
      <c r="H128" s="131" t="s">
        <v>652</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84"/>
      <c r="B129" s="295"/>
      <c r="C129" s="207" t="s">
        <v>575</v>
      </c>
      <c r="D129" s="208" t="s">
        <v>66</v>
      </c>
      <c r="E129" s="209" t="s">
        <v>538</v>
      </c>
      <c r="F129" s="204"/>
      <c r="G129" s="101"/>
      <c r="H129" s="133" t="s">
        <v>652</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85"/>
      <c r="B130" s="296"/>
      <c r="C130" s="57" t="s">
        <v>468</v>
      </c>
      <c r="D130" s="57" t="s">
        <v>390</v>
      </c>
      <c r="E130" s="78" t="s">
        <v>458</v>
      </c>
      <c r="F130" s="79"/>
      <c r="G130" s="101"/>
      <c r="H130" s="133" t="s">
        <v>652</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86" t="s">
        <v>14</v>
      </c>
      <c r="B131" s="286" t="s">
        <v>45</v>
      </c>
      <c r="C131" s="62" t="s">
        <v>248</v>
      </c>
      <c r="D131" s="62" t="s">
        <v>65</v>
      </c>
      <c r="E131" s="67" t="s">
        <v>346</v>
      </c>
      <c r="F131" s="81" t="s">
        <v>139</v>
      </c>
      <c r="G131" s="96"/>
      <c r="H131" s="130" t="s">
        <v>652</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82"/>
      <c r="B132" s="282"/>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258"/>
    </row>
    <row r="133" spans="1:19" s="93" customFormat="1" ht="36" x14ac:dyDescent="0.2">
      <c r="A133" s="282"/>
      <c r="B133" s="282"/>
      <c r="C133" s="195" t="s">
        <v>559</v>
      </c>
      <c r="D133" s="196" t="s">
        <v>65</v>
      </c>
      <c r="E133" s="197" t="s">
        <v>537</v>
      </c>
      <c r="F133" s="205"/>
      <c r="G133" s="109"/>
      <c r="H133" s="131" t="s">
        <v>652</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82"/>
      <c r="B134" s="282"/>
      <c r="C134" s="198" t="s">
        <v>576</v>
      </c>
      <c r="D134" s="199" t="s">
        <v>66</v>
      </c>
      <c r="E134" s="200" t="s">
        <v>538</v>
      </c>
      <c r="F134" s="205"/>
      <c r="G134" s="109"/>
      <c r="H134" s="131" t="s">
        <v>652</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90"/>
      <c r="B135" s="290"/>
      <c r="C135" s="62" t="s">
        <v>469</v>
      </c>
      <c r="D135" s="62" t="s">
        <v>390</v>
      </c>
      <c r="E135" s="67" t="s">
        <v>458</v>
      </c>
      <c r="F135" s="81"/>
      <c r="G135" s="109"/>
      <c r="H135" s="131" t="s">
        <v>651</v>
      </c>
      <c r="I135" s="140" t="s">
        <v>772</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83" t="s">
        <v>15</v>
      </c>
      <c r="B136" s="283"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255"/>
    </row>
    <row r="137" spans="1:19" s="103" customFormat="1" ht="54" x14ac:dyDescent="0.2">
      <c r="A137" s="284"/>
      <c r="B137" s="284"/>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84"/>
      <c r="B138" s="284"/>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162" x14ac:dyDescent="0.2">
      <c r="A139" s="284"/>
      <c r="B139" s="284"/>
      <c r="C139" s="65" t="s">
        <v>235</v>
      </c>
      <c r="D139" s="65" t="s">
        <v>65</v>
      </c>
      <c r="E139" s="66" t="s">
        <v>338</v>
      </c>
      <c r="F139" s="68" t="s">
        <v>128</v>
      </c>
      <c r="G139" s="101"/>
      <c r="H139" s="104" t="str">
        <f t="shared" si="24"/>
        <v>Yes</v>
      </c>
      <c r="I139" s="3" t="s">
        <v>743</v>
      </c>
      <c r="J139" s="158" t="s">
        <v>15</v>
      </c>
      <c r="K139" s="158">
        <f t="shared" si="19"/>
        <v>1</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54" x14ac:dyDescent="0.2">
      <c r="A140" s="284"/>
      <c r="B140" s="284"/>
      <c r="C140" s="65" t="s">
        <v>236</v>
      </c>
      <c r="D140" s="65" t="s">
        <v>65</v>
      </c>
      <c r="E140" s="66" t="s">
        <v>339</v>
      </c>
      <c r="F140" s="68" t="s">
        <v>129</v>
      </c>
      <c r="G140" s="101"/>
      <c r="H140" s="104" t="str">
        <f t="shared" si="24"/>
        <v>Yes</v>
      </c>
      <c r="I140" s="3" t="s">
        <v>782</v>
      </c>
      <c r="J140" s="158" t="s">
        <v>15</v>
      </c>
      <c r="K140" s="158">
        <f t="shared" si="19"/>
        <v>1</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72" x14ac:dyDescent="0.2">
      <c r="A141" s="284"/>
      <c r="B141" s="284"/>
      <c r="C141" s="65" t="s">
        <v>237</v>
      </c>
      <c r="D141" s="65" t="s">
        <v>65</v>
      </c>
      <c r="E141" s="66" t="s">
        <v>340</v>
      </c>
      <c r="F141" s="68" t="s">
        <v>130</v>
      </c>
      <c r="G141" s="101"/>
      <c r="H141" s="104" t="str">
        <f t="shared" si="24"/>
        <v>Yes</v>
      </c>
      <c r="I141" s="3" t="s">
        <v>741</v>
      </c>
      <c r="J141" s="158" t="s">
        <v>15</v>
      </c>
      <c r="K141" s="158">
        <f t="shared" si="19"/>
        <v>1</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84"/>
      <c r="B142" s="284"/>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84"/>
      <c r="B143" s="284"/>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84"/>
      <c r="B144" s="284"/>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84"/>
      <c r="B145" s="284"/>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54" x14ac:dyDescent="0.2">
      <c r="A146" s="284"/>
      <c r="B146" s="284"/>
      <c r="C146" s="65" t="s">
        <v>242</v>
      </c>
      <c r="D146" s="65" t="s">
        <v>65</v>
      </c>
      <c r="E146" s="66" t="s">
        <v>342</v>
      </c>
      <c r="F146" s="68" t="s">
        <v>133</v>
      </c>
      <c r="G146" s="101"/>
      <c r="H146" s="104" t="str">
        <f>IF(ISBLANK(H112),"Waiting",H112)</f>
        <v>Yes</v>
      </c>
      <c r="I146" s="3" t="s">
        <v>782</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84"/>
      <c r="B147" s="284"/>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84"/>
      <c r="B148" s="284"/>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84"/>
      <c r="B149" s="284"/>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84"/>
      <c r="B150" s="284"/>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84"/>
      <c r="B151" s="284"/>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84"/>
      <c r="B152" s="284"/>
      <c r="C152" s="57" t="s">
        <v>249</v>
      </c>
      <c r="D152" s="57" t="s">
        <v>65</v>
      </c>
      <c r="E152" s="78" t="s">
        <v>325</v>
      </c>
      <c r="F152" s="79" t="s">
        <v>521</v>
      </c>
      <c r="G152" s="101"/>
      <c r="H152" s="131" t="s">
        <v>652</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84"/>
      <c r="B153" s="284"/>
      <c r="C153" s="201" t="s">
        <v>560</v>
      </c>
      <c r="D153" s="202" t="s">
        <v>65</v>
      </c>
      <c r="E153" s="203" t="s">
        <v>537</v>
      </c>
      <c r="F153" s="79"/>
      <c r="G153" s="101"/>
      <c r="H153" s="131" t="s">
        <v>652</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84"/>
      <c r="B154" s="284"/>
      <c r="C154" s="207" t="s">
        <v>577</v>
      </c>
      <c r="D154" s="208" t="s">
        <v>66</v>
      </c>
      <c r="E154" s="209" t="s">
        <v>538</v>
      </c>
      <c r="F154" s="79"/>
      <c r="G154" s="101"/>
      <c r="H154" s="131" t="s">
        <v>652</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84"/>
      <c r="B155" s="284"/>
      <c r="C155" s="57" t="s">
        <v>470</v>
      </c>
      <c r="D155" s="57" t="s">
        <v>390</v>
      </c>
      <c r="E155" s="78" t="s">
        <v>458</v>
      </c>
      <c r="F155" s="79"/>
      <c r="G155" s="101"/>
      <c r="H155" s="142" t="s">
        <v>652</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86" t="s">
        <v>16</v>
      </c>
      <c r="B156" s="286" t="s">
        <v>47</v>
      </c>
      <c r="C156" s="62" t="s">
        <v>250</v>
      </c>
      <c r="D156" s="62" t="s">
        <v>65</v>
      </c>
      <c r="E156" s="67" t="s">
        <v>348</v>
      </c>
      <c r="F156" s="81" t="s">
        <v>141</v>
      </c>
      <c r="G156" s="96"/>
      <c r="H156" s="130" t="s">
        <v>652</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82"/>
      <c r="B157" s="282"/>
      <c r="C157" s="62" t="s">
        <v>251</v>
      </c>
      <c r="D157" s="62" t="s">
        <v>65</v>
      </c>
      <c r="E157" s="67" t="s">
        <v>349</v>
      </c>
      <c r="F157" s="81" t="s">
        <v>142</v>
      </c>
      <c r="G157" s="96"/>
      <c r="H157" s="131" t="s">
        <v>652</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82"/>
      <c r="B158" s="282"/>
      <c r="C158" s="62" t="s">
        <v>252</v>
      </c>
      <c r="D158" s="62" t="s">
        <v>65</v>
      </c>
      <c r="E158" s="67" t="s">
        <v>606</v>
      </c>
      <c r="F158" s="81" t="s">
        <v>143</v>
      </c>
      <c r="G158" s="96"/>
      <c r="H158" s="131" t="s">
        <v>652</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82"/>
      <c r="B159" s="282"/>
      <c r="C159" s="62" t="s">
        <v>253</v>
      </c>
      <c r="D159" s="62" t="s">
        <v>65</v>
      </c>
      <c r="E159" s="67" t="s">
        <v>608</v>
      </c>
      <c r="F159" s="81" t="s">
        <v>609</v>
      </c>
      <c r="G159" s="96"/>
      <c r="H159" s="131" t="s">
        <v>652</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82"/>
      <c r="B160" s="282"/>
      <c r="C160" s="62" t="s">
        <v>254</v>
      </c>
      <c r="D160" s="62" t="s">
        <v>65</v>
      </c>
      <c r="E160" s="67" t="s">
        <v>326</v>
      </c>
      <c r="F160" s="81" t="s">
        <v>144</v>
      </c>
      <c r="G160" s="96"/>
      <c r="H160" s="131" t="s">
        <v>652</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82"/>
      <c r="B161" s="282"/>
      <c r="C161" s="62" t="s">
        <v>255</v>
      </c>
      <c r="D161" s="62" t="s">
        <v>65</v>
      </c>
      <c r="E161" s="67" t="s">
        <v>351</v>
      </c>
      <c r="F161" s="81" t="s">
        <v>148</v>
      </c>
      <c r="G161" s="96"/>
      <c r="H161" s="131" t="s">
        <v>652</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82"/>
      <c r="B162" s="282"/>
      <c r="C162" s="62" t="s">
        <v>607</v>
      </c>
      <c r="D162" s="62" t="s">
        <v>65</v>
      </c>
      <c r="E162" s="67" t="s">
        <v>622</v>
      </c>
      <c r="F162" s="81" t="s">
        <v>610</v>
      </c>
      <c r="G162" s="96"/>
      <c r="H162" s="131" t="s">
        <v>652</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82"/>
      <c r="B163" s="282"/>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82"/>
      <c r="B164" s="282"/>
      <c r="C164" s="230" t="s">
        <v>257</v>
      </c>
      <c r="D164" s="230" t="s">
        <v>66</v>
      </c>
      <c r="E164" s="232" t="s">
        <v>353</v>
      </c>
      <c r="F164" s="231" t="s">
        <v>598</v>
      </c>
      <c r="G164" s="101"/>
      <c r="H164" s="104" t="str">
        <f>IF(ISBLANK(H198),"Waiting",H198)</f>
        <v>Yes</v>
      </c>
      <c r="I164" s="3" t="s">
        <v>783</v>
      </c>
      <c r="J164" s="158" t="s">
        <v>16</v>
      </c>
      <c r="K164" s="158">
        <f t="shared" si="19"/>
        <v>0</v>
      </c>
      <c r="L164" s="158">
        <f t="shared" si="16"/>
        <v>1</v>
      </c>
      <c r="M164" s="158">
        <f t="shared" si="17"/>
        <v>0</v>
      </c>
      <c r="N164" s="158">
        <f t="shared" si="18"/>
        <v>0</v>
      </c>
      <c r="O164" s="158">
        <f t="shared" si="20"/>
        <v>0</v>
      </c>
      <c r="P164" s="158">
        <f t="shared" si="21"/>
        <v>0</v>
      </c>
      <c r="Q164" s="158">
        <f t="shared" si="22"/>
        <v>0</v>
      </c>
      <c r="R164" s="158">
        <f t="shared" si="23"/>
        <v>0</v>
      </c>
      <c r="S164" s="256"/>
    </row>
    <row r="165" spans="1:19" s="93" customFormat="1" ht="36" x14ac:dyDescent="0.2">
      <c r="A165" s="282"/>
      <c r="B165" s="282"/>
      <c r="C165" s="62" t="s">
        <v>258</v>
      </c>
      <c r="D165" s="62" t="s">
        <v>66</v>
      </c>
      <c r="E165" s="87" t="s">
        <v>594</v>
      </c>
      <c r="F165" s="88" t="s">
        <v>146</v>
      </c>
      <c r="G165" s="101"/>
      <c r="H165" s="131" t="s">
        <v>652</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82"/>
      <c r="B166" s="282"/>
      <c r="C166" s="195" t="s">
        <v>561</v>
      </c>
      <c r="D166" s="196" t="s">
        <v>65</v>
      </c>
      <c r="E166" s="197" t="s">
        <v>537</v>
      </c>
      <c r="F166" s="88"/>
      <c r="G166" s="101"/>
      <c r="H166" s="133" t="s">
        <v>652</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82"/>
      <c r="B167" s="282"/>
      <c r="C167" s="198" t="s">
        <v>562</v>
      </c>
      <c r="D167" s="199" t="s">
        <v>66</v>
      </c>
      <c r="E167" s="200" t="s">
        <v>538</v>
      </c>
      <c r="F167" s="88"/>
      <c r="G167" s="101"/>
      <c r="H167" s="133" t="s">
        <v>652</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82"/>
      <c r="B168" s="282"/>
      <c r="C168" s="62" t="s">
        <v>471</v>
      </c>
      <c r="D168" s="62" t="s">
        <v>390</v>
      </c>
      <c r="E168" s="87" t="s">
        <v>458</v>
      </c>
      <c r="F168" s="88"/>
      <c r="G168" s="96"/>
      <c r="H168" s="132" t="s">
        <v>652</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83" t="s">
        <v>17</v>
      </c>
      <c r="B169" s="283"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84"/>
      <c r="B170" s="284"/>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84"/>
      <c r="B171" s="284"/>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84"/>
      <c r="B172" s="284"/>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84"/>
      <c r="B173" s="284"/>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84"/>
      <c r="B174" s="284"/>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84"/>
      <c r="B175" s="284"/>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84"/>
      <c r="B176" s="284"/>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84"/>
      <c r="B177" s="284"/>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84"/>
      <c r="B178" s="284"/>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84"/>
      <c r="B179" s="284"/>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84"/>
      <c r="B180" s="284"/>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84"/>
      <c r="B181" s="284"/>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256"/>
    </row>
    <row r="182" spans="1:19" s="103" customFormat="1" ht="36" x14ac:dyDescent="0.2">
      <c r="A182" s="284"/>
      <c r="B182" s="284"/>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84"/>
      <c r="B183" s="284"/>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84"/>
      <c r="B184" s="284"/>
      <c r="C184" s="222" t="s">
        <v>257</v>
      </c>
      <c r="D184" s="222" t="s">
        <v>66</v>
      </c>
      <c r="E184" s="220" t="s">
        <v>353</v>
      </c>
      <c r="F184" s="231" t="s">
        <v>598</v>
      </c>
      <c r="G184" s="101"/>
      <c r="H184" s="104" t="str">
        <f>IF(ISBLANK(H198),"Waiting",H198)</f>
        <v>Yes</v>
      </c>
      <c r="I184" s="3" t="s">
        <v>783</v>
      </c>
      <c r="J184" s="158" t="s">
        <v>17</v>
      </c>
      <c r="K184" s="158">
        <f t="shared" si="19"/>
        <v>0</v>
      </c>
      <c r="L184" s="158">
        <f t="shared" si="16"/>
        <v>1</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652</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652</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652</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86" t="s">
        <v>18</v>
      </c>
      <c r="B188" s="286" t="s">
        <v>49</v>
      </c>
      <c r="C188" s="62" t="s">
        <v>259</v>
      </c>
      <c r="D188" s="62" t="s">
        <v>65</v>
      </c>
      <c r="E188" s="67" t="s">
        <v>631</v>
      </c>
      <c r="F188" s="81" t="s">
        <v>155</v>
      </c>
      <c r="G188" s="96"/>
      <c r="H188" s="130" t="s">
        <v>652</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82"/>
      <c r="B189" s="282"/>
      <c r="C189" s="62" t="s">
        <v>260</v>
      </c>
      <c r="D189" s="62" t="s">
        <v>65</v>
      </c>
      <c r="E189" s="67" t="s">
        <v>621</v>
      </c>
      <c r="F189" s="81" t="s">
        <v>149</v>
      </c>
      <c r="G189" s="96"/>
      <c r="H189" s="131" t="s">
        <v>652</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82"/>
      <c r="B190" s="282"/>
      <c r="C190" s="62" t="s">
        <v>261</v>
      </c>
      <c r="D190" s="62" t="s">
        <v>65</v>
      </c>
      <c r="E190" s="67" t="s">
        <v>356</v>
      </c>
      <c r="F190" s="81" t="s">
        <v>150</v>
      </c>
      <c r="G190" s="96"/>
      <c r="H190" s="131" t="s">
        <v>652</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82"/>
      <c r="B191" s="282"/>
      <c r="C191" s="62" t="s">
        <v>262</v>
      </c>
      <c r="D191" s="62" t="s">
        <v>65</v>
      </c>
      <c r="E191" s="67" t="s">
        <v>357</v>
      </c>
      <c r="F191" s="81" t="s">
        <v>151</v>
      </c>
      <c r="G191" s="96"/>
      <c r="H191" s="131" t="s">
        <v>652</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82"/>
      <c r="B192" s="282"/>
      <c r="C192" s="62" t="s">
        <v>263</v>
      </c>
      <c r="D192" s="62" t="s">
        <v>65</v>
      </c>
      <c r="E192" s="67" t="s">
        <v>358</v>
      </c>
      <c r="F192" s="81" t="s">
        <v>152</v>
      </c>
      <c r="G192" s="96"/>
      <c r="H192" s="131" t="s">
        <v>652</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260"/>
    </row>
    <row r="193" spans="1:19" s="93" customFormat="1" ht="36" x14ac:dyDescent="0.2">
      <c r="A193" s="282"/>
      <c r="B193" s="282"/>
      <c r="C193" s="62" t="s">
        <v>264</v>
      </c>
      <c r="D193" s="62" t="s">
        <v>65</v>
      </c>
      <c r="E193" s="67" t="s">
        <v>359</v>
      </c>
      <c r="F193" s="81" t="s">
        <v>153</v>
      </c>
      <c r="G193" s="96"/>
      <c r="H193" s="131" t="s">
        <v>652</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256"/>
    </row>
    <row r="194" spans="1:19" s="93" customFormat="1" ht="36" x14ac:dyDescent="0.2">
      <c r="A194" s="282"/>
      <c r="B194" s="282"/>
      <c r="C194" s="62" t="s">
        <v>265</v>
      </c>
      <c r="D194" s="62" t="s">
        <v>65</v>
      </c>
      <c r="E194" s="67" t="s">
        <v>327</v>
      </c>
      <c r="F194" s="81" t="s">
        <v>154</v>
      </c>
      <c r="G194" s="96"/>
      <c r="H194" s="131" t="s">
        <v>652</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82"/>
      <c r="B195" s="282"/>
      <c r="C195" s="62" t="s">
        <v>256</v>
      </c>
      <c r="D195" s="62" t="s">
        <v>65</v>
      </c>
      <c r="E195" s="67" t="s">
        <v>352</v>
      </c>
      <c r="F195" s="81" t="s">
        <v>145</v>
      </c>
      <c r="G195" s="96"/>
      <c r="H195" s="131" t="s">
        <v>652</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82"/>
      <c r="B196" s="282"/>
      <c r="C196" s="62" t="s">
        <v>266</v>
      </c>
      <c r="D196" s="62" t="s">
        <v>66</v>
      </c>
      <c r="E196" s="87" t="s">
        <v>360</v>
      </c>
      <c r="F196" s="88" t="s">
        <v>156</v>
      </c>
      <c r="G196" s="96"/>
      <c r="H196" s="131" t="s">
        <v>652</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82"/>
      <c r="B197" s="282"/>
      <c r="C197" s="62" t="s">
        <v>267</v>
      </c>
      <c r="D197" s="62" t="s">
        <v>66</v>
      </c>
      <c r="E197" s="87" t="s">
        <v>361</v>
      </c>
      <c r="F197" s="88" t="s">
        <v>530</v>
      </c>
      <c r="G197" s="96"/>
      <c r="H197" s="131" t="s">
        <v>652</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82"/>
      <c r="B198" s="282"/>
      <c r="C198" s="69" t="s">
        <v>257</v>
      </c>
      <c r="D198" s="69" t="s">
        <v>66</v>
      </c>
      <c r="E198" s="87" t="s">
        <v>353</v>
      </c>
      <c r="F198" s="88" t="s">
        <v>598</v>
      </c>
      <c r="G198" s="96"/>
      <c r="H198" s="133" t="s">
        <v>651</v>
      </c>
      <c r="I198" s="3" t="s">
        <v>783</v>
      </c>
      <c r="J198" s="158" t="s">
        <v>18</v>
      </c>
      <c r="K198" s="158">
        <f t="shared" si="30"/>
        <v>0</v>
      </c>
      <c r="L198" s="158">
        <f t="shared" si="27"/>
        <v>1</v>
      </c>
      <c r="M198" s="158">
        <f t="shared" si="28"/>
        <v>0</v>
      </c>
      <c r="N198" s="158">
        <f t="shared" si="29"/>
        <v>0</v>
      </c>
      <c r="O198" s="158">
        <f t="shared" si="20"/>
        <v>0</v>
      </c>
      <c r="P198" s="158">
        <f t="shared" si="21"/>
        <v>0</v>
      </c>
      <c r="Q198" s="158">
        <f t="shared" si="22"/>
        <v>0</v>
      </c>
      <c r="R198" s="158">
        <f t="shared" si="23"/>
        <v>0</v>
      </c>
      <c r="S198" s="257"/>
    </row>
    <row r="199" spans="1:19" s="93" customFormat="1" ht="36" x14ac:dyDescent="0.2">
      <c r="A199" s="282"/>
      <c r="B199" s="282"/>
      <c r="C199" s="195" t="s">
        <v>564</v>
      </c>
      <c r="D199" s="196" t="s">
        <v>65</v>
      </c>
      <c r="E199" s="197" t="s">
        <v>537</v>
      </c>
      <c r="F199" s="88"/>
      <c r="G199" s="96"/>
      <c r="H199" s="133" t="s">
        <v>652</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82"/>
      <c r="B200" s="282"/>
      <c r="C200" s="198" t="s">
        <v>565</v>
      </c>
      <c r="D200" s="199" t="s">
        <v>66</v>
      </c>
      <c r="E200" s="200" t="s">
        <v>538</v>
      </c>
      <c r="F200" s="88"/>
      <c r="G200" s="96"/>
      <c r="H200" s="133" t="s">
        <v>652</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82"/>
      <c r="B201" s="282"/>
      <c r="C201" s="69" t="s">
        <v>472</v>
      </c>
      <c r="D201" s="69" t="s">
        <v>390</v>
      </c>
      <c r="E201" s="87" t="s">
        <v>458</v>
      </c>
      <c r="F201" s="88"/>
      <c r="G201" s="96"/>
      <c r="H201" s="132" t="s">
        <v>652</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83" t="s">
        <v>19</v>
      </c>
      <c r="B202" s="294" t="s">
        <v>50</v>
      </c>
      <c r="C202" s="57" t="s">
        <v>268</v>
      </c>
      <c r="D202" s="57" t="s">
        <v>65</v>
      </c>
      <c r="E202" s="78" t="s">
        <v>362</v>
      </c>
      <c r="F202" s="79" t="s">
        <v>157</v>
      </c>
      <c r="G202" s="96"/>
      <c r="H202" s="130" t="s">
        <v>652</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84"/>
      <c r="B203" s="295"/>
      <c r="C203" s="57" t="s">
        <v>269</v>
      </c>
      <c r="D203" s="57" t="s">
        <v>65</v>
      </c>
      <c r="E203" s="78" t="s">
        <v>363</v>
      </c>
      <c r="F203" s="79" t="s">
        <v>158</v>
      </c>
      <c r="G203" s="96"/>
      <c r="H203" s="131" t="s">
        <v>652</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84"/>
      <c r="B204" s="295"/>
      <c r="C204" s="57" t="s">
        <v>270</v>
      </c>
      <c r="D204" s="57" t="s">
        <v>65</v>
      </c>
      <c r="E204" s="78" t="s">
        <v>364</v>
      </c>
      <c r="F204" s="79" t="s">
        <v>159</v>
      </c>
      <c r="G204" s="96"/>
      <c r="H204" s="131" t="s">
        <v>652</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84"/>
      <c r="B205" s="295"/>
      <c r="C205" s="57" t="s">
        <v>271</v>
      </c>
      <c r="D205" s="57" t="s">
        <v>65</v>
      </c>
      <c r="E205" s="78" t="s">
        <v>365</v>
      </c>
      <c r="F205" s="79" t="s">
        <v>160</v>
      </c>
      <c r="G205" s="96"/>
      <c r="H205" s="131" t="s">
        <v>652</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84"/>
      <c r="B206" s="295"/>
      <c r="C206" s="57" t="s">
        <v>272</v>
      </c>
      <c r="D206" s="57" t="s">
        <v>65</v>
      </c>
      <c r="E206" s="78" t="s">
        <v>366</v>
      </c>
      <c r="F206" s="79" t="s">
        <v>161</v>
      </c>
      <c r="G206" s="96"/>
      <c r="H206" s="131" t="s">
        <v>652</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256"/>
    </row>
    <row r="207" spans="1:19" s="93" customFormat="1" ht="36" x14ac:dyDescent="0.2">
      <c r="A207" s="284"/>
      <c r="B207" s="295"/>
      <c r="C207" s="89" t="s">
        <v>273</v>
      </c>
      <c r="D207" s="57" t="s">
        <v>66</v>
      </c>
      <c r="E207" s="85" t="s">
        <v>367</v>
      </c>
      <c r="F207" s="86" t="s">
        <v>162</v>
      </c>
      <c r="G207" s="96"/>
      <c r="H207" s="131" t="s">
        <v>652</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54" x14ac:dyDescent="0.2">
      <c r="A208" s="284"/>
      <c r="B208" s="295"/>
      <c r="C208" s="89" t="s">
        <v>382</v>
      </c>
      <c r="D208" s="57" t="s">
        <v>67</v>
      </c>
      <c r="E208" s="85" t="s">
        <v>381</v>
      </c>
      <c r="F208" s="86" t="s">
        <v>383</v>
      </c>
      <c r="G208" s="96"/>
      <c r="H208" s="133" t="s">
        <v>651</v>
      </c>
      <c r="I208" s="9" t="s">
        <v>784</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257" t="s">
        <v>765</v>
      </c>
    </row>
    <row r="209" spans="1:19" s="93" customFormat="1" ht="36" x14ac:dyDescent="0.2">
      <c r="A209" s="284"/>
      <c r="B209" s="295"/>
      <c r="C209" s="201" t="s">
        <v>566</v>
      </c>
      <c r="D209" s="202" t="s">
        <v>65</v>
      </c>
      <c r="E209" s="203" t="s">
        <v>537</v>
      </c>
      <c r="F209" s="86"/>
      <c r="G209" s="96"/>
      <c r="H209" s="133" t="s">
        <v>652</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84"/>
      <c r="B210" s="295"/>
      <c r="C210" s="207" t="s">
        <v>567</v>
      </c>
      <c r="D210" s="208" t="s">
        <v>66</v>
      </c>
      <c r="E210" s="209" t="s">
        <v>538</v>
      </c>
      <c r="F210" s="86"/>
      <c r="G210" s="96"/>
      <c r="H210" s="133" t="s">
        <v>652</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85"/>
      <c r="B211" s="296"/>
      <c r="C211" s="89" t="s">
        <v>474</v>
      </c>
      <c r="D211" s="57" t="s">
        <v>390</v>
      </c>
      <c r="E211" s="85" t="s">
        <v>458</v>
      </c>
      <c r="F211" s="86"/>
      <c r="G211" s="96"/>
      <c r="H211" s="132" t="s">
        <v>652</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86" t="s">
        <v>20</v>
      </c>
      <c r="B212" s="286" t="s">
        <v>51</v>
      </c>
      <c r="C212" s="62" t="s">
        <v>274</v>
      </c>
      <c r="D212" s="62" t="s">
        <v>65</v>
      </c>
      <c r="E212" s="67" t="s">
        <v>368</v>
      </c>
      <c r="F212" s="81" t="s">
        <v>163</v>
      </c>
      <c r="G212" s="96"/>
      <c r="H212" s="130" t="s">
        <v>652</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82"/>
      <c r="B213" s="282"/>
      <c r="C213" s="62" t="s">
        <v>275</v>
      </c>
      <c r="D213" s="62" t="s">
        <v>65</v>
      </c>
      <c r="E213" s="87" t="s">
        <v>369</v>
      </c>
      <c r="F213" s="88" t="s">
        <v>164</v>
      </c>
      <c r="G213" s="96"/>
      <c r="H213" s="131" t="s">
        <v>652</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82"/>
      <c r="B214" s="282"/>
      <c r="C214" s="62" t="s">
        <v>276</v>
      </c>
      <c r="D214" s="62" t="s">
        <v>65</v>
      </c>
      <c r="E214" s="67" t="s">
        <v>370</v>
      </c>
      <c r="F214" s="81" t="s">
        <v>165</v>
      </c>
      <c r="G214" s="96"/>
      <c r="H214" s="131" t="s">
        <v>652</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72" x14ac:dyDescent="0.2">
      <c r="A215" s="282"/>
      <c r="B215" s="282"/>
      <c r="C215" s="62" t="s">
        <v>277</v>
      </c>
      <c r="D215" s="62" t="s">
        <v>66</v>
      </c>
      <c r="E215" s="87" t="s">
        <v>328</v>
      </c>
      <c r="F215" s="88" t="s">
        <v>166</v>
      </c>
      <c r="G215" s="96"/>
      <c r="H215" s="131" t="s">
        <v>651</v>
      </c>
      <c r="I215" s="3" t="s">
        <v>752</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82"/>
      <c r="B216" s="282"/>
      <c r="C216" s="62" t="s">
        <v>278</v>
      </c>
      <c r="D216" s="62" t="s">
        <v>66</v>
      </c>
      <c r="E216" s="87" t="s">
        <v>371</v>
      </c>
      <c r="F216" s="88" t="s">
        <v>167</v>
      </c>
      <c r="G216" s="96"/>
      <c r="H216" s="131" t="s">
        <v>652</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82"/>
      <c r="B217" s="282"/>
      <c r="C217" s="62" t="s">
        <v>279</v>
      </c>
      <c r="D217" s="62" t="s">
        <v>66</v>
      </c>
      <c r="E217" s="67" t="s">
        <v>372</v>
      </c>
      <c r="F217" s="81" t="s">
        <v>168</v>
      </c>
      <c r="G217" s="96"/>
      <c r="H217" s="133" t="s">
        <v>652</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82"/>
      <c r="B218" s="282"/>
      <c r="C218" s="195" t="s">
        <v>568</v>
      </c>
      <c r="D218" s="196" t="s">
        <v>65</v>
      </c>
      <c r="E218" s="197" t="s">
        <v>537</v>
      </c>
      <c r="F218" s="81"/>
      <c r="G218" s="96"/>
      <c r="H218" s="133" t="s">
        <v>652</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82"/>
      <c r="B219" s="282"/>
      <c r="C219" s="198" t="s">
        <v>569</v>
      </c>
      <c r="D219" s="199" t="s">
        <v>66</v>
      </c>
      <c r="E219" s="200" t="s">
        <v>538</v>
      </c>
      <c r="F219" s="81"/>
      <c r="G219" s="96"/>
      <c r="H219" s="133" t="s">
        <v>652</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82"/>
      <c r="B220" s="282"/>
      <c r="C220" s="62" t="s">
        <v>475</v>
      </c>
      <c r="D220" s="62" t="s">
        <v>390</v>
      </c>
      <c r="E220" s="67" t="s">
        <v>458</v>
      </c>
      <c r="F220" s="81"/>
      <c r="G220" s="96"/>
      <c r="H220" s="132" t="s">
        <v>652</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84"/>
      <c r="B221" s="284"/>
      <c r="C221" s="57" t="s">
        <v>280</v>
      </c>
      <c r="D221" s="57" t="s">
        <v>65</v>
      </c>
      <c r="E221" s="78" t="s">
        <v>619</v>
      </c>
      <c r="F221" s="79" t="s">
        <v>169</v>
      </c>
      <c r="G221" s="96"/>
      <c r="H221" s="131" t="s">
        <v>652</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84"/>
      <c r="B222" s="284"/>
      <c r="C222" s="89" t="s">
        <v>281</v>
      </c>
      <c r="D222" s="57" t="s">
        <v>65</v>
      </c>
      <c r="E222" s="78" t="s">
        <v>373</v>
      </c>
      <c r="F222" s="79" t="s">
        <v>170</v>
      </c>
      <c r="G222" s="96"/>
      <c r="H222" s="131" t="s">
        <v>652</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84"/>
      <c r="B223" s="284"/>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84"/>
      <c r="B224" s="284"/>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84"/>
      <c r="B225" s="284"/>
      <c r="C225" s="57" t="s">
        <v>284</v>
      </c>
      <c r="D225" s="57" t="s">
        <v>65</v>
      </c>
      <c r="E225" s="78" t="s">
        <v>375</v>
      </c>
      <c r="F225" s="79" t="s">
        <v>531</v>
      </c>
      <c r="G225" s="96"/>
      <c r="H225" s="131" t="s">
        <v>652</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84"/>
      <c r="B226" s="284"/>
      <c r="C226" s="57" t="s">
        <v>285</v>
      </c>
      <c r="D226" s="57" t="s">
        <v>65</v>
      </c>
      <c r="E226" s="78" t="s">
        <v>620</v>
      </c>
      <c r="F226" s="79" t="s">
        <v>173</v>
      </c>
      <c r="G226" s="96"/>
      <c r="H226" s="131" t="s">
        <v>652</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84"/>
      <c r="B227" s="284"/>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84"/>
      <c r="B228" s="284"/>
      <c r="C228" s="57" t="s">
        <v>286</v>
      </c>
      <c r="D228" s="57" t="s">
        <v>65</v>
      </c>
      <c r="E228" s="78" t="s">
        <v>376</v>
      </c>
      <c r="F228" s="79" t="s">
        <v>174</v>
      </c>
      <c r="G228" s="96"/>
      <c r="H228" s="131" t="s">
        <v>652</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84"/>
      <c r="B229" s="284"/>
      <c r="C229" s="57" t="s">
        <v>287</v>
      </c>
      <c r="D229" s="57" t="s">
        <v>65</v>
      </c>
      <c r="E229" s="78" t="s">
        <v>377</v>
      </c>
      <c r="F229" s="79" t="s">
        <v>175</v>
      </c>
      <c r="G229" s="96"/>
      <c r="H229" s="133" t="s">
        <v>652</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84"/>
      <c r="B230" s="284"/>
      <c r="C230" s="201" t="s">
        <v>570</v>
      </c>
      <c r="D230" s="202" t="s">
        <v>65</v>
      </c>
      <c r="E230" s="203" t="s">
        <v>537</v>
      </c>
      <c r="F230" s="79"/>
      <c r="G230" s="96"/>
      <c r="H230" s="133" t="s">
        <v>652</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84"/>
      <c r="B231" s="284"/>
      <c r="C231" s="207" t="s">
        <v>579</v>
      </c>
      <c r="D231" s="208" t="s">
        <v>66</v>
      </c>
      <c r="E231" s="209" t="s">
        <v>538</v>
      </c>
      <c r="F231" s="79"/>
      <c r="G231" s="96"/>
      <c r="H231" s="133" t="s">
        <v>652</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73" thickBot="1" x14ac:dyDescent="0.25">
      <c r="A232" s="284"/>
      <c r="B232" s="284"/>
      <c r="C232" s="57" t="s">
        <v>476</v>
      </c>
      <c r="D232" s="57" t="s">
        <v>390</v>
      </c>
      <c r="E232" s="78" t="s">
        <v>458</v>
      </c>
      <c r="F232" s="79"/>
      <c r="G232" s="96"/>
      <c r="H232" s="132" t="s">
        <v>651</v>
      </c>
      <c r="I232" s="7" t="s">
        <v>742</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261"/>
    </row>
    <row r="233" spans="1:19" s="93" customFormat="1" ht="37" thickTop="1" x14ac:dyDescent="0.2">
      <c r="A233" s="286" t="s">
        <v>22</v>
      </c>
      <c r="B233" s="286" t="s">
        <v>23</v>
      </c>
      <c r="C233" s="62" t="s">
        <v>288</v>
      </c>
      <c r="D233" s="62" t="s">
        <v>65</v>
      </c>
      <c r="E233" s="67" t="s">
        <v>589</v>
      </c>
      <c r="F233" s="81" t="s">
        <v>599</v>
      </c>
      <c r="G233" s="96"/>
      <c r="H233" s="130" t="s">
        <v>652</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82"/>
      <c r="B234" s="282"/>
      <c r="C234" s="225" t="s">
        <v>587</v>
      </c>
      <c r="D234" s="225" t="s">
        <v>65</v>
      </c>
      <c r="E234" s="226" t="s">
        <v>590</v>
      </c>
      <c r="F234" s="81" t="s">
        <v>591</v>
      </c>
      <c r="G234" s="96"/>
      <c r="H234" s="212" t="s">
        <v>652</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82"/>
      <c r="B235" s="282"/>
      <c r="C235" s="195" t="s">
        <v>586</v>
      </c>
      <c r="D235" s="196" t="s">
        <v>65</v>
      </c>
      <c r="E235" s="197" t="s">
        <v>537</v>
      </c>
      <c r="F235" s="81"/>
      <c r="G235" s="96"/>
      <c r="H235" s="131" t="s">
        <v>652</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82"/>
      <c r="B236" s="282"/>
      <c r="C236" s="198" t="s">
        <v>580</v>
      </c>
      <c r="D236" s="199" t="s">
        <v>66</v>
      </c>
      <c r="E236" s="200" t="s">
        <v>538</v>
      </c>
      <c r="F236" s="81"/>
      <c r="G236" s="96"/>
      <c r="H236" s="131" t="s">
        <v>652</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90"/>
      <c r="B237" s="290"/>
      <c r="C237" s="62" t="s">
        <v>477</v>
      </c>
      <c r="D237" s="62" t="s">
        <v>390</v>
      </c>
      <c r="E237" s="67" t="s">
        <v>458</v>
      </c>
      <c r="F237" s="81"/>
      <c r="G237" s="96"/>
      <c r="H237" s="135" t="s">
        <v>651</v>
      </c>
      <c r="I237" s="136" t="s">
        <v>771</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thickTop="1" x14ac:dyDescent="0.2">
      <c r="A238" s="283" t="s">
        <v>24</v>
      </c>
      <c r="B238" s="283" t="s">
        <v>53</v>
      </c>
      <c r="C238" s="57" t="s">
        <v>289</v>
      </c>
      <c r="D238" s="57" t="s">
        <v>65</v>
      </c>
      <c r="E238" s="78" t="s">
        <v>378</v>
      </c>
      <c r="F238" s="79" t="s">
        <v>532</v>
      </c>
      <c r="G238" s="96"/>
      <c r="H238" s="130" t="s">
        <v>652</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255"/>
    </row>
    <row r="239" spans="1:19" s="103" customFormat="1" ht="126" x14ac:dyDescent="0.2">
      <c r="A239" s="284"/>
      <c r="B239" s="284"/>
      <c r="C239" s="65" t="s">
        <v>224</v>
      </c>
      <c r="D239" s="65" t="s">
        <v>65</v>
      </c>
      <c r="E239" s="66" t="s">
        <v>317</v>
      </c>
      <c r="F239" s="68" t="s">
        <v>525</v>
      </c>
      <c r="G239" s="101"/>
      <c r="H239" s="104" t="str">
        <f>IF(ISBLANK(H78),"Waiting",H78)</f>
        <v>Yes</v>
      </c>
      <c r="I239" s="3" t="s">
        <v>779</v>
      </c>
      <c r="J239" s="158" t="s">
        <v>24</v>
      </c>
      <c r="K239" s="158">
        <f t="shared" si="30"/>
        <v>1</v>
      </c>
      <c r="L239" s="158">
        <f t="shared" si="27"/>
        <v>0</v>
      </c>
      <c r="M239" s="158">
        <f t="shared" si="28"/>
        <v>0</v>
      </c>
      <c r="N239" s="158">
        <f t="shared" si="29"/>
        <v>0</v>
      </c>
      <c r="O239" s="158">
        <f t="shared" si="31"/>
        <v>0</v>
      </c>
      <c r="P239" s="158">
        <f t="shared" si="32"/>
        <v>0</v>
      </c>
      <c r="Q239" s="158">
        <f t="shared" si="33"/>
        <v>0</v>
      </c>
      <c r="R239" s="158">
        <f t="shared" si="34"/>
        <v>0</v>
      </c>
      <c r="S239" s="256"/>
    </row>
    <row r="240" spans="1:19" s="93" customFormat="1" ht="20" x14ac:dyDescent="0.2">
      <c r="A240" s="284"/>
      <c r="B240" s="284"/>
      <c r="C240" s="57" t="s">
        <v>290</v>
      </c>
      <c r="D240" s="57" t="s">
        <v>65</v>
      </c>
      <c r="E240" s="78" t="s">
        <v>330</v>
      </c>
      <c r="F240" s="79" t="s">
        <v>176</v>
      </c>
      <c r="G240" s="96"/>
      <c r="H240" s="131" t="s">
        <v>652</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84"/>
      <c r="B241" s="284"/>
      <c r="C241" s="57" t="s">
        <v>291</v>
      </c>
      <c r="D241" s="57" t="s">
        <v>65</v>
      </c>
      <c r="E241" s="78" t="s">
        <v>611</v>
      </c>
      <c r="F241" s="79" t="s">
        <v>601</v>
      </c>
      <c r="G241" s="96"/>
      <c r="H241" s="131" t="s">
        <v>652</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84"/>
      <c r="B242" s="284"/>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84"/>
      <c r="B243" s="284"/>
      <c r="C243" s="57" t="s">
        <v>596</v>
      </c>
      <c r="D243" s="57" t="s">
        <v>65</v>
      </c>
      <c r="E243" s="78" t="s">
        <v>600</v>
      </c>
      <c r="F243" s="79" t="s">
        <v>597</v>
      </c>
      <c r="G243" s="101"/>
      <c r="H243" s="131" t="s">
        <v>652</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256"/>
    </row>
    <row r="244" spans="1:19" s="93" customFormat="1" ht="36" x14ac:dyDescent="0.2">
      <c r="A244" s="284"/>
      <c r="B244" s="284"/>
      <c r="C244" s="201" t="s">
        <v>571</v>
      </c>
      <c r="D244" s="202" t="s">
        <v>65</v>
      </c>
      <c r="E244" s="203" t="s">
        <v>537</v>
      </c>
      <c r="F244" s="204"/>
      <c r="G244" s="101"/>
      <c r="H244" s="131" t="s">
        <v>652</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84"/>
      <c r="B245" s="284"/>
      <c r="C245" s="207" t="s">
        <v>581</v>
      </c>
      <c r="D245" s="208" t="s">
        <v>66</v>
      </c>
      <c r="E245" s="209" t="s">
        <v>538</v>
      </c>
      <c r="F245" s="204"/>
      <c r="G245" s="101"/>
      <c r="H245" s="131" t="s">
        <v>652</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285"/>
      <c r="B246" s="285"/>
      <c r="C246" s="57" t="s">
        <v>478</v>
      </c>
      <c r="D246" s="57" t="s">
        <v>390</v>
      </c>
      <c r="E246" s="78" t="s">
        <v>458</v>
      </c>
      <c r="F246" s="79"/>
      <c r="G246" s="101"/>
      <c r="H246" s="131" t="s">
        <v>652</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86" t="s">
        <v>25</v>
      </c>
      <c r="B247" s="286" t="s">
        <v>54</v>
      </c>
      <c r="C247" s="62" t="s">
        <v>282</v>
      </c>
      <c r="D247" s="62" t="s">
        <v>65</v>
      </c>
      <c r="E247" s="67" t="s">
        <v>329</v>
      </c>
      <c r="F247" s="81" t="s">
        <v>171</v>
      </c>
      <c r="G247" s="96"/>
      <c r="H247" s="130" t="s">
        <v>652</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82"/>
      <c r="B248" s="282"/>
      <c r="C248" s="62" t="s">
        <v>283</v>
      </c>
      <c r="D248" s="62" t="s">
        <v>65</v>
      </c>
      <c r="E248" s="67" t="s">
        <v>374</v>
      </c>
      <c r="F248" s="81" t="s">
        <v>172</v>
      </c>
      <c r="G248" s="96"/>
      <c r="H248" s="131" t="s">
        <v>652</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82"/>
      <c r="B249" s="282"/>
      <c r="C249" s="62" t="s">
        <v>292</v>
      </c>
      <c r="D249" s="62" t="s">
        <v>66</v>
      </c>
      <c r="E249" s="87" t="s">
        <v>379</v>
      </c>
      <c r="F249" s="88" t="s">
        <v>533</v>
      </c>
      <c r="G249" s="96"/>
      <c r="H249" s="133" t="s">
        <v>651</v>
      </c>
      <c r="I249" s="9" t="s">
        <v>748</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82"/>
      <c r="B250" s="282"/>
      <c r="C250" s="195" t="s">
        <v>572</v>
      </c>
      <c r="D250" s="196" t="s">
        <v>65</v>
      </c>
      <c r="E250" s="197" t="s">
        <v>537</v>
      </c>
      <c r="F250" s="88"/>
      <c r="G250" s="96"/>
      <c r="H250" s="133" t="s">
        <v>652</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82"/>
      <c r="B251" s="282"/>
      <c r="C251" s="198" t="s">
        <v>573</v>
      </c>
      <c r="D251" s="199" t="s">
        <v>66</v>
      </c>
      <c r="E251" s="200" t="s">
        <v>538</v>
      </c>
      <c r="F251" s="88"/>
      <c r="G251" s="96"/>
      <c r="H251" s="133" t="s">
        <v>652</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82"/>
      <c r="B252" s="282"/>
      <c r="C252" s="62" t="s">
        <v>479</v>
      </c>
      <c r="D252" s="62" t="s">
        <v>390</v>
      </c>
      <c r="E252" s="87" t="s">
        <v>458</v>
      </c>
      <c r="F252" s="88"/>
      <c r="G252" s="96"/>
      <c r="H252" s="132" t="s">
        <v>652</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VO/E3fBBlDLEEN6cTobriJR++i6hdNfonrDa9Kal/mYKnWAnmWKLKWCK72s7oaNpcDKsCYiP3MeMRmJfD7BZ/Q==" saltValue="k4Eu0Mo6FqKyFHEIJQHLkw=="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A25" zoomScale="80" zoomScaleNormal="80" workbookViewId="0">
      <selection activeCell="G55" sqref="G55"/>
    </sheetView>
  </sheetViews>
  <sheetFormatPr baseColWidth="10" defaultColWidth="10.83203125" defaultRowHeight="16" x14ac:dyDescent="0.2"/>
  <cols>
    <col min="1" max="1" width="14.83203125" style="92" customWidth="1"/>
    <col min="2" max="2" width="21.83203125" style="115" customWidth="1"/>
    <col min="3" max="3" width="55.83203125" style="115" customWidth="1"/>
    <col min="4" max="4" width="40.3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Transport infrastructure and logistics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8" t="s">
        <v>397</v>
      </c>
      <c r="B3" s="278"/>
      <c r="C3" s="278"/>
      <c r="D3" s="278"/>
      <c r="E3" s="278"/>
      <c r="F3" s="278"/>
      <c r="G3" s="278"/>
      <c r="H3" s="278"/>
      <c r="I3" s="278"/>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653</v>
      </c>
      <c r="C5" s="249" t="s">
        <v>654</v>
      </c>
      <c r="D5" s="249" t="s">
        <v>655</v>
      </c>
      <c r="E5" s="120">
        <v>6</v>
      </c>
      <c r="F5" s="249" t="s">
        <v>656</v>
      </c>
      <c r="G5" s="121">
        <v>2007</v>
      </c>
      <c r="H5" s="123">
        <v>44184</v>
      </c>
      <c r="I5" s="122"/>
    </row>
    <row r="6" spans="1:9" s="116" customFormat="1" ht="17" x14ac:dyDescent="0.2">
      <c r="A6" s="33" t="s">
        <v>403</v>
      </c>
      <c r="B6" s="120" t="s">
        <v>653</v>
      </c>
      <c r="C6" s="249" t="s">
        <v>657</v>
      </c>
      <c r="D6" s="249" t="s">
        <v>658</v>
      </c>
      <c r="E6" s="120">
        <v>3</v>
      </c>
      <c r="F6" s="249" t="s">
        <v>656</v>
      </c>
      <c r="G6" s="121">
        <v>2007</v>
      </c>
      <c r="H6" s="250">
        <v>44184</v>
      </c>
      <c r="I6" s="124"/>
    </row>
    <row r="7" spans="1:9" s="116" customFormat="1" ht="17" x14ac:dyDescent="0.2">
      <c r="A7" s="31" t="s">
        <v>404</v>
      </c>
      <c r="B7" s="120" t="s">
        <v>653</v>
      </c>
      <c r="C7" s="249" t="s">
        <v>657</v>
      </c>
      <c r="D7" s="249" t="s">
        <v>658</v>
      </c>
      <c r="E7" s="120">
        <v>4</v>
      </c>
      <c r="F7" s="249" t="s">
        <v>656</v>
      </c>
      <c r="G7" s="121">
        <v>2007</v>
      </c>
      <c r="H7" s="123">
        <v>44184</v>
      </c>
      <c r="I7" s="122"/>
    </row>
    <row r="8" spans="1:9" s="116" customFormat="1" ht="34" x14ac:dyDescent="0.2">
      <c r="A8" s="33" t="s">
        <v>405</v>
      </c>
      <c r="B8" s="120" t="s">
        <v>653</v>
      </c>
      <c r="C8" s="249" t="s">
        <v>660</v>
      </c>
      <c r="D8" s="249" t="s">
        <v>668</v>
      </c>
      <c r="E8" s="120">
        <v>5</v>
      </c>
      <c r="F8" s="249" t="s">
        <v>661</v>
      </c>
      <c r="G8" s="121">
        <v>2019</v>
      </c>
      <c r="H8" s="123">
        <v>44184</v>
      </c>
      <c r="I8" s="122"/>
    </row>
    <row r="9" spans="1:9" s="116" customFormat="1" ht="34" x14ac:dyDescent="0.2">
      <c r="A9" s="31" t="s">
        <v>406</v>
      </c>
      <c r="B9" s="120" t="s">
        <v>653</v>
      </c>
      <c r="C9" s="249" t="s">
        <v>660</v>
      </c>
      <c r="D9" s="249" t="s">
        <v>668</v>
      </c>
      <c r="E9" s="120">
        <v>11</v>
      </c>
      <c r="F9" s="249" t="s">
        <v>661</v>
      </c>
      <c r="G9" s="121">
        <v>2019</v>
      </c>
      <c r="H9" s="123">
        <v>44184</v>
      </c>
      <c r="I9" s="122"/>
    </row>
    <row r="10" spans="1:9" s="116" customFormat="1" ht="17" x14ac:dyDescent="0.2">
      <c r="A10" s="33" t="s">
        <v>407</v>
      </c>
      <c r="B10" s="120" t="s">
        <v>662</v>
      </c>
      <c r="C10" s="249" t="s">
        <v>666</v>
      </c>
      <c r="D10" s="249" t="s">
        <v>665</v>
      </c>
      <c r="E10" s="120">
        <v>2</v>
      </c>
      <c r="F10" s="249" t="s">
        <v>664</v>
      </c>
      <c r="G10" s="121">
        <v>2014</v>
      </c>
      <c r="H10" s="123">
        <v>44184</v>
      </c>
      <c r="I10" s="251" t="s">
        <v>663</v>
      </c>
    </row>
    <row r="11" spans="1:9" s="116" customFormat="1" ht="34" x14ac:dyDescent="0.2">
      <c r="A11" s="31" t="s">
        <v>408</v>
      </c>
      <c r="B11" s="120" t="s">
        <v>653</v>
      </c>
      <c r="C11" s="249" t="s">
        <v>660</v>
      </c>
      <c r="D11" s="249" t="s">
        <v>668</v>
      </c>
      <c r="E11" s="120">
        <v>24</v>
      </c>
      <c r="F11" s="249" t="s">
        <v>661</v>
      </c>
      <c r="G11" s="121">
        <v>2019</v>
      </c>
      <c r="H11" s="123">
        <v>44184</v>
      </c>
      <c r="I11" s="251" t="s">
        <v>667</v>
      </c>
    </row>
    <row r="12" spans="1:9" s="116" customFormat="1" ht="17" x14ac:dyDescent="0.2">
      <c r="A12" s="33" t="s">
        <v>409</v>
      </c>
      <c r="B12" s="120" t="s">
        <v>653</v>
      </c>
      <c r="C12" s="249" t="s">
        <v>657</v>
      </c>
      <c r="D12" s="249" t="s">
        <v>658</v>
      </c>
      <c r="E12" s="120">
        <v>6</v>
      </c>
      <c r="F12" s="249" t="s">
        <v>656</v>
      </c>
      <c r="G12" s="121">
        <v>2007</v>
      </c>
      <c r="H12" s="123">
        <v>44184</v>
      </c>
      <c r="I12" s="122"/>
    </row>
    <row r="13" spans="1:9" s="116" customFormat="1" ht="17" x14ac:dyDescent="0.2">
      <c r="A13" s="31" t="s">
        <v>410</v>
      </c>
      <c r="B13" s="120" t="s">
        <v>653</v>
      </c>
      <c r="C13" s="249" t="s">
        <v>669</v>
      </c>
      <c r="D13" s="249" t="s">
        <v>658</v>
      </c>
      <c r="E13" s="120">
        <v>5</v>
      </c>
      <c r="F13" s="249" t="s">
        <v>656</v>
      </c>
      <c r="G13" s="121">
        <v>2007</v>
      </c>
      <c r="H13" s="123">
        <v>44184</v>
      </c>
      <c r="I13" s="122"/>
    </row>
    <row r="14" spans="1:9" s="116" customFormat="1" ht="34" x14ac:dyDescent="0.2">
      <c r="A14" s="33" t="s">
        <v>411</v>
      </c>
      <c r="B14" s="120" t="s">
        <v>662</v>
      </c>
      <c r="C14" s="249" t="s">
        <v>674</v>
      </c>
      <c r="D14" s="249" t="s">
        <v>675</v>
      </c>
      <c r="E14" s="120">
        <v>2</v>
      </c>
      <c r="F14" s="249" t="s">
        <v>676</v>
      </c>
      <c r="G14" s="121">
        <v>2018</v>
      </c>
      <c r="H14" s="123">
        <v>44184</v>
      </c>
      <c r="I14" s="251" t="s">
        <v>670</v>
      </c>
    </row>
    <row r="15" spans="1:9" s="116" customFormat="1" ht="17" x14ac:dyDescent="0.2">
      <c r="A15" s="31" t="s">
        <v>412</v>
      </c>
      <c r="B15" s="120" t="s">
        <v>653</v>
      </c>
      <c r="C15" s="249" t="s">
        <v>672</v>
      </c>
      <c r="D15" s="249" t="s">
        <v>673</v>
      </c>
      <c r="E15" s="120">
        <v>2</v>
      </c>
      <c r="F15" s="249" t="s">
        <v>673</v>
      </c>
      <c r="G15" s="121">
        <v>2001</v>
      </c>
      <c r="H15" s="123">
        <v>44184</v>
      </c>
      <c r="I15" s="251" t="s">
        <v>671</v>
      </c>
    </row>
    <row r="16" spans="1:9" s="116" customFormat="1" ht="34" x14ac:dyDescent="0.2">
      <c r="A16" s="33" t="s">
        <v>413</v>
      </c>
      <c r="B16" s="120" t="s">
        <v>659</v>
      </c>
      <c r="C16" s="249" t="s">
        <v>678</v>
      </c>
      <c r="D16" s="249" t="s">
        <v>679</v>
      </c>
      <c r="E16" s="120"/>
      <c r="F16" s="249" t="s">
        <v>680</v>
      </c>
      <c r="G16" s="121">
        <v>2011</v>
      </c>
      <c r="H16" s="123">
        <v>44184</v>
      </c>
      <c r="I16" s="254" t="s">
        <v>677</v>
      </c>
    </row>
    <row r="17" spans="1:9" s="116" customFormat="1" ht="17" x14ac:dyDescent="0.2">
      <c r="A17" s="31" t="s">
        <v>414</v>
      </c>
      <c r="B17" s="120" t="s">
        <v>653</v>
      </c>
      <c r="C17" s="249" t="s">
        <v>654</v>
      </c>
      <c r="D17" s="249" t="s">
        <v>658</v>
      </c>
      <c r="E17" s="120">
        <v>8</v>
      </c>
      <c r="F17" s="249" t="s">
        <v>656</v>
      </c>
      <c r="G17" s="121">
        <v>2007</v>
      </c>
      <c r="H17" s="123">
        <v>44184</v>
      </c>
      <c r="I17" s="122"/>
    </row>
    <row r="18" spans="1:9" s="116" customFormat="1" ht="34" x14ac:dyDescent="0.2">
      <c r="A18" s="33" t="s">
        <v>415</v>
      </c>
      <c r="B18" s="120" t="s">
        <v>653</v>
      </c>
      <c r="C18" s="249" t="s">
        <v>681</v>
      </c>
      <c r="D18" s="249" t="s">
        <v>658</v>
      </c>
      <c r="E18" s="120">
        <v>9</v>
      </c>
      <c r="F18" s="249" t="s">
        <v>656</v>
      </c>
      <c r="G18" s="121">
        <v>2007</v>
      </c>
      <c r="H18" s="123">
        <v>44185</v>
      </c>
      <c r="I18" s="122"/>
    </row>
    <row r="19" spans="1:9" s="116" customFormat="1" ht="17" x14ac:dyDescent="0.2">
      <c r="A19" s="31" t="s">
        <v>416</v>
      </c>
      <c r="B19" s="120" t="s">
        <v>659</v>
      </c>
      <c r="C19" s="249" t="s">
        <v>683</v>
      </c>
      <c r="D19" s="249" t="s">
        <v>685</v>
      </c>
      <c r="E19" s="120"/>
      <c r="F19" s="249" t="s">
        <v>684</v>
      </c>
      <c r="G19" s="121"/>
      <c r="H19" s="123">
        <v>44185</v>
      </c>
      <c r="I19" s="122" t="s">
        <v>682</v>
      </c>
    </row>
    <row r="20" spans="1:9" s="116" customFormat="1" ht="17" x14ac:dyDescent="0.2">
      <c r="A20" s="33" t="s">
        <v>417</v>
      </c>
      <c r="B20" s="120" t="s">
        <v>686</v>
      </c>
      <c r="C20" s="249" t="s">
        <v>753</v>
      </c>
      <c r="D20" s="120" t="s">
        <v>755</v>
      </c>
      <c r="E20" s="120"/>
      <c r="F20" s="120"/>
      <c r="G20" s="121">
        <v>2011</v>
      </c>
      <c r="H20" s="123">
        <v>44220</v>
      </c>
      <c r="I20" s="254" t="s">
        <v>754</v>
      </c>
    </row>
    <row r="21" spans="1:9" s="116" customFormat="1" ht="17" x14ac:dyDescent="0.2">
      <c r="A21" s="31" t="s">
        <v>418</v>
      </c>
      <c r="B21" s="120" t="s">
        <v>659</v>
      </c>
      <c r="C21" s="249" t="s">
        <v>757</v>
      </c>
      <c r="D21" s="120" t="s">
        <v>758</v>
      </c>
      <c r="E21" s="120"/>
      <c r="F21" s="249" t="s">
        <v>759</v>
      </c>
      <c r="G21" s="121"/>
      <c r="H21" s="123">
        <v>44220</v>
      </c>
      <c r="I21" s="122" t="s">
        <v>756</v>
      </c>
    </row>
    <row r="22" spans="1:9" s="116" customFormat="1" ht="17" x14ac:dyDescent="0.2">
      <c r="A22" s="33" t="s">
        <v>419</v>
      </c>
      <c r="B22" s="120" t="s">
        <v>653</v>
      </c>
      <c r="C22" s="249" t="s">
        <v>761</v>
      </c>
      <c r="D22" s="120" t="s">
        <v>762</v>
      </c>
      <c r="E22" s="120"/>
      <c r="F22" t="s">
        <v>763</v>
      </c>
      <c r="G22" s="121"/>
      <c r="H22" s="123">
        <v>44220</v>
      </c>
      <c r="I22" s="122" t="s">
        <v>760</v>
      </c>
    </row>
    <row r="23" spans="1:9" s="116" customFormat="1" ht="34" x14ac:dyDescent="0.2">
      <c r="A23" s="31" t="s">
        <v>420</v>
      </c>
      <c r="B23" s="120" t="s">
        <v>662</v>
      </c>
      <c r="C23" s="249" t="s">
        <v>689</v>
      </c>
      <c r="D23" s="249" t="s">
        <v>690</v>
      </c>
      <c r="E23" s="120"/>
      <c r="F23" s="249" t="s">
        <v>688</v>
      </c>
      <c r="G23" s="121">
        <v>2018</v>
      </c>
      <c r="H23" s="123">
        <v>44185</v>
      </c>
      <c r="I23" s="251" t="s">
        <v>687</v>
      </c>
    </row>
    <row r="24" spans="1:9" s="116" customFormat="1" ht="17" x14ac:dyDescent="0.2">
      <c r="A24" s="33" t="s">
        <v>421</v>
      </c>
      <c r="B24" s="120" t="s">
        <v>653</v>
      </c>
      <c r="C24" s="249" t="s">
        <v>657</v>
      </c>
      <c r="D24" s="249" t="s">
        <v>658</v>
      </c>
      <c r="E24" s="120">
        <v>12</v>
      </c>
      <c r="F24" s="249" t="s">
        <v>691</v>
      </c>
      <c r="G24" s="121">
        <v>2007</v>
      </c>
      <c r="H24" s="123">
        <v>44185</v>
      </c>
      <c r="I24" s="122"/>
    </row>
    <row r="25" spans="1:9" s="116" customFormat="1" ht="17" x14ac:dyDescent="0.2">
      <c r="A25" s="31" t="s">
        <v>422</v>
      </c>
      <c r="B25" s="120" t="s">
        <v>659</v>
      </c>
      <c r="C25" s="249" t="s">
        <v>694</v>
      </c>
      <c r="D25" s="249" t="s">
        <v>693</v>
      </c>
      <c r="E25" s="120"/>
      <c r="F25" s="249" t="s">
        <v>695</v>
      </c>
      <c r="G25" s="121">
        <v>2019</v>
      </c>
      <c r="H25" s="123">
        <v>44185</v>
      </c>
      <c r="I25" s="251" t="s">
        <v>692</v>
      </c>
    </row>
    <row r="26" spans="1:9" s="116" customFormat="1" ht="17" x14ac:dyDescent="0.2">
      <c r="A26" s="33" t="s">
        <v>423</v>
      </c>
      <c r="B26" s="120" t="s">
        <v>653</v>
      </c>
      <c r="C26" s="249" t="s">
        <v>657</v>
      </c>
      <c r="D26" s="249" t="s">
        <v>658</v>
      </c>
      <c r="E26" s="120">
        <v>2</v>
      </c>
      <c r="F26" s="249" t="s">
        <v>656</v>
      </c>
      <c r="G26" s="121">
        <v>2007</v>
      </c>
      <c r="H26" s="123">
        <v>44185</v>
      </c>
      <c r="I26" s="122"/>
    </row>
    <row r="27" spans="1:9" s="116" customFormat="1" ht="17" x14ac:dyDescent="0.2">
      <c r="A27" s="31" t="s">
        <v>424</v>
      </c>
      <c r="B27" s="120" t="s">
        <v>653</v>
      </c>
      <c r="C27" s="249" t="s">
        <v>696</v>
      </c>
      <c r="D27" s="249" t="s">
        <v>658</v>
      </c>
      <c r="E27" s="120">
        <v>2</v>
      </c>
      <c r="F27" s="249" t="s">
        <v>656</v>
      </c>
      <c r="G27" s="121">
        <v>2007</v>
      </c>
      <c r="H27" s="123">
        <v>44185</v>
      </c>
      <c r="I27" s="122"/>
    </row>
    <row r="28" spans="1:9" s="116" customFormat="1" ht="17" x14ac:dyDescent="0.2">
      <c r="A28" s="33" t="s">
        <v>425</v>
      </c>
      <c r="B28" s="120" t="s">
        <v>653</v>
      </c>
      <c r="C28" s="249" t="s">
        <v>698</v>
      </c>
      <c r="D28" s="249" t="s">
        <v>699</v>
      </c>
      <c r="E28" s="120">
        <v>9</v>
      </c>
      <c r="F28" s="249" t="s">
        <v>699</v>
      </c>
      <c r="G28" s="121">
        <v>2016</v>
      </c>
      <c r="H28" s="123">
        <v>44185</v>
      </c>
      <c r="I28" s="122" t="s">
        <v>697</v>
      </c>
    </row>
    <row r="29" spans="1:9" s="116" customFormat="1" ht="17" x14ac:dyDescent="0.2">
      <c r="A29" s="31" t="s">
        <v>426</v>
      </c>
      <c r="B29" s="120" t="s">
        <v>653</v>
      </c>
      <c r="C29" s="249" t="s">
        <v>767</v>
      </c>
      <c r="D29" s="249" t="s">
        <v>769</v>
      </c>
      <c r="E29" s="120"/>
      <c r="F29" s="249" t="s">
        <v>768</v>
      </c>
      <c r="G29" s="121">
        <v>2013</v>
      </c>
      <c r="H29" s="123">
        <v>44186</v>
      </c>
      <c r="I29" s="254" t="s">
        <v>770</v>
      </c>
    </row>
    <row r="30" spans="1:9" s="116" customFormat="1" ht="17" x14ac:dyDescent="0.2">
      <c r="A30" s="33" t="s">
        <v>427</v>
      </c>
      <c r="B30" s="120" t="s">
        <v>659</v>
      </c>
      <c r="C30" s="120" t="s">
        <v>787</v>
      </c>
      <c r="D30" s="120"/>
      <c r="E30" s="120"/>
      <c r="F30" s="120" t="s">
        <v>786</v>
      </c>
      <c r="G30" s="121">
        <v>2021</v>
      </c>
      <c r="H30" s="123">
        <v>44216</v>
      </c>
      <c r="I30" s="254" t="s">
        <v>788</v>
      </c>
    </row>
    <row r="31" spans="1:9" s="116" customFormat="1" ht="34" x14ac:dyDescent="0.2">
      <c r="A31" s="31" t="s">
        <v>428</v>
      </c>
      <c r="B31" s="120" t="s">
        <v>662</v>
      </c>
      <c r="C31" s="120" t="s">
        <v>789</v>
      </c>
      <c r="D31" s="120" t="s">
        <v>790</v>
      </c>
      <c r="E31" s="120" t="s">
        <v>791</v>
      </c>
      <c r="F31" s="120" t="s">
        <v>792</v>
      </c>
      <c r="G31" s="121">
        <v>2017</v>
      </c>
      <c r="H31" s="123">
        <v>44228</v>
      </c>
      <c r="I31" s="254" t="s">
        <v>793</v>
      </c>
    </row>
    <row r="32" spans="1:9" s="116" customFormat="1" ht="34" x14ac:dyDescent="0.2">
      <c r="A32" s="33" t="s">
        <v>429</v>
      </c>
      <c r="B32" s="120" t="s">
        <v>662</v>
      </c>
      <c r="C32" s="120" t="s">
        <v>795</v>
      </c>
      <c r="D32" s="120" t="s">
        <v>790</v>
      </c>
      <c r="E32" s="120" t="s">
        <v>796</v>
      </c>
      <c r="F32" s="120" t="s">
        <v>797</v>
      </c>
      <c r="G32" s="121">
        <v>2019</v>
      </c>
      <c r="H32" s="123">
        <v>44228</v>
      </c>
      <c r="I32" s="254" t="s">
        <v>798</v>
      </c>
    </row>
    <row r="33" spans="1:9" s="116" customFormat="1" ht="17" x14ac:dyDescent="0.2">
      <c r="A33" s="31" t="s">
        <v>430</v>
      </c>
      <c r="B33" s="120" t="s">
        <v>659</v>
      </c>
      <c r="C33" s="249" t="s">
        <v>701</v>
      </c>
      <c r="D33" s="249" t="s">
        <v>702</v>
      </c>
      <c r="E33" s="120"/>
      <c r="F33" s="249" t="s">
        <v>702</v>
      </c>
      <c r="G33" s="121">
        <v>2010</v>
      </c>
      <c r="H33" s="123">
        <v>44185</v>
      </c>
      <c r="I33" s="251" t="s">
        <v>700</v>
      </c>
    </row>
    <row r="34" spans="1:9" s="116" customFormat="1" ht="17" x14ac:dyDescent="0.2">
      <c r="A34" s="33" t="s">
        <v>431</v>
      </c>
      <c r="B34" s="120" t="s">
        <v>653</v>
      </c>
      <c r="C34" s="249" t="s">
        <v>696</v>
      </c>
      <c r="D34" s="249" t="s">
        <v>658</v>
      </c>
      <c r="E34" s="120">
        <v>9</v>
      </c>
      <c r="F34" s="249" t="s">
        <v>656</v>
      </c>
      <c r="G34" s="121">
        <v>2007</v>
      </c>
      <c r="H34" s="123">
        <v>44185</v>
      </c>
      <c r="I34" s="122"/>
    </row>
    <row r="35" spans="1:9" ht="17" x14ac:dyDescent="0.2">
      <c r="A35" s="17" t="s">
        <v>432</v>
      </c>
      <c r="B35" s="120" t="s">
        <v>653</v>
      </c>
      <c r="C35" s="251" t="s">
        <v>704</v>
      </c>
      <c r="D35" s="122"/>
      <c r="E35" s="122"/>
      <c r="F35" s="122"/>
      <c r="G35" s="125">
        <v>2016</v>
      </c>
      <c r="H35" s="252">
        <v>44185</v>
      </c>
      <c r="I35" s="251" t="s">
        <v>703</v>
      </c>
    </row>
    <row r="36" spans="1:9" ht="17" x14ac:dyDescent="0.2">
      <c r="A36" s="20" t="s">
        <v>433</v>
      </c>
      <c r="B36" s="120" t="s">
        <v>653</v>
      </c>
      <c r="C36" s="251" t="s">
        <v>696</v>
      </c>
      <c r="D36" s="251" t="s">
        <v>658</v>
      </c>
      <c r="E36" s="122"/>
      <c r="F36" s="251" t="s">
        <v>691</v>
      </c>
      <c r="G36" s="125">
        <v>2007</v>
      </c>
      <c r="H36" s="252">
        <v>44185</v>
      </c>
      <c r="I36" s="122"/>
    </row>
    <row r="37" spans="1:9" ht="17" x14ac:dyDescent="0.2">
      <c r="A37" s="17" t="s">
        <v>434</v>
      </c>
      <c r="B37" s="120" t="s">
        <v>653</v>
      </c>
      <c r="C37" s="251" t="s">
        <v>657</v>
      </c>
      <c r="D37" s="251" t="s">
        <v>658</v>
      </c>
      <c r="E37" s="122"/>
      <c r="F37" s="251" t="s">
        <v>656</v>
      </c>
      <c r="G37" s="125">
        <v>2007</v>
      </c>
      <c r="H37" s="252">
        <v>44185</v>
      </c>
      <c r="I37" s="122"/>
    </row>
    <row r="38" spans="1:9" ht="17" x14ac:dyDescent="0.2">
      <c r="A38" s="20" t="s">
        <v>435</v>
      </c>
      <c r="B38" s="120" t="s">
        <v>653</v>
      </c>
      <c r="C38" s="251" t="s">
        <v>707</v>
      </c>
      <c r="D38" s="251" t="s">
        <v>706</v>
      </c>
      <c r="E38" s="122"/>
      <c r="F38" s="251" t="s">
        <v>708</v>
      </c>
      <c r="G38" s="125">
        <v>2014</v>
      </c>
      <c r="H38" s="252">
        <v>44186</v>
      </c>
      <c r="I38" s="122" t="s">
        <v>705</v>
      </c>
    </row>
    <row r="39" spans="1:9" ht="17" x14ac:dyDescent="0.2">
      <c r="A39" s="17" t="s">
        <v>436</v>
      </c>
      <c r="B39" s="120" t="s">
        <v>653</v>
      </c>
      <c r="C39" s="251" t="s">
        <v>710</v>
      </c>
      <c r="D39" s="251" t="s">
        <v>712</v>
      </c>
      <c r="E39" s="122">
        <v>3</v>
      </c>
      <c r="F39" s="251" t="s">
        <v>711</v>
      </c>
      <c r="G39" s="125">
        <v>2016</v>
      </c>
      <c r="H39" s="252">
        <v>44186</v>
      </c>
      <c r="I39" s="122" t="s">
        <v>709</v>
      </c>
    </row>
    <row r="40" spans="1:9" ht="17" x14ac:dyDescent="0.2">
      <c r="A40" s="20" t="s">
        <v>437</v>
      </c>
      <c r="B40" s="120" t="s">
        <v>653</v>
      </c>
      <c r="C40" s="251" t="s">
        <v>710</v>
      </c>
      <c r="D40" s="251" t="s">
        <v>712</v>
      </c>
      <c r="E40" s="122">
        <v>9</v>
      </c>
      <c r="F40" s="251" t="s">
        <v>711</v>
      </c>
      <c r="G40" s="125">
        <v>2016</v>
      </c>
      <c r="H40" s="252">
        <v>44186</v>
      </c>
      <c r="I40" s="122" t="s">
        <v>709</v>
      </c>
    </row>
    <row r="41" spans="1:9" ht="17" x14ac:dyDescent="0.2">
      <c r="A41" s="17" t="s">
        <v>438</v>
      </c>
      <c r="B41" s="120" t="s">
        <v>653</v>
      </c>
      <c r="C41" s="251" t="s">
        <v>715</v>
      </c>
      <c r="D41" s="251" t="s">
        <v>714</v>
      </c>
      <c r="E41" s="122">
        <v>13</v>
      </c>
      <c r="F41" s="251" t="s">
        <v>716</v>
      </c>
      <c r="G41" s="125">
        <v>2014</v>
      </c>
      <c r="H41" s="252">
        <v>44186</v>
      </c>
      <c r="I41" s="122" t="s">
        <v>713</v>
      </c>
    </row>
    <row r="42" spans="1:9" ht="17" x14ac:dyDescent="0.2">
      <c r="A42" s="20" t="s">
        <v>439</v>
      </c>
      <c r="B42" s="120" t="s">
        <v>659</v>
      </c>
      <c r="C42" s="251" t="s">
        <v>718</v>
      </c>
      <c r="D42" s="251" t="s">
        <v>719</v>
      </c>
      <c r="E42" s="122"/>
      <c r="F42" s="251" t="s">
        <v>720</v>
      </c>
      <c r="G42" s="125">
        <v>2011</v>
      </c>
      <c r="H42" s="252">
        <v>44186</v>
      </c>
      <c r="I42" s="122" t="s">
        <v>717</v>
      </c>
    </row>
    <row r="43" spans="1:9" ht="17" x14ac:dyDescent="0.2">
      <c r="A43" s="17" t="s">
        <v>440</v>
      </c>
      <c r="B43" s="120" t="s">
        <v>662</v>
      </c>
      <c r="C43" s="251" t="s">
        <v>721</v>
      </c>
      <c r="D43" s="251" t="s">
        <v>723</v>
      </c>
      <c r="E43" s="122"/>
      <c r="F43" s="251" t="s">
        <v>722</v>
      </c>
      <c r="G43" s="125">
        <v>2018</v>
      </c>
      <c r="H43" s="252">
        <v>44189</v>
      </c>
      <c r="I43" s="251" t="s">
        <v>724</v>
      </c>
    </row>
    <row r="44" spans="1:9" ht="17" x14ac:dyDescent="0.2">
      <c r="A44" s="20" t="s">
        <v>441</v>
      </c>
      <c r="B44" s="120" t="s">
        <v>662</v>
      </c>
      <c r="C44" s="251" t="s">
        <v>726</v>
      </c>
      <c r="D44" s="251" t="s">
        <v>727</v>
      </c>
      <c r="E44" s="122"/>
      <c r="F44" s="251" t="s">
        <v>725</v>
      </c>
      <c r="G44" s="122">
        <v>2016</v>
      </c>
      <c r="H44" s="253">
        <v>44189</v>
      </c>
      <c r="I44" s="251" t="s">
        <v>728</v>
      </c>
    </row>
    <row r="45" spans="1:9" ht="17" x14ac:dyDescent="0.2">
      <c r="A45" s="182" t="s">
        <v>495</v>
      </c>
      <c r="B45" s="249" t="s">
        <v>662</v>
      </c>
      <c r="C45" s="251" t="s">
        <v>729</v>
      </c>
      <c r="D45" s="251" t="s">
        <v>730</v>
      </c>
      <c r="E45" s="122"/>
      <c r="F45" s="251" t="s">
        <v>732</v>
      </c>
      <c r="G45" s="122">
        <v>2019</v>
      </c>
      <c r="H45" s="253">
        <v>44189</v>
      </c>
      <c r="I45" s="254" t="s">
        <v>731</v>
      </c>
    </row>
    <row r="46" spans="1:9" ht="17" x14ac:dyDescent="0.2">
      <c r="A46" s="181" t="s">
        <v>496</v>
      </c>
      <c r="B46" s="249" t="s">
        <v>662</v>
      </c>
      <c r="C46" s="251" t="s">
        <v>733</v>
      </c>
      <c r="D46" s="251" t="s">
        <v>734</v>
      </c>
      <c r="E46" s="122"/>
      <c r="F46" s="251" t="s">
        <v>735</v>
      </c>
      <c r="G46" s="122">
        <v>2019</v>
      </c>
      <c r="H46" s="253">
        <v>44189</v>
      </c>
      <c r="I46" s="254" t="s">
        <v>736</v>
      </c>
    </row>
    <row r="47" spans="1:9" ht="17" x14ac:dyDescent="0.2">
      <c r="A47" s="182" t="s">
        <v>497</v>
      </c>
      <c r="B47" s="249" t="s">
        <v>659</v>
      </c>
      <c r="C47" s="251" t="s">
        <v>737</v>
      </c>
      <c r="D47" s="254" t="s">
        <v>740</v>
      </c>
      <c r="E47" s="122"/>
      <c r="F47" s="251" t="s">
        <v>738</v>
      </c>
      <c r="G47" s="122"/>
      <c r="H47" s="253">
        <v>44189</v>
      </c>
      <c r="I47" s="254" t="s">
        <v>739</v>
      </c>
    </row>
    <row r="48" spans="1:9" ht="17" x14ac:dyDescent="0.2">
      <c r="A48" s="181" t="s">
        <v>498</v>
      </c>
      <c r="B48" s="249" t="s">
        <v>659</v>
      </c>
      <c r="C48" s="122" t="s">
        <v>800</v>
      </c>
      <c r="D48" s="122" t="s">
        <v>801</v>
      </c>
      <c r="E48" s="122"/>
      <c r="F48" s="122"/>
      <c r="G48" s="122">
        <v>2019</v>
      </c>
      <c r="H48" s="253">
        <v>44252</v>
      </c>
      <c r="I48" s="254" t="s">
        <v>799</v>
      </c>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sheet="1" objects="1" scenarios="1" formatCells="0" formatColumns="0" formatRows="0" insertColumns="0" insertRows="0" insertHyperlinks="0" deleteColumns="0" deleteRows="0" sort="0" autoFilter="0" pivotTables="0"/>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hyperlinks>
    <hyperlink ref="I45" r:id="rId1" xr:uid="{00000000-0004-0000-0200-000000000000}"/>
    <hyperlink ref="I46" r:id="rId2" xr:uid="{00000000-0004-0000-0200-000001000000}"/>
    <hyperlink ref="I47" r:id="rId3" xr:uid="{00000000-0004-0000-0200-000002000000}"/>
    <hyperlink ref="D47" r:id="rId4" xr:uid="{00000000-0004-0000-0200-000003000000}"/>
    <hyperlink ref="I20" r:id="rId5" xr:uid="{00000000-0004-0000-0200-000004000000}"/>
    <hyperlink ref="I29" r:id="rId6" xr:uid="{00000000-0004-0000-0200-000005000000}"/>
    <hyperlink ref="I16" r:id="rId7" xr:uid="{4B2FF552-5BF3-0140-B63F-D1B6DEDA5FA9}"/>
    <hyperlink ref="I30" r:id="rId8" xr:uid="{FECE03FB-6723-4547-AED9-E2ECB9FD097D}"/>
    <hyperlink ref="I31" r:id="rId9" xr:uid="{204D6E43-7C69-CC45-8457-5513669A5DEF}"/>
    <hyperlink ref="I32" r:id="rId10" display="https://www.google.com/url?sa=t&amp;rct=j&amp;q=&amp;esrc=s&amp;source=web&amp;cd=&amp;cad=rja&amp;uact=8&amp;ved=2ahUKEwj8nNX08LvuAhV-aRUIHZmRBw0QFjAAegQIAxAC&amp;url=https%3A%2F%2Fideas.repec.org%2Fa%2Fgam%2Fjsusta%2Fv11y2019i18p5119-d268515.html&amp;usg=AOvVaw2gMsf9LQwObsdr27gbOuYS Selective Adoption" xr:uid="{3E9B779B-9F70-8B49-8831-78E049CBDF8C}"/>
    <hyperlink ref="I48" r:id="rId11" xr:uid="{0BC48578-5864-074B-88D1-A720F03F6F75}"/>
  </hyperlinks>
  <pageMargins left="0.7" right="0.7" top="0.75" bottom="0.75" header="0.3" footer="0.3"/>
  <pageSetup orientation="portrait" horizontalDpi="300" verticalDpi="300"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Transport infrastructure and logistics</v>
      </c>
    </row>
    <row r="3" spans="1:10" s="148" customFormat="1" ht="31" customHeight="1" x14ac:dyDescent="0.2">
      <c r="A3" s="297" t="s">
        <v>87</v>
      </c>
      <c r="B3" s="298"/>
      <c r="C3" s="298"/>
      <c r="D3" s="298"/>
      <c r="E3" s="298"/>
      <c r="F3" s="298"/>
      <c r="G3" s="298"/>
      <c r="H3" s="298"/>
      <c r="I3" s="298"/>
      <c r="J3" s="298"/>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2</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0</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0</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Moderate</v>
      </c>
    </row>
    <row r="9" spans="1:10" ht="22" customHeight="1" x14ac:dyDescent="0.2">
      <c r="A9" s="62" t="s">
        <v>5</v>
      </c>
      <c r="B9" s="153" t="s">
        <v>76</v>
      </c>
      <c r="C9" s="154">
        <f>SUMIF('Goal Risk Assessment'!$J$5:$J$252,$A9,'Goal Risk Assessment'!K$5:K$252)</f>
        <v>3</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2</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0</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Moderate</v>
      </c>
    </row>
    <row r="12" spans="1:10" ht="22" customHeight="1" x14ac:dyDescent="0.2">
      <c r="A12" s="57" t="s">
        <v>9</v>
      </c>
      <c r="B12" s="155" t="s">
        <v>78</v>
      </c>
      <c r="C12" s="234">
        <f>SUMIF('Goal Risk Assessment'!$J$5:$J$252,$A12,'Goal Risk Assessment'!K$5:K$252)</f>
        <v>2</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High</v>
      </c>
    </row>
    <row r="13" spans="1:10" ht="22" customHeight="1" x14ac:dyDescent="0.2">
      <c r="A13" s="62" t="s">
        <v>10</v>
      </c>
      <c r="B13" s="153" t="s">
        <v>75</v>
      </c>
      <c r="C13" s="154">
        <f>SUMIF('Goal Risk Assessment'!$J$5:$J$252,$A13,'Goal Risk Assessment'!K$5:K$252)</f>
        <v>4</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4</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1</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2</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4</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1</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Low</v>
      </c>
    </row>
    <row r="20" spans="1:10" ht="22" customHeight="1" x14ac:dyDescent="0.2">
      <c r="A20" s="57" t="s">
        <v>17</v>
      </c>
      <c r="B20" s="155" t="s">
        <v>81</v>
      </c>
      <c r="C20" s="234">
        <f>SUMIF('Goal Risk Assessment'!$J$5:$J$252,$A20,'Goal Risk Assessment'!K$5:K$252)</f>
        <v>0</v>
      </c>
      <c r="D20" s="234">
        <f>SUMIF('Goal Risk Assessment'!$J$5:$J$252,$A20,'Goal Risk Assessment'!L$5:L$252)</f>
        <v>1</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Low</v>
      </c>
    </row>
    <row r="21" spans="1:10" ht="22" customHeight="1" x14ac:dyDescent="0.2">
      <c r="A21" s="62" t="s">
        <v>18</v>
      </c>
      <c r="B21" s="153" t="s">
        <v>82</v>
      </c>
      <c r="C21" s="154">
        <f>SUMIF('Goal Risk Assessment'!$J$5:$J$252,$A21,'Goal Risk Assessment'!K$5:K$252)</f>
        <v>0</v>
      </c>
      <c r="D21" s="154">
        <f>SUMIF('Goal Risk Assessment'!$J$5:$J$252,$A21,'Goal Risk Assessment'!L$5:L$252)</f>
        <v>1</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1</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2021-02-26T18:18:00Z</dcterms:modified>
</cp:coreProperties>
</file>