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3C62A685-CE74-BE45-990B-2DF6474BFA63}" xr6:coauthVersionLast="46" xr6:coauthVersionMax="46" xr10:uidLastSave="{00000000-0000-0000-0000-000000000000}"/>
  <bookViews>
    <workbookView xWindow="1360" yWindow="460" windowWidth="27040" windowHeight="161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9"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G25" i="6" l="1"/>
  <c r="H22" i="6"/>
  <c r="I8" i="6"/>
  <c r="H8" i="6"/>
  <c r="G8" i="6"/>
  <c r="F8" i="6"/>
  <c r="I15" i="6"/>
  <c r="F15" i="6"/>
  <c r="H15" i="6"/>
  <c r="G15" i="6"/>
  <c r="H14" i="6"/>
  <c r="G14" i="6"/>
  <c r="I14" i="6"/>
  <c r="F14" i="6"/>
  <c r="Q175" i="9"/>
  <c r="P175" i="9"/>
  <c r="O175" i="9"/>
  <c r="R175" i="9"/>
  <c r="H21" i="6"/>
  <c r="I21" i="6"/>
  <c r="G21" i="6"/>
  <c r="F21" i="6"/>
  <c r="I23" i="6"/>
  <c r="H23" i="6"/>
  <c r="G23" i="6"/>
  <c r="F23" i="6"/>
  <c r="G22" i="6"/>
  <c r="F22" i="6"/>
  <c r="I22" i="6"/>
  <c r="I11" i="6"/>
  <c r="H11" i="6"/>
  <c r="G11" i="6"/>
  <c r="F11" i="6"/>
  <c r="I25" i="6"/>
  <c r="F25" i="6"/>
  <c r="H25" i="6"/>
  <c r="F6" i="6"/>
  <c r="H6" i="6"/>
  <c r="I6" i="6"/>
  <c r="G5" i="6"/>
  <c r="F27" i="6"/>
  <c r="H27" i="6"/>
  <c r="G27" i="6"/>
  <c r="I27"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N108" i="9"/>
  <c r="M108" i="9"/>
  <c r="L108" i="9"/>
  <c r="K108" i="9"/>
  <c r="N107" i="9"/>
  <c r="M107" i="9"/>
  <c r="L107" i="9"/>
  <c r="K107" i="9"/>
  <c r="N106" i="9"/>
  <c r="M106" i="9"/>
  <c r="L106" i="9"/>
  <c r="K106" i="9"/>
  <c r="N104" i="9"/>
  <c r="M104" i="9"/>
  <c r="L104" i="9"/>
  <c r="K104" i="9"/>
  <c r="N103" i="9"/>
  <c r="M103" i="9"/>
  <c r="L103" i="9"/>
  <c r="K103"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E11" i="6" l="1"/>
  <c r="C8" i="6"/>
  <c r="J8" i="6" s="1"/>
  <c r="D8" i="6"/>
  <c r="E8" i="6"/>
  <c r="E21" i="6"/>
  <c r="M182" i="9"/>
  <c r="O182" i="9"/>
  <c r="P182" i="9"/>
  <c r="Q182" i="9"/>
  <c r="R182" i="9"/>
  <c r="O181" i="9"/>
  <c r="P181" i="9"/>
  <c r="Q181" i="9"/>
  <c r="R181" i="9"/>
  <c r="N124" i="9"/>
  <c r="O124" i="9"/>
  <c r="P124" i="9"/>
  <c r="Q124" i="9"/>
  <c r="R124" i="9"/>
  <c r="N122" i="9"/>
  <c r="O122" i="9"/>
  <c r="P122" i="9"/>
  <c r="R122" i="9"/>
  <c r="Q122" i="9"/>
  <c r="M146" i="9"/>
  <c r="O146" i="9"/>
  <c r="P146" i="9"/>
  <c r="R146" i="9"/>
  <c r="Q146" i="9"/>
  <c r="N126" i="9"/>
  <c r="O126" i="9"/>
  <c r="P126" i="9"/>
  <c r="Q126" i="9"/>
  <c r="R126" i="9"/>
  <c r="O125" i="9"/>
  <c r="P125" i="9"/>
  <c r="Q125" i="9"/>
  <c r="R125" i="9"/>
  <c r="N145" i="9"/>
  <c r="O145" i="9"/>
  <c r="P145" i="9"/>
  <c r="Q145" i="9"/>
  <c r="R145" i="9"/>
  <c r="N132" i="9"/>
  <c r="O132" i="9"/>
  <c r="F17" i="6" s="1"/>
  <c r="P132" i="9"/>
  <c r="G17" i="6" s="1"/>
  <c r="Q132" i="9"/>
  <c r="H17" i="6" s="1"/>
  <c r="R132" i="9"/>
  <c r="I17" i="6" s="1"/>
  <c r="N121" i="9"/>
  <c r="O121" i="9"/>
  <c r="P121" i="9"/>
  <c r="Q121" i="9"/>
  <c r="R121" i="9"/>
  <c r="N120" i="9"/>
  <c r="O120" i="9"/>
  <c r="Q120" i="9"/>
  <c r="P120" i="9"/>
  <c r="R120" i="9"/>
  <c r="M144" i="9"/>
  <c r="P144" i="9"/>
  <c r="O144" i="9"/>
  <c r="Q144" i="9"/>
  <c r="R144" i="9"/>
  <c r="C15" i="6"/>
  <c r="J15" i="6" s="1"/>
  <c r="M143" i="9"/>
  <c r="O143" i="9"/>
  <c r="P143" i="9"/>
  <c r="Q143" i="9"/>
  <c r="R143" i="9"/>
  <c r="D14" i="6"/>
  <c r="N142" i="9"/>
  <c r="O142" i="9"/>
  <c r="P142" i="9"/>
  <c r="Q142" i="9"/>
  <c r="R142" i="9"/>
  <c r="M141" i="9"/>
  <c r="Q141" i="9"/>
  <c r="R141" i="9"/>
  <c r="O141" i="9"/>
  <c r="P141" i="9"/>
  <c r="O127" i="9"/>
  <c r="P127" i="9"/>
  <c r="Q127" i="9"/>
  <c r="R127" i="9"/>
  <c r="N140" i="9"/>
  <c r="R140" i="9"/>
  <c r="Q140" i="9"/>
  <c r="O140" i="9"/>
  <c r="P140" i="9"/>
  <c r="E14" i="6"/>
  <c r="M139" i="9"/>
  <c r="R139" i="9"/>
  <c r="P139" i="9"/>
  <c r="O139" i="9"/>
  <c r="Q139" i="9"/>
  <c r="C14" i="6"/>
  <c r="J14" i="6" s="1"/>
  <c r="N138" i="9"/>
  <c r="R138" i="9"/>
  <c r="Q138" i="9"/>
  <c r="O138" i="9"/>
  <c r="P138" i="9"/>
  <c r="M137" i="9"/>
  <c r="O137" i="9"/>
  <c r="Q137" i="9"/>
  <c r="R137" i="9"/>
  <c r="P137" i="9"/>
  <c r="N136" i="9"/>
  <c r="O136" i="9"/>
  <c r="R136" i="9"/>
  <c r="Q136" i="9"/>
  <c r="P136" i="9"/>
  <c r="N147" i="9"/>
  <c r="Q147" i="9"/>
  <c r="O147" i="9"/>
  <c r="P147" i="9"/>
  <c r="R147" i="9"/>
  <c r="N151" i="9"/>
  <c r="R151" i="9"/>
  <c r="O151" i="9"/>
  <c r="P151" i="9"/>
  <c r="Q151" i="9"/>
  <c r="R174" i="9"/>
  <c r="O174" i="9"/>
  <c r="P174" i="9"/>
  <c r="Q174" i="9"/>
  <c r="M173" i="9"/>
  <c r="R173" i="9"/>
  <c r="O173" i="9"/>
  <c r="Q173" i="9"/>
  <c r="P173" i="9"/>
  <c r="R172" i="9"/>
  <c r="O172" i="9"/>
  <c r="Q172" i="9"/>
  <c r="P172" i="9"/>
  <c r="N171" i="9"/>
  <c r="R171" i="9"/>
  <c r="O171" i="9"/>
  <c r="P171" i="9"/>
  <c r="Q171" i="9"/>
  <c r="R170" i="9"/>
  <c r="O170" i="9"/>
  <c r="P170" i="9"/>
  <c r="Q170" i="9"/>
  <c r="N169" i="9"/>
  <c r="R169" i="9"/>
  <c r="O169" i="9"/>
  <c r="Q169" i="9"/>
  <c r="P169" i="9"/>
  <c r="M184" i="9"/>
  <c r="R184" i="9"/>
  <c r="O184" i="9"/>
  <c r="Q184" i="9"/>
  <c r="P184" i="9"/>
  <c r="R164" i="9"/>
  <c r="O164" i="9"/>
  <c r="Q164" i="9"/>
  <c r="P164" i="9"/>
  <c r="N163" i="9"/>
  <c r="Q163" i="9"/>
  <c r="R163" i="9"/>
  <c r="I19" i="6" s="1"/>
  <c r="O163" i="9"/>
  <c r="P163" i="9"/>
  <c r="O183" i="9"/>
  <c r="P183" i="9"/>
  <c r="Q183" i="9"/>
  <c r="R183" i="9"/>
  <c r="N227" i="9"/>
  <c r="R227" i="9"/>
  <c r="O227" i="9"/>
  <c r="P227" i="9"/>
  <c r="Q227" i="9"/>
  <c r="M180" i="9"/>
  <c r="O180" i="9"/>
  <c r="R180" i="9"/>
  <c r="P180" i="9"/>
  <c r="Q180" i="9"/>
  <c r="O179" i="9"/>
  <c r="P179" i="9"/>
  <c r="Q179" i="9"/>
  <c r="R179" i="9"/>
  <c r="M178" i="9"/>
  <c r="O178" i="9"/>
  <c r="P178" i="9"/>
  <c r="Q178" i="9"/>
  <c r="R178" i="9"/>
  <c r="C21" i="6"/>
  <c r="D21" i="6"/>
  <c r="O177" i="9"/>
  <c r="P177" i="9"/>
  <c r="Q177" i="9"/>
  <c r="R177" i="9"/>
  <c r="M176" i="9"/>
  <c r="P176" i="9"/>
  <c r="Q176" i="9"/>
  <c r="O176" i="9"/>
  <c r="R176" i="9"/>
  <c r="C23" i="6"/>
  <c r="E23" i="6"/>
  <c r="D23" i="6"/>
  <c r="L242" i="9"/>
  <c r="R242" i="9"/>
  <c r="P242" i="9"/>
  <c r="O242" i="9"/>
  <c r="Q242" i="9"/>
  <c r="D22" i="6"/>
  <c r="C22" i="6"/>
  <c r="N93" i="9"/>
  <c r="O93" i="9"/>
  <c r="P93" i="9"/>
  <c r="Q93" i="9"/>
  <c r="R93" i="9"/>
  <c r="R94" i="9"/>
  <c r="Q94" i="9"/>
  <c r="P94" i="9"/>
  <c r="O94" i="9"/>
  <c r="C11" i="6"/>
  <c r="J11" i="6" s="1"/>
  <c r="D11" i="6"/>
  <c r="C7" i="6"/>
  <c r="N76" i="9"/>
  <c r="O76" i="9"/>
  <c r="P76" i="9"/>
  <c r="R76" i="9"/>
  <c r="Q76" i="9"/>
  <c r="Q90" i="9"/>
  <c r="K90" i="9"/>
  <c r="R90" i="9"/>
  <c r="L90" i="9"/>
  <c r="M90" i="9"/>
  <c r="O90" i="9"/>
  <c r="N90" i="9"/>
  <c r="P90" i="9"/>
  <c r="N77" i="9"/>
  <c r="P77" i="9"/>
  <c r="Q77" i="9"/>
  <c r="R77" i="9"/>
  <c r="O77" i="9"/>
  <c r="N86" i="9"/>
  <c r="O86" i="9"/>
  <c r="P86" i="9"/>
  <c r="Q86" i="9"/>
  <c r="R86" i="9"/>
  <c r="L239" i="9"/>
  <c r="D26" i="6" s="1"/>
  <c r="O239" i="9"/>
  <c r="F26" i="6" s="1"/>
  <c r="P239" i="9"/>
  <c r="G26" i="6" s="1"/>
  <c r="Q239" i="9"/>
  <c r="H26" i="6" s="1"/>
  <c r="R239" i="9"/>
  <c r="I26" i="6" s="1"/>
  <c r="N88" i="9"/>
  <c r="O88" i="9"/>
  <c r="P88" i="9"/>
  <c r="Q88" i="9"/>
  <c r="R88" i="9"/>
  <c r="C25" i="6"/>
  <c r="D25" i="6"/>
  <c r="E25" i="6"/>
  <c r="N75" i="9"/>
  <c r="Q75" i="9"/>
  <c r="R75" i="9"/>
  <c r="O75" i="9"/>
  <c r="P75" i="9"/>
  <c r="N74" i="9"/>
  <c r="Q74" i="9"/>
  <c r="R74" i="9"/>
  <c r="O74" i="9"/>
  <c r="P74" i="9"/>
  <c r="D7" i="6"/>
  <c r="E7" i="6"/>
  <c r="N73" i="9"/>
  <c r="P73" i="9"/>
  <c r="Q73" i="9"/>
  <c r="H12" i="6" s="1"/>
  <c r="R73" i="9"/>
  <c r="O73" i="9"/>
  <c r="D6" i="6"/>
  <c r="E6" i="6"/>
  <c r="N53" i="9"/>
  <c r="P53" i="9"/>
  <c r="Q53" i="9"/>
  <c r="R53" i="9"/>
  <c r="O53" i="9"/>
  <c r="N57" i="9"/>
  <c r="O57" i="9"/>
  <c r="P57" i="9"/>
  <c r="R57" i="9"/>
  <c r="Q57" i="9"/>
  <c r="E5" i="6"/>
  <c r="N56" i="9"/>
  <c r="O56" i="9"/>
  <c r="P56" i="9"/>
  <c r="Q56" i="9"/>
  <c r="R56" i="9"/>
  <c r="D5" i="6"/>
  <c r="M40" i="9"/>
  <c r="O40" i="9"/>
  <c r="P40" i="9"/>
  <c r="Q40" i="9"/>
  <c r="R40" i="9"/>
  <c r="N55" i="9"/>
  <c r="P55" i="9"/>
  <c r="Q55" i="9"/>
  <c r="R55" i="9"/>
  <c r="O55" i="9"/>
  <c r="E27" i="6"/>
  <c r="C27" i="6"/>
  <c r="D27" i="6"/>
  <c r="N224" i="9"/>
  <c r="P224" i="9"/>
  <c r="Q224" i="9"/>
  <c r="R224" i="9"/>
  <c r="O224" i="9"/>
  <c r="N223" i="9"/>
  <c r="O223" i="9"/>
  <c r="P223" i="9"/>
  <c r="Q223" i="9"/>
  <c r="R223" i="9"/>
  <c r="I24" i="6" s="1"/>
  <c r="L54" i="9"/>
  <c r="R54" i="9"/>
  <c r="O54" i="9"/>
  <c r="P54" i="9"/>
  <c r="Q54" i="9"/>
  <c r="J6" i="6"/>
  <c r="C5" i="6"/>
  <c r="J5" i="6" s="1"/>
  <c r="L44" i="9"/>
  <c r="P44" i="9"/>
  <c r="G9" i="6" s="1"/>
  <c r="O44" i="9"/>
  <c r="Q44" i="9"/>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M242" i="9"/>
  <c r="N239" i="9"/>
  <c r="N242" i="9"/>
  <c r="N150" i="9"/>
  <c r="N164" i="9"/>
  <c r="N170" i="9"/>
  <c r="N172" i="9"/>
  <c r="N174" i="9"/>
  <c r="N177" i="9"/>
  <c r="N179" i="9"/>
  <c r="N181" i="9"/>
  <c r="N183" i="9"/>
  <c r="K239" i="9"/>
  <c r="K242" i="9"/>
  <c r="K150" i="9"/>
  <c r="K164" i="9"/>
  <c r="C19" i="6" s="1"/>
  <c r="K170" i="9"/>
  <c r="K172" i="9"/>
  <c r="K174" i="9"/>
  <c r="K177" i="9"/>
  <c r="K179" i="9"/>
  <c r="K181" i="9"/>
  <c r="K183" i="9"/>
  <c r="H9" i="6" l="1"/>
  <c r="H24" i="6"/>
  <c r="F13" i="6"/>
  <c r="F9" i="6"/>
  <c r="G24" i="6"/>
  <c r="F12" i="6"/>
  <c r="I13" i="6"/>
  <c r="J21" i="6"/>
  <c r="M148" i="9"/>
  <c r="O148" i="9"/>
  <c r="P148" i="9"/>
  <c r="Q148" i="9"/>
  <c r="R148" i="9"/>
  <c r="N148" i="9"/>
  <c r="G16" i="6"/>
  <c r="O150" i="9"/>
  <c r="F18" i="6" s="1"/>
  <c r="P150" i="9"/>
  <c r="Q150" i="9"/>
  <c r="R150" i="9"/>
  <c r="I18" i="6" s="1"/>
  <c r="Q149" i="9"/>
  <c r="H18" i="6" s="1"/>
  <c r="R149" i="9"/>
  <c r="O149" i="9"/>
  <c r="P149" i="9"/>
  <c r="E16" i="6"/>
  <c r="H16" i="6"/>
  <c r="F16" i="6"/>
  <c r="D16" i="6"/>
  <c r="I16" i="6"/>
  <c r="C16" i="6"/>
  <c r="J16" i="6" s="1"/>
  <c r="J17" i="6"/>
  <c r="D19" i="6"/>
  <c r="G19" i="6"/>
  <c r="F19" i="6"/>
  <c r="E19" i="6"/>
  <c r="H19" i="6"/>
  <c r="D24" i="6"/>
  <c r="F20" i="6"/>
  <c r="D20" i="6"/>
  <c r="G20" i="6"/>
  <c r="I20" i="6"/>
  <c r="H20" i="6"/>
  <c r="C20" i="6"/>
  <c r="E20" i="6"/>
  <c r="J23" i="6"/>
  <c r="E26" i="6"/>
  <c r="C26" i="6"/>
  <c r="J22" i="6"/>
  <c r="D13" i="6"/>
  <c r="H13" i="6"/>
  <c r="E13" i="6"/>
  <c r="C13" i="6"/>
  <c r="D12" i="6"/>
  <c r="G13" i="6"/>
  <c r="J25" i="6"/>
  <c r="G12" i="6"/>
  <c r="I12" i="6"/>
  <c r="J7" i="6"/>
  <c r="C12" i="6"/>
  <c r="E12" i="6"/>
  <c r="H10" i="6"/>
  <c r="D10" i="6"/>
  <c r="D9" i="6"/>
  <c r="J9" i="6" s="1"/>
  <c r="J27" i="6"/>
  <c r="C24" i="6"/>
  <c r="E24" i="6"/>
  <c r="F24" i="6"/>
  <c r="F10" i="6"/>
  <c r="G10" i="6"/>
  <c r="C10" i="6"/>
  <c r="E10" i="6"/>
  <c r="I10" i="6"/>
  <c r="L148" i="9"/>
  <c r="M150" i="9"/>
  <c r="M149" i="9"/>
  <c r="E18" i="6" s="1"/>
  <c r="N149" i="9"/>
  <c r="K149" i="9"/>
  <c r="C18" i="6" s="1"/>
  <c r="J18" i="6" s="1"/>
  <c r="L149" i="9"/>
  <c r="G18" i="6" l="1"/>
  <c r="J20" i="6"/>
  <c r="D18" i="6"/>
  <c r="J19" i="6"/>
  <c r="J26" i="6"/>
  <c r="J13" i="6"/>
  <c r="J12" i="6"/>
  <c r="J24" i="6"/>
  <c r="J10" i="6"/>
  <c r="B1" i="6" l="1"/>
  <c r="B1" i="8"/>
  <c r="R6" i="7"/>
</calcChain>
</file>

<file path=xl/sharedStrings.xml><?xml version="1.0" encoding="utf-8"?>
<sst xmlns="http://schemas.openxmlformats.org/spreadsheetml/2006/main" count="1780" uniqueCount="778">
  <si>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</si>
  <si>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</si>
  <si>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</si>
  <si>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</si>
  <si>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</si>
  <si>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</si>
  <si>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</si>
  <si>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</si>
  <si>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</si>
  <si>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</si>
  <si>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</si>
  <si>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</si>
  <si>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</si>
  <si>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</si>
  <si>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</si>
  <si>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</si>
  <si>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</si>
  <si>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</si>
  <si>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</si>
  <si>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</si>
  <si>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</si>
  <si>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</si>
  <si>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</si>
  <si>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</si>
  <si>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</si>
  <si>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</si>
  <si>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</si>
  <si>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</si>
  <si>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</si>
  <si>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</si>
  <si>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</si>
  <si>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</si>
  <si>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</si>
  <si>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</si>
  <si>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</si>
  <si>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</si>
  <si>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</si>
  <si>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</si>
  <si>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</si>
  <si>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</si>
  <si>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</si>
  <si>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</si>
  <si>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</si>
  <si>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</si>
  <si>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</si>
  <si>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</si>
  <si>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</si>
  <si>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</si>
  <si>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</si>
  <si>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</si>
  <si>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</si>
  <si>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</si>
  <si>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</si>
  <si>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</si>
  <si>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</si>
  <si>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</si>
  <si>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</si>
  <si>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</si>
  <si>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</si>
  <si>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</si>
  <si>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</si>
  <si>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</si>
  <si>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</si>
  <si>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</si>
  <si>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</si>
  <si>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</si>
  <si>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</si>
  <si>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</si>
  <si>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</si>
  <si>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</si>
  <si>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</si>
  <si>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</si>
  <si>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</si>
  <si>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</si>
  <si>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</si>
  <si>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</si>
  <si>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</si>
  <si>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</si>
  <si>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</si>
  <si>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</si>
  <si>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</si>
  <si>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</si>
  <si>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</si>
  <si>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</si>
  <si>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</si>
  <si>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</si>
  <si>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</si>
  <si>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</si>
  <si>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</si>
  <si>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</si>
  <si>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</si>
  <si>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</si>
  <si>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</si>
  <si>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</si>
  <si>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</si>
  <si>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</si>
  <si>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</si>
  <si>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</si>
  <si>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</si>
  <si>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</si>
  <si>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</si>
  <si>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</si>
  <si>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</si>
  <si>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</si>
  <si>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</si>
  <si>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</si>
  <si>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</si>
  <si>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</si>
  <si>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</si>
  <si>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</si>
  <si>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</si>
  <si>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</si>
  <si>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</si>
  <si>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</si>
  <si>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</si>
  <si>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</si>
  <si>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</si>
  <si>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</si>
  <si>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</si>
  <si>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</si>
  <si>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</si>
  <si>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</si>
  <si>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</si>
  <si>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</si>
  <si>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</si>
  <si>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</si>
  <si>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</si>
  <si>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</si>
  <si>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</si>
  <si>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</si>
  <si>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</si>
  <si>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</si>
  <si>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</si>
  <si>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</si>
  <si>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</si>
  <si>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</si>
  <si>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</si>
  <si>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</si>
  <si>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</si>
  <si>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</si>
  <si>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</si>
  <si>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</si>
  <si>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</si>
  <si>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</si>
  <si>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</si>
  <si>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</si>
  <si>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</si>
  <si>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</si>
  <si>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</si>
  <si>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</si>
  <si>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</si>
  <si>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</si>
  <si>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</si>
  <si>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</si>
  <si>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</si>
  <si>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</si>
  <si>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</si>
  <si>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</si>
  <si>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</si>
  <si>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</si>
  <si>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</si>
  <si>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</si>
  <si>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</si>
  <si>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</si>
  <si>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</si>
  <si>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</si>
  <si>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</si>
  <si>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</si>
  <si>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</si>
  <si>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</si>
  <si>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</si>
  <si>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</si>
  <si>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</si>
  <si>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</si>
  <si>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</si>
  <si>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</si>
  <si>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</si>
  <si>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</si>
  <si>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</si>
  <si>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</si>
  <si>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</si>
  <si>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</si>
  <si>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</si>
  <si>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</si>
  <si>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</si>
  <si>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</si>
  <si>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</si>
  <si>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</si>
  <si>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</si>
  <si>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</si>
  <si>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</si>
  <si>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</si>
  <si>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</si>
  <si>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</si>
  <si>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</si>
  <si>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</si>
  <si>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</si>
  <si>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</si>
  <si>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</si>
  <si>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</si>
  <si>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</si>
  <si>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</si>
  <si>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</si>
  <si>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</si>
  <si>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</si>
  <si>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</si>
  <si>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</si>
  <si>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</si>
  <si>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</si>
  <si>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</si>
  <si>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</si>
  <si>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</si>
  <si>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</si>
  <si>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</si>
  <si>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</si>
  <si>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</si>
  <si>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</si>
  <si>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</si>
  <si>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</si>
  <si>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</si>
  <si>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</si>
  <si>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</si>
  <si>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</si>
  <si>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</si>
  <si>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</si>
  <si>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</si>
  <si>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</si>
  <si>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</si>
  <si>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</si>
  <si>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</si>
  <si>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</si>
  <si>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</si>
  <si>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</si>
  <si>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</si>
  <si>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</si>
  <si>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</si>
  <si>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</si>
  <si>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</si>
  <si>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</si>
  <si>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</si>
  <si>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</si>
  <si>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</si>
  <si>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</si>
  <si>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</si>
  <si>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</si>
  <si>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</si>
  <si>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</si>
  <si>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</si>
  <si>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</si>
  <si>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</si>
  <si>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</si>
  <si>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</si>
  <si>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</si>
  <si>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</si>
  <si>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</si>
  <si>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</si>
  <si>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</si>
  <si>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</si>
  <si>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</si>
  <si>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</si>
  <si>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</si>
  <si>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</si>
  <si>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</si>
  <si>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</si>
  <si>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</si>
  <si>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</si>
  <si>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</si>
  <si>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</si>
  <si>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</si>
  <si>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</si>
  <si>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</si>
  <si>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</si>
  <si>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</si>
  <si>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</si>
  <si>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</si>
  <si>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</si>
  <si>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</si>
  <si>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</si>
  <si>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</si>
  <si>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</si>
  <si>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</si>
  <si>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</si>
  <si>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</si>
  <si>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</si>
  <si>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</si>
  <si>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</si>
  <si>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</si>
  <si>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</si>
  <si>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</si>
  <si>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</si>
  <si>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</si>
  <si>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</si>
  <si>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</si>
  <si>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</si>
  <si>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</si>
  <si>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</si>
  <si>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</si>
  <si>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</si>
  <si>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</si>
  <si>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</si>
  <si>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</si>
  <si>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</si>
  <si>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</si>
  <si>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</si>
  <si>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</si>
  <si>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</si>
  <si>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</si>
  <si>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</si>
  <si>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</si>
  <si>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</si>
  <si>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</si>
  <si>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</si>
  <si>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</si>
  <si>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</si>
  <si>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</si>
  <si>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</si>
  <si>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</si>
  <si>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</si>
  <si>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</si>
  <si>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</si>
  <si>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</si>
  <si>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</si>
  <si>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</si>
  <si>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</si>
  <si>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</si>
  <si>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</si>
  <si>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</si>
  <si>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</si>
  <si>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</si>
  <si>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</si>
  <si>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</si>
  <si>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</si>
  <si>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</si>
  <si>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</si>
  <si>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</si>
  <si>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</si>
  <si>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</si>
  <si>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</si>
  <si>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</si>
  <si>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</si>
  <si>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</si>
  <si>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</si>
  <si>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</si>
  <si>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</si>
  <si>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</si>
  <si>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</si>
  <si>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</si>
  <si>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</si>
  <si>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</si>
  <si>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</si>
  <si>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</si>
  <si>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</si>
  <si>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</si>
  <si>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</si>
  <si>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</si>
  <si>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</si>
  <si>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</si>
  <si>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</si>
  <si>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</si>
  <si>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</si>
  <si>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</si>
  <si>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</si>
  <si>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</si>
  <si>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</si>
  <si>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</si>
  <si>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</si>
  <si>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</si>
  <si>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</si>
  <si>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</si>
  <si>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</si>
  <si>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</si>
  <si>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</si>
  <si>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</si>
  <si>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</si>
  <si>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</si>
  <si>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</si>
  <si>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</si>
  <si>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</si>
  <si>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</si>
  <si>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</si>
  <si>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</si>
  <si>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</si>
  <si>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</si>
  <si>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</si>
  <si>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</si>
  <si>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</si>
  <si>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</si>
  <si>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</si>
  <si>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</si>
  <si>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</si>
  <si>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</si>
  <si>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</si>
  <si>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</si>
  <si>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</si>
  <si>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</si>
  <si>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</si>
  <si>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</si>
  <si>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</si>
  <si>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</si>
  <si>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</si>
  <si>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</si>
  <si>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</si>
  <si>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</si>
  <si>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</si>
  <si>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</si>
  <si>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</si>
  <si>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</si>
  <si>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</si>
  <si>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</si>
  <si>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</si>
  <si>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</si>
  <si>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</si>
  <si>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</si>
  <si>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</si>
  <si>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</si>
  <si>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</si>
  <si>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</si>
  <si>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</si>
  <si>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</si>
  <si>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</si>
  <si>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</si>
  <si>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</si>
  <si>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</si>
  <si>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</si>
  <si>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</si>
  <si>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</si>
  <si>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</si>
  <si>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</si>
  <si>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</si>
  <si>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</si>
  <si>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</si>
  <si>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</si>
  <si>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</si>
  <si>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</si>
  <si>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</si>
  <si>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</si>
  <si>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</si>
  <si>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</si>
  <si>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</si>
  <si>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</si>
  <si>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</si>
  <si>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</si>
  <si>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</si>
  <si>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</si>
  <si>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</si>
  <si>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</si>
  <si>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</si>
  <si>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</si>
  <si>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</si>
  <si>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</si>
  <si>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</si>
  <si>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</si>
  <si>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</si>
  <si>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</si>
  <si>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</si>
  <si>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</si>
  <si>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</si>
  <si>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</si>
  <si>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</si>
  <si>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</si>
  <si>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</si>
  <si>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</si>
  <si>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</si>
  <si>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</si>
  <si>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</si>
  <si>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</si>
  <si>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</si>
  <si>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</si>
  <si>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</si>
  <si>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</si>
  <si>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</si>
  <si>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</si>
  <si>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</si>
  <si>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</si>
  <si>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</si>
  <si>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</si>
  <si>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</si>
  <si>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</si>
  <si>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</si>
  <si>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</si>
  <si>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</si>
  <si>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</si>
  <si>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</si>
  <si>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</si>
  <si>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</si>
  <si>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</si>
  <si>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</si>
  <si>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</si>
  <si>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</si>
  <si>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</si>
  <si>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</si>
  <si>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</si>
  <si>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</si>
  <si>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</si>
  <si>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</si>
  <si>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</si>
  <si>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</si>
  <si>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</si>
  <si>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</si>
  <si>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</si>
  <si>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</si>
  <si>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</si>
  <si>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</si>
  <si>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</si>
  <si>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</si>
  <si>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</si>
  <si>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</si>
  <si>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</si>
  <si>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</si>
  <si>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</si>
  <si>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</si>
  <si>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</si>
  <si>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</si>
  <si>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</si>
  <si>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</si>
  <si>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</si>
  <si>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</si>
  <si>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</si>
  <si>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</si>
  <si>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</si>
  <si>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</si>
  <si>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</si>
  <si>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</si>
  <si>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</si>
  <si>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</si>
  <si>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</si>
  <si>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</si>
  <si>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</si>
  <si>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</si>
  <si>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</si>
  <si>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</si>
  <si>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</si>
  <si>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</si>
  <si>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</si>
  <si>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</si>
  <si>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</si>
  <si>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</si>
  <si>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</si>
  <si>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</si>
  <si>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</si>
  <si>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</si>
  <si>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</si>
  <si>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</si>
  <si>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</si>
  <si>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</si>
  <si>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</si>
  <si>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</si>
  <si>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</si>
  <si>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</si>
  <si>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</si>
  <si>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</si>
  <si>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</si>
  <si>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</si>
  <si>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</si>
  <si>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</si>
  <si>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</si>
  <si>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</si>
  <si>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</si>
  <si>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</si>
  <si>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</si>
  <si>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</si>
  <si>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</si>
  <si>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</si>
  <si>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</si>
  <si>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</si>
  <si>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</si>
  <si>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</si>
  <si>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</si>
  <si>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</si>
  <si>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</si>
  <si>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</si>
  <si>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</si>
  <si>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</si>
  <si>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</si>
  <si>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</si>
  <si>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</si>
  <si>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</si>
  <si>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</si>
  <si>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</si>
  <si>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</si>
  <si>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</si>
  <si>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</si>
  <si>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</si>
  <si>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</si>
  <si>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</si>
  <si>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</si>
  <si>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</si>
  <si>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</si>
  <si>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</si>
  <si>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</si>
  <si>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</si>
  <si>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</si>
  <si>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</si>
  <si>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</si>
  <si>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</si>
  <si>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</si>
  <si>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</si>
  <si>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</si>
  <si>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</si>
  <si>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</si>
  <si>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</si>
  <si>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</si>
  <si>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</si>
  <si>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</si>
  <si>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</si>
  <si>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</si>
  <si>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</si>
  <si>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</si>
  <si>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</si>
  <si>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</si>
  <si>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</si>
  <si>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</si>
  <si>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</si>
  <si>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</si>
  <si>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</si>
  <si>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</si>
  <si>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</si>
  <si>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</si>
  <si>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</si>
  <si>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</si>
  <si>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</si>
  <si>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</si>
  <si>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</si>
  <si>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</si>
  <si>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</si>
  <si>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</si>
  <si>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</si>
  <si>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</si>
  <si>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</si>
  <si>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</si>
  <si>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</si>
  <si>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Manufacture of batteries</t>
  </si>
  <si>
    <t>Manufacture of semiconductors</t>
  </si>
  <si>
    <t>2610</t>
  </si>
  <si>
    <t>Manufacture of electronic components and boards</t>
  </si>
  <si>
    <t>Description</t>
  </si>
  <si>
    <t>All except</t>
  </si>
  <si>
    <t>Semiconductors, integrated circuits</t>
  </si>
  <si>
    <t>No</t>
  </si>
  <si>
    <t>Yes</t>
  </si>
  <si>
    <t>https://www.sasb.org/wp-content/uploads/2019/08/SASB_EMSODM_Brief.pdf</t>
  </si>
  <si>
    <t xml:space="preserve">This business activity does not have any characteristics that would make it more susceptible to breaching the 'spirit and the letter' of tax regulation. </t>
  </si>
  <si>
    <t>https://susproc.jrc.ec.europa.eu/product-bureau/sites/default/files/inline-files/BEMP_EEE_Manufacturing.pdf</t>
  </si>
  <si>
    <t>https://www.ilo.org/wcmsp5/groups/public/---ed_emp/---emp_ent/---multi/documents/publication/wcms_617068.pdf</t>
  </si>
  <si>
    <t>https://www.sasb.org/wp-content/uploads/2019/08/RT0202_EEE_Brief.pdf</t>
  </si>
  <si>
    <t>.</t>
  </si>
  <si>
    <t>https://p2infohouse.org/ref/19/18331.pdf</t>
  </si>
  <si>
    <t>https://nepis.epa.gov/Exe/ZyPDF.cgi/000014ER.PDF?Dockey=000014ER.PDF</t>
  </si>
  <si>
    <t>Journal article</t>
  </si>
  <si>
    <t>Automatic welding process: a study case of soldering machine</t>
  </si>
  <si>
    <t>Sandro Breval Santiago, E,Almedia, J. Oliveira Dias</t>
  </si>
  <si>
    <t>http://ieomsociety.org/toronto2019/papers/57.pdf</t>
  </si>
  <si>
    <t>Document from website</t>
  </si>
  <si>
    <t>Best Environmental Management Practice for the Electrical and Electronic Equipment Manufacturing Sector</t>
  </si>
  <si>
    <t>Antonopoulos, I.S., Canfora, Gaudillat P</t>
  </si>
  <si>
    <t xml:space="preserve">Electronic Manufacturing Services &amp; Original Design Manufacturing </t>
  </si>
  <si>
    <t>Sustainability Accounting Standards Board</t>
  </si>
  <si>
    <t>Website</t>
  </si>
  <si>
    <t>Electrical and Electronic Components Effluent Guidelines</t>
  </si>
  <si>
    <t>Environmental Protection Agency</t>
  </si>
  <si>
    <t>https://www.epa.gov/eg/electrical-and-electronic-components-effluent-guidelines#what-is</t>
  </si>
  <si>
    <t>Development Document for Effluent Limitations Guidelines and Standards for the Electrical and Electronic Components (Phase 1)</t>
  </si>
  <si>
    <t>How Rare-Earth Mining Has Devastated China’s Environment</t>
  </si>
  <si>
    <t>Earth.org</t>
  </si>
  <si>
    <t>https://earth.org/rare-earth-mining-has-devastated-chinas-environment/</t>
  </si>
  <si>
    <t>Pollution Prevention in the Electronics Industry</t>
  </si>
  <si>
    <t>U.S. EPA/SEMARNAP
POLLUTION PREVENTION
WORK GROUP</t>
  </si>
  <si>
    <t>Hazard Assessment of the Electronic Component Manufacturing Industry</t>
  </si>
  <si>
    <t>Centers for Disease Control, National Institue of Occupational Safety and Health</t>
  </si>
  <si>
    <t>https://www.cdc.gov/niosh/docs/85-100/pdfs/85-100.pdf</t>
  </si>
  <si>
    <t>The impact of procurement practices
in the electronics sector on labour
rights and temporary and other forms
of employment</t>
  </si>
  <si>
    <t>International Labour Organization</t>
  </si>
  <si>
    <t>https://www.ilo.org/wcmsp5/groups/public/---ed_dialogue/---sector/documents/publication/wcms_541524.pdf</t>
  </si>
  <si>
    <t>WORKERS’ RIGHTS IN THE
GLOBAL ELECTRONICS SECTOR</t>
  </si>
  <si>
    <t>GoodElectronics</t>
  </si>
  <si>
    <t>https://www.somo.nl/wp-content/uploads/2012/11/Workers%E2%80%99-rights-in-the-global-electronics-sector-2.pdf</t>
  </si>
  <si>
    <t>More and Better Jobs through
Socially Responsible Labour
and Business Practices in the
Electronics Sector of Viet Nam</t>
  </si>
  <si>
    <t>Kenta Goto, Yukiko Arai, International Labour Organization</t>
  </si>
  <si>
    <t>Ups and downs in the electronics industry:
Fluctuating production and the use of temporary
and other forms of employment</t>
  </si>
  <si>
    <t>https://www.ilo.org/wcmsp5/groups/public/---ed_dialogue/---sector/documents/meetingdocument/wcms_317267.pdf</t>
  </si>
  <si>
    <t>Electronic Components (EC) Reuse and Recycling – A New Approach towards WEEE Management</t>
  </si>
  <si>
    <t>Biswajit Debnath, Priyankar Roychowdhury, Rayan Kundu</t>
  </si>
  <si>
    <t>https://reader.elsevier.com/reader/sd/pii/S1878029616301499?token=EC766080C3EA1E2740571345257505F3EF53DB2E277BE0EB8DE389A396C172651C0F566F4A608DC2530856F40FAA8DE4</t>
  </si>
  <si>
    <t>Electronic Waste Disposal</t>
  </si>
  <si>
    <t>https://ehs.ucsc.edu/programs/waste-management/recycling-disposal/e-waste.html</t>
  </si>
  <si>
    <t>UC SANTA CRUZ</t>
  </si>
  <si>
    <t>https://www.sciencedaily.com/releases/2011/02/110210124136.htm</t>
  </si>
  <si>
    <t>https://www.relltubes.com/filebase/en/src/Technical_Notes/TechnicalNote-SafetyWarningRisksAssociatedWithElectronTubes.pdf</t>
  </si>
  <si>
    <t>LED products billed as eco-friendly contain toxic metals, study finds</t>
  </si>
  <si>
    <t>University of California - Irvine</t>
  </si>
  <si>
    <t>https://www.researchgate.net/publication/49664635_Potential_Environmental_Impacts_of_Light-Emitting_Diodes_LEDs_Metallic_Resources_Toxicity_and_Hazardous_Waste_Classification/link/5cbcb8204585156cd7a8c333/download</t>
  </si>
  <si>
    <t>Potential Environmental Impacts of Light-Emitting Diodes (LEDs): Metallic
Resources, Toxicity, and Hazardous Waste Classification</t>
  </si>
  <si>
    <t>Oladele A Ogunseitan</t>
  </si>
  <si>
    <t>SAFETY WARNING
RISKS ASSOCIATED WITH ELECTRON TUBES</t>
  </si>
  <si>
    <t>Thales</t>
  </si>
  <si>
    <t>In certain parts of the world, electronics manufacturers have been alleged to partake in anti competitive behaviour by securing contracts using unethical tactics such as bribery, price fixing, etc. Large electrical and electronic companies have been investigated and fined for various anti-trust and anti-competitive behaviour such as price fixing and price collusion. [18]</t>
  </si>
  <si>
    <t>ELECTRICAL &amp; ELECTRONIC EQUIPMENT</t>
  </si>
  <si>
    <t>What Is RoHS and Why Is It Important?</t>
  </si>
  <si>
    <t>Robin Mitchell</t>
  </si>
  <si>
    <t>https://www.allaboutcircuits.com/news/what-is-rohs-and-why-is-it-important/</t>
  </si>
  <si>
    <t>A significant amount of water is required for the production of electronic components. Water is required for various processes such as etching, cleaning, degreasing, cutting and grinding. [3] [4]</t>
  </si>
  <si>
    <t>This business activity generates contaminated wastewater containing substances such as waste acids, alkali, stripping solutions, waste plastic, sludges and photoresist materials. Wastewater is generated from not only cleaning, rinsing and degreasing processes, but also water runoff from cutting, slicing, lapping or polishing processes. [3][4]</t>
  </si>
  <si>
    <t>Electronic components do not force the user to emit greenhouse gases during use or post-use.</t>
  </si>
  <si>
    <t>World Vision Action</t>
  </si>
  <si>
    <t>Tainted Tchnology: Forced amd Child Labour in the Electronics Industry</t>
  </si>
  <si>
    <t>https://www.worldvision.com.au/docs/default-source/buy-ethical-fact-sheets/forced-and-child-labour-in-the-technology-industry-fact-sheet.pdf?sfvrsn=2</t>
  </si>
  <si>
    <t>Effort to trace 'conflict minerals' in electronics</t>
  </si>
  <si>
    <t>Martin LaMonica</t>
  </si>
  <si>
    <t>https://www.cnet.com/news/effort-to-trace-conflict-minerals-in-electronics/</t>
  </si>
  <si>
    <t>Nitrogen Trifluoride (NF3) Market by Application</t>
  </si>
  <si>
    <t xml:space="preserve">Kunal Ahuja, Kritika Mamtani </t>
  </si>
  <si>
    <t>https://www.gminsights.com/industry-analysis/nitrogen-trifluoride-nf3-market#:~:text=Nitrogen%20trifluoride%20is%20an%20electronic,in%20all%20electronics%20manufacturing%20process.</t>
  </si>
  <si>
    <t>Nitrogen Trifluoride:  Applications</t>
  </si>
  <si>
    <t>Air Liquide</t>
  </si>
  <si>
    <t>https://encyclopedia.airliquide.com/nitrogen-trifluoride</t>
  </si>
  <si>
    <t xml:space="preserve">Ergonomics for electronics manufacturing </t>
  </si>
  <si>
    <t>Mahiyar Farrokh Nasarwanji</t>
  </si>
  <si>
    <t>https://www.researchgate.net/publication/289235132</t>
  </si>
  <si>
    <t>EU's First Map of Valuable Resources from E-Waste</t>
  </si>
  <si>
    <t>Waste Management World</t>
  </si>
  <si>
    <t>Ben Messenger</t>
  </si>
  <si>
    <t>https://waste-management-world.com/a/eu-s-first-map-of-valuable-resources-from-e-waste-elvs-mining-waste</t>
  </si>
  <si>
    <r>
      <rPr>
        <sz val="13"/>
        <color theme="4"/>
        <rFont val="Calibri"/>
        <family val="2"/>
      </rPr>
      <t>Majority of the manufacturing is taking place in Asia and this is what the trend is in the industry.</t>
    </r>
    <r>
      <rPr>
        <sz val="13"/>
        <color theme="9" tint="-0.249977111117893"/>
        <rFont val="Calibri"/>
        <family val="2"/>
      </rPr>
      <t xml:space="preserve"> </t>
    </r>
  </si>
  <si>
    <t>Made How (Varous electronic products)</t>
  </si>
  <si>
    <t>Made How</t>
  </si>
  <si>
    <t>http://www.madehow.com/index.html</t>
  </si>
  <si>
    <t>The majority (80-85%) of employees in electronic component manufacturing are line operators who are considered low-skilled labour. Low skilled manual labour work includes standardized operations such as picking and packing; moving materials from one machine to another using conveyors; conducting visual inspections, assembly and testing activities. [11][12][27]</t>
  </si>
  <si>
    <t xml:space="preserve">Removed the geographical aspect. </t>
  </si>
  <si>
    <t xml:space="preserve"> Ageing and Lifetime of Electronic Components</t>
  </si>
  <si>
    <t>Croes K., Manca J.V., De Ceuninck W., De Schepper L., Tielemans L</t>
  </si>
  <si>
    <t>https://doi.org/10.1007/978-1-4615-1215-8_32</t>
  </si>
  <si>
    <t>https://reader.elsevier.com/reader/sd/pii/S1878029616301499?token=D191D544790327BA688CD64BFA5F6ED4979241279A48E809E5DE09BEB9B3BD3576CD56E49BE3EA7F00F4E87DF6C3459B</t>
  </si>
  <si>
    <t>Biswajit Debnatha, Priyankar Roy chowdhury, Rayan Kunduc</t>
  </si>
  <si>
    <t>Genomic Instability in Adult Men Involved in Processing Electronic Waste in Northern China</t>
  </si>
  <si>
    <t>Environment International</t>
  </si>
  <si>
    <t xml:space="preserve">Vol. 117 </t>
  </si>
  <si>
    <t>Yan Wang et al.</t>
  </si>
  <si>
    <t>https://www.sciencedirect.com/science/article/pii/S0160412018307438</t>
  </si>
  <si>
    <t>What are Electronic Components? Types, Classification and Major Applications of Electronic Components.</t>
  </si>
  <si>
    <t>Ele Times</t>
  </si>
  <si>
    <t>https://www.eletimes.com/what-are-electronic-components-types-classification-and-major-applications-of-electronic-components</t>
  </si>
  <si>
    <t xml:space="preserve">Soldering is an essential, largely automated, process in manufacturing of electronic components, especially printed circuit boards. It is a process in which two or more metal items are joined together by melting and then flowing a filler metal into the joint to form a permanent connection between electronic components. [1][2]  </t>
  </si>
  <si>
    <t>AF: I modified this a bit…</t>
  </si>
  <si>
    <t xml:space="preserve">Manufacturing of electronic components requires the use of cooling systems for the removal of heat generated in  production processes. Standard processes such as drilling and milling also require maintenance of cool ambient temperatures. Manufacturing of components also requires ultra-clean production conditions, with low levels of pollutants, such as dust, airborne microbes, aerosol particles and vapours generated in production processes.[1]  </t>
  </si>
  <si>
    <t>The business model for the manufacture of electronic components does not depend on the ownership or management of natural resources.</t>
  </si>
  <si>
    <t xml:space="preserve">Electronic components contain many parts. For example electron tubes contain copper, steel, sulphides of cadmium, zinc and yttrium. Resistors are made of nickel-chrome alloys, titanium and other resistive materials. [5]  </t>
  </si>
  <si>
    <t>Manufacturing of electronic components relies on a multitude of inputs such as rare earth minerals and metals which often have complex supply chains. Once metals are with smelters, tracing where they originated becomes exceedingly difficult. Mechanisms for traceability of such resources is currently non-existent. [3][6][21]</t>
  </si>
  <si>
    <t>Management and control of air emissions from electronic
industries</t>
  </si>
  <si>
    <t>Clean Technologies and Environmental Policy</t>
  </si>
  <si>
    <t>Vol. 16</t>
  </si>
  <si>
    <t>Zaeem Bin Babar , Zarook Shareefdeen</t>
  </si>
  <si>
    <t>https://sci-hub.se/10.1007/s10098-013-0594-6#</t>
  </si>
  <si>
    <t>AF: In response to comments below I've added this in here..</t>
  </si>
  <si>
    <t>The manufacture of electronic components uses fluorine, obtained from nitrogen trifluoride (known to be a potent greenhouse gas), to clean deposits of chemical vapors in reaction chambers as well as selective reagent for silicon dioxide etching. [22][23]</t>
  </si>
  <si>
    <t>Volatile organic compounds (VOCs) including
acetone, dichloromethane, ethanol, ethylene glycol, isopropyl alcohol are emitted during the manufacturing processes of electronic components. These VOCs pose problems to both human health and the environment. [31] In addition, the Business Activity generates hazardous halogenated solvent wastes from processes such as drying and degreasing, arsenic wastewater from rinse water, heavy metals from electroplating processes etc. [7]</t>
  </si>
  <si>
    <t>Electronic component manufacturing facilities are often large in size. However, there is no particular reason for these sites to be near or in areas of High Conservation Value: they normally take place in relatively built-up areas. The major risk of encroachment falls higher up in the supply chain, such as for mining of raw materials, which falls under BE04: Procurement.</t>
  </si>
  <si>
    <t>Although the manufacture of electronic components relies on hazardous product inputs and generates harmful substances as by-products, there is not sufficient evidence to suggest that they end up emitted into nature in significant quantities.</t>
  </si>
  <si>
    <t>This Business Activity involves use of potentially harmful substances such as Halogenated Hydrocarbons which have been associated with paralysis of the cranial nerve and central nervous system, and formaldehyde - a proven to be carcinogenic. In addition, accidental exposure to gases, such as carbon monoxide and cyanides, used in some manufacturing processes, can cause neurological problems such as headaches, giddiness and/or psychotic episodes. [3][8]</t>
  </si>
  <si>
    <t>Extensive use of temporary contracts and agency labour has been identified as one of the most pressing challenges for this Business Activity, caused by a high degree of demand seasonality. In a 2014 survey, only 12 out of 39 electronics company were found to monitor use of temporary workers. [9][10]</t>
  </si>
  <si>
    <t>Subject to some geographical variability, this Business Activity hires women as temporary workers in low skilled jobs such as line workers, assembly line and testing. For example, in Malaysia, 70-80% of migrant workers in the electronics industry are women. Similarly, in Thailand, out of  500,000 workers almost 90% are women between 18-31 years old. Women tend to remain on temporary contracts, leading to job insecurity. Furthermore, if women become pregnant or get married, their temporary contracts are often not renewed. [9][12]</t>
  </si>
  <si>
    <r>
      <t xml:space="preserve">
</t>
    </r>
    <r>
      <rPr>
        <b/>
        <sz val="13"/>
        <color theme="9" tint="-0.249977111117893"/>
        <rFont val="Calibri"/>
        <family val="2"/>
      </rPr>
      <t>DON'T DELETE:</t>
    </r>
    <r>
      <rPr>
        <sz val="13"/>
        <color theme="9" tint="-0.249977111117893"/>
        <rFont val="Calibri"/>
        <family val="2"/>
      </rPr>
      <t xml:space="preserve"> Note for 2nd FF review, if this remains split, we will need to override so that BE14 is High. </t>
    </r>
    <r>
      <rPr>
        <sz val="13"/>
        <color theme="4"/>
        <rFont val="Calibri"/>
        <family val="2"/>
      </rPr>
      <t xml:space="preserve">Please advise further
</t>
    </r>
    <r>
      <rPr>
        <sz val="13"/>
        <color theme="3" tint="-0.249977111117893"/>
        <rFont val="Calibri"/>
        <family val="2"/>
      </rPr>
      <t>AF: I'm not sure I understand why this should be split?</t>
    </r>
  </si>
  <si>
    <t>Electronic components are intermediate goods for the broader electronics industry, and misuse is therefore unlikely. However, at end-of-life, heavy metals and other substances present in electronic components can contaminate the environment and impact human health if not disposed of properly. [13][14][25]</t>
  </si>
  <si>
    <t>A typical business may lobby directly, or pay third
parties to do so on their behalf. When business and societal incentives misalign, lobbying practices can risk undermining the democratic process. This risk is present but not heightened for this Business Activity.</t>
  </si>
  <si>
    <t xml:space="preserve">A typical business only uses financial assets for the reasonable and appropriate day-to-day support of its other activities. </t>
  </si>
  <si>
    <t>Electronic component supply chains have various ethical challenges. Mining of Tantalum, Tin and Gold in the Democratic Republic of Congo has been found to finance armed conflict in the region. Mines of minerals and metals have found to be controlled by local armed groups and militia. Children have been found to work in the mining of such minerals and metals as well. The work children undertake may involve heavy lifting, exposure to minerals, dust chemicals and other hazardous substances.   [3][6][20]</t>
  </si>
  <si>
    <r>
      <t xml:space="preserve">I am surprised this isn't high given your BE02 and BE10 rationales. Are harmful substances like acids and heavy metals an input into processing? Did you not read any literature about the potential for these to leak/escape? Any non-GHG air emissions from soldering etc. - </t>
    </r>
    <r>
      <rPr>
        <sz val="13"/>
        <color theme="4"/>
        <rFont val="Calibri"/>
        <family val="2"/>
      </rPr>
      <t xml:space="preserve">Haven't specifically found anything relevant however, please look at this journal article. If you think it is relevant I could weave it in this rational. </t>
    </r>
    <r>
      <rPr>
        <sz val="13"/>
        <color theme="9" tint="-0.249977111117893"/>
        <rFont val="Calibri"/>
        <family val="2"/>
      </rPr>
      <t xml:space="preserve"> </t>
    </r>
    <r>
      <rPr>
        <sz val="13"/>
        <color rgb="FF0070C0"/>
        <rFont val="Calibri"/>
        <family val="2"/>
      </rPr>
      <t>Babar, Z. B., &amp; Shareefdeen, Z. (2013). Management and control of air emissions from electronic industries. Clean Technologies and Environmental Policy, 16(1), 69–77. doi:10.1007/s10098-013-0594-6  - https://sci-hub.se/https://doi.org/10.1007/s10098-013-0594-6</t>
    </r>
  </si>
  <si>
    <t xml:space="preserve">Manufacturing processes of electronic components require use of various chemicals (organic solvents, acids, gases), metals and metallic compounds (lead, cadmium, beryllium etc.)  particulates and fibres (resin dust, silica) which can cause a variety of ill-effects on health. Workers are also exposed to various radiations such as microwave and radio frequency radiation, infrared radiation, laser, ultraviolet radiation and x-ray radiation.[3][8] </t>
  </si>
  <si>
    <t xml:space="preserve">Electronic components such as resistors, microprocessors, circuit boards etc. are intermediate goods. Consumer interaction with the business activity is unlikely due to its B2B relationship with the electronic products manufacturers. Electronic components themselves are unlikely to cause any harm, however improper disposal at end life can be harmful. This forms part of broader issue of e-waste noted under BE19: Product Repurposing. </t>
  </si>
  <si>
    <t>Electronic components recycling is a complex task requiring separation and segregation of various components. Specialised processes are required to separate components and check if they are fit for reuse. Due to difficulty in disassembly, electronic products are frequently disposed of ending up in landfills and adding to the increasing e-waste problem. [27][28][29]</t>
  </si>
  <si>
    <t>Constant miniaturization of components is leading to shorter lifespan and causing older components to become incompatible with newer devices and equipment. [27]</t>
  </si>
  <si>
    <t>A typical business undertakes processes or creates products that rely on the use of potentially harmful and under researched substances</t>
  </si>
  <si>
    <t>This Business Activity generates various operational by-products such as acid solutions, solvents, metal bearing solutions, sludges, scrap pieces of metals etc. from processes such as etching, fabrication, cleaning, drying, degreasing, rejects from testing, etc. [7][1]</t>
  </si>
  <si>
    <t xml:space="preserve">This Business Activity involves the manufacture of components for electronic applications, with the exception of microchips (the term for semiconductor integrated circuit component products). This Business Activity therefore includes the manufacture of components such as resistors, microprocessors, circuit boards, electron tubes, connectors, coils, transformers, electronic crystals, switches, light emitting diodes and cables. Such products are sold on to businesses carrying out final assembly of electronic products for end-consumers.   
  Electronic components are parts or devices in an electronic system affecting the electrons or their associated fields. They are elements of a circuit that help in its functioning. Electronic components consist of a number of electrical terminals that connect to other components creating an electornic cicruit. They can be classified into active, passive and electromechanical components. These components are essential for various functions including  signal amplification, computation, and data transfer. EC's are used in consumer electronics, industrial electronics, medical applications, defence &amp; aserospace and automotive. [30]                                                                                                                     
 EC's are made from various scarce resources such as metals and materials mined from areas with ethically challenging situations. With rapid technological development and constant upgradation and miniturization of components, older devices and equipments consisting of such EC's are being rendered useless ending up as e-waste. Improper disposal of such e-waste can be toxic and harmful to both humans and the enviroment. Therefore it is essential to look at manufacturing of such components and make it sustainable for the long run. [3][6][21][27][28]    </t>
  </si>
  <si>
    <t>The manfacture of electronic products typically uses harmful substances as an operational input. [6] [11] Increasingly stringent regulation has limited the use of cadmium, lead, mercury, hexavalent chromium and certain flame retardants from electronic products due to their toxicity. [14 ] [25] However there is the potential for continued use of these substances and many other toxic substances remain central to electronics manufacturing. 
In particular, chemical-laden wastewater containing cyanide, toxic metals - chromium, copper, nickel and zinc can lead to contamination of eelctronic manufacturing sites. [10]  [11] [6]"
Use this rationale from Electronic products heatmap (need to take sources) + source here: points tohighly problematic pollution of printed wiring board specifically (useful example of component). 
https://www.google.com/url?sa=t&amp;rct=j&amp;q=&amp;esrc=s&amp;source=web&amp;cd=&amp;cad=rja&amp;uact=8&amp;ved=2ahUKEwj47qaMqIXvAhWHUhUIHUccCP4QFjADegQIAhAD&amp;url=https%3A%2F%2Felectronicswatch.org%2Freset-corporate-social-responsibility-in-the-global-electronics-sector-_6126.pdf%3Fdisposition%3Dattachment&amp;usg=AOvVaw2JkrSEkJehkZC1Xhnp5mDS</t>
  </si>
  <si>
    <t>This Business Activity generates hazardous halogenated solvent wastes from processes such as drying and degreasing, arsenic wastewater from rinse water, heavy metals from electroplating processes etc. [7][1]
Aligned to electronics manufacturing during calibration + use of this source suggests that waste in this industry is Moderate overall. 
https://susproc.jrc.ec.europa.eu/product-bureau/sites/default/files/inline-files/BEMP_EEE_Manufacturing.pdf</t>
  </si>
  <si>
    <t>Certain electronic components such as light emitting diodes (LED) have been found to contain high contents of arsenic and lead which have potential to cause cancer. Similarly, electron tubes such as microwave tubes contain beryllium oxide (BeO) which inhaled in the form of dust, fumes and particles can be extremely toxic. [15][16][17] Across all types of electronic outputs, the risk of harm is present but not significant.</t>
  </si>
  <si>
    <t>Manufacture of other electronic components and boards</t>
  </si>
  <si>
    <t>Needs rationale p.133 is useful. https://susproc.jrc.ec.europa.eu/product-bureau/sites/default/files/inline-files/BEMP_EEE_Manufacturing.pdf
Also use electronics rationale &amp; sources 'In the electronic products manufacturing and assembly industry, waste metals are typically sold, aluminium melted down and plastic waste is pulverised and re-used. Sharp increases in the costs of primary materials in the last decade have made recycling more economically viable than the discard of materials and waste, particularly in developed countries that have waste disposal charges.[6] [19]. However, a risk that materials won't be repurposed still remains.'
Changed back to high after calibration Draft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</si>
</sst>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808080"/>
      <name val="Calibri"/>
      <family val="2"/>
      <scheme val="minor"/>
    </font>
    <font>
      <sz val="13"/>
      <color theme="9" tint="-0.249977111117893"/>
      <name val="Calibri"/>
      <family val="2"/>
    </font>
    <font>
      <b/>
      <sz val="13"/>
      <color theme="9" tint="-0.249977111117893"/>
      <name val="Calibri"/>
      <family val="2"/>
    </font>
    <font>
      <sz val="12"/>
      <color theme="9" tint="-0.249977111117893"/>
      <name val="Calibri"/>
      <family val="2"/>
      <scheme val="minor"/>
    </font>
    <font>
      <sz val="13"/>
      <color theme="4"/>
      <name val="Calibri"/>
      <family val="2"/>
    </font>
    <font>
      <sz val="13"/>
      <color rgb="FF0070C0"/>
      <name val="Calibri"/>
      <family val="2"/>
    </font>
    <font>
      <sz val="13"/>
      <color theme="3" tint="-0.249977111117893"/>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9D9D9"/>
        <bgColor rgb="FF000000"/>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top style="thin">
        <color rgb="FFFFFFFF"/>
      </top>
      <bottom style="thin">
        <color rgb="FFFFFFFF"/>
      </bottom>
      <diagonal/>
    </border>
  </borders>
  <cellStyleXfs count="2">
    <xf numFmtId="0" fontId="0" fillId="0" borderId="0"/>
    <xf numFmtId="0" fontId="31" fillId="0" borderId="0" applyNumberFormat="0" applyFill="0" applyBorder="0" applyAlignment="0" applyProtection="0"/>
  </cellStyleXfs>
  <cellXfs count="293">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0" fontId="31" fillId="9" borderId="30" xfId="1" applyFill="1" applyBorder="1" applyAlignment="1">
      <alignment horizontal="center" vertical="center"/>
    </xf>
    <xf numFmtId="0" fontId="0" fillId="10" borderId="3" xfId="0" applyFill="1" applyBorder="1" applyAlignment="1">
      <alignment horizontal="center" vertical="center"/>
    </xf>
    <xf numFmtId="49" fontId="0" fillId="9" borderId="30" xfId="0" applyNumberFormat="1" applyFont="1" applyFill="1" applyBorder="1" applyAlignment="1">
      <alignment horizontal="right"/>
    </xf>
    <xf numFmtId="0" fontId="0" fillId="9" borderId="40" xfId="0" applyFont="1" applyFill="1" applyBorder="1"/>
    <xf numFmtId="49" fontId="0" fillId="4" borderId="5" xfId="0" applyNumberFormat="1" applyFont="1" applyFill="1" applyBorder="1" applyAlignment="1" applyProtection="1">
      <alignment horizontal="right"/>
    </xf>
    <xf numFmtId="0" fontId="0" fillId="4" borderId="7" xfId="0" applyFont="1" applyFill="1" applyBorder="1" applyProtection="1"/>
    <xf numFmtId="49" fontId="42" fillId="20" borderId="30" xfId="0" applyNumberFormat="1" applyFont="1" applyFill="1" applyBorder="1" applyAlignment="1">
      <alignment horizontal="center" vertical="center"/>
    </xf>
    <xf numFmtId="0" fontId="43" fillId="15" borderId="14" xfId="0" applyFont="1" applyFill="1" applyBorder="1" applyAlignment="1" applyProtection="1">
      <alignment horizontal="left" vertical="center" wrapText="1"/>
      <protection locked="0"/>
    </xf>
    <xf numFmtId="0" fontId="43" fillId="15" borderId="17"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0" fontId="43" fillId="15" borderId="36" xfId="0" applyFont="1" applyFill="1" applyBorder="1" applyAlignment="1" applyProtection="1">
      <alignment horizontal="left" vertical="center" wrapText="1"/>
      <protection locked="0"/>
    </xf>
    <xf numFmtId="0" fontId="45" fillId="15" borderId="14" xfId="1"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14" fontId="0" fillId="15" borderId="5" xfId="0" applyNumberFormat="1" applyFill="1" applyBorder="1" applyAlignment="1" applyProtection="1">
      <alignment horizontal="center" vertical="center" wrapText="1"/>
      <protection locked="0"/>
    </xf>
    <xf numFmtId="0" fontId="46" fillId="15" borderId="14"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protection locked="0"/>
    </xf>
    <xf numFmtId="0" fontId="46" fillId="15" borderId="17" xfId="0" applyFont="1" applyFill="1" applyBorder="1" applyAlignment="1" applyProtection="1">
      <alignment horizontal="left" vertical="center" wrapText="1"/>
      <protection locked="0"/>
    </xf>
    <xf numFmtId="0" fontId="46" fillId="15" borderId="14" xfId="0" quotePrefix="1" applyFont="1" applyFill="1" applyBorder="1" applyAlignment="1" applyProtection="1">
      <alignment horizontal="left" vertical="center" wrapText="1"/>
      <protection locked="0"/>
    </xf>
    <xf numFmtId="0" fontId="46" fillId="15" borderId="12"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iccode.com/search-isic/261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7" zoomScaleNormal="100" workbookViewId="0">
      <selection activeCell="B2" sqref="B2"/>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776</v>
      </c>
    </row>
    <row r="4" spans="1:18" ht="31" customHeight="1" x14ac:dyDescent="0.2">
      <c r="A4" s="260" t="s">
        <v>447</v>
      </c>
      <c r="B4" s="260"/>
      <c r="D4" s="260" t="s">
        <v>385</v>
      </c>
      <c r="E4" s="261"/>
      <c r="F4" s="13"/>
      <c r="G4" s="13"/>
      <c r="H4" s="14"/>
    </row>
    <row r="5" spans="1:18" ht="31" customHeight="1" x14ac:dyDescent="0.2">
      <c r="A5" s="264" t="s">
        <v>452</v>
      </c>
      <c r="B5" s="265"/>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64" t="s">
        <v>454</v>
      </c>
      <c r="B9" s="265"/>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0" t="s">
        <v>446</v>
      </c>
      <c r="B20" s="271"/>
      <c r="D20" s="262" t="s">
        <v>445</v>
      </c>
      <c r="E20" s="263"/>
      <c r="F20" s="263"/>
      <c r="G20" s="263"/>
      <c r="H20" s="263"/>
      <c r="I20" s="263"/>
    </row>
    <row r="21" spans="1:9" ht="19" x14ac:dyDescent="0.2">
      <c r="A21" s="268" t="s">
        <v>772</v>
      </c>
      <c r="B21" s="268"/>
      <c r="D21" s="15" t="s">
        <v>488</v>
      </c>
      <c r="E21" s="15" t="s">
        <v>489</v>
      </c>
      <c r="F21" s="42" t="s">
        <v>453</v>
      </c>
      <c r="G21" s="15" t="s">
        <v>491</v>
      </c>
      <c r="H21" s="15" t="s">
        <v>490</v>
      </c>
      <c r="I21" s="15" t="s">
        <v>492</v>
      </c>
    </row>
    <row r="22" spans="1:9" x14ac:dyDescent="0.2">
      <c r="A22" s="269"/>
      <c r="B22" s="269"/>
      <c r="D22" s="239" t="s">
        <v>633</v>
      </c>
      <c r="E22" s="240" t="s">
        <v>634</v>
      </c>
      <c r="F22" s="237" t="s">
        <v>635</v>
      </c>
      <c r="G22" s="238" t="s">
        <v>636</v>
      </c>
      <c r="H22" s="243" t="s">
        <v>637</v>
      </c>
      <c r="I22" s="243" t="s">
        <v>632</v>
      </c>
    </row>
    <row r="23" spans="1:9" x14ac:dyDescent="0.2">
      <c r="A23" s="269"/>
      <c r="B23" s="269"/>
      <c r="D23" s="241"/>
      <c r="E23" s="242"/>
      <c r="F23" s="38"/>
      <c r="G23" s="185"/>
      <c r="H23" s="20"/>
      <c r="I23" s="186"/>
    </row>
    <row r="24" spans="1:9" x14ac:dyDescent="0.2">
      <c r="A24" s="269"/>
      <c r="B24" s="269"/>
      <c r="D24" s="39"/>
      <c r="E24" s="40"/>
      <c r="F24" s="41"/>
      <c r="G24" s="183"/>
      <c r="H24" s="17"/>
      <c r="I24" s="184"/>
    </row>
    <row r="25" spans="1:9" x14ac:dyDescent="0.2">
      <c r="A25" s="269"/>
      <c r="B25" s="269"/>
      <c r="D25" s="36"/>
      <c r="E25" s="37"/>
      <c r="F25" s="38"/>
      <c r="G25" s="185"/>
      <c r="H25" s="20"/>
      <c r="I25" s="186"/>
    </row>
    <row r="26" spans="1:9" x14ac:dyDescent="0.2">
      <c r="A26" s="269"/>
      <c r="B26" s="269"/>
      <c r="D26" s="39"/>
      <c r="E26" s="40"/>
      <c r="F26" s="41"/>
      <c r="G26" s="183"/>
      <c r="H26" s="17"/>
      <c r="I26" s="184"/>
    </row>
    <row r="27" spans="1:9" ht="16" customHeight="1" x14ac:dyDescent="0.2">
      <c r="A27" s="269"/>
      <c r="B27" s="269"/>
      <c r="D27" s="36"/>
      <c r="E27" s="37"/>
      <c r="F27" s="38"/>
      <c r="G27" s="185"/>
      <c r="H27" s="20"/>
      <c r="I27" s="186"/>
    </row>
    <row r="28" spans="1:9" ht="16" customHeight="1" x14ac:dyDescent="0.2">
      <c r="A28" s="269"/>
      <c r="B28" s="269"/>
      <c r="D28" s="39"/>
      <c r="E28" s="40"/>
      <c r="F28" s="41"/>
      <c r="G28" s="183"/>
      <c r="H28" s="17"/>
      <c r="I28" s="184"/>
    </row>
    <row r="29" spans="1:9" x14ac:dyDescent="0.2">
      <c r="A29" s="269"/>
      <c r="B29" s="269"/>
      <c r="D29" s="36"/>
      <c r="E29" s="37"/>
      <c r="F29" s="38"/>
      <c r="G29" s="185"/>
      <c r="H29" s="20"/>
      <c r="I29" s="186"/>
    </row>
    <row r="30" spans="1:9" x14ac:dyDescent="0.2">
      <c r="A30" s="269"/>
      <c r="B30" s="269"/>
      <c r="D30" s="39"/>
      <c r="E30" s="40"/>
      <c r="F30" s="41"/>
      <c r="G30" s="183"/>
      <c r="H30" s="17"/>
      <c r="I30" s="184"/>
    </row>
    <row r="31" spans="1:9" x14ac:dyDescent="0.2">
      <c r="A31" s="269"/>
      <c r="B31" s="269"/>
      <c r="D31" s="36"/>
      <c r="E31" s="37"/>
      <c r="F31" s="38"/>
      <c r="G31" s="185"/>
      <c r="H31" s="20"/>
      <c r="I31" s="186"/>
    </row>
    <row r="32" spans="1:9" x14ac:dyDescent="0.2">
      <c r="A32" s="269"/>
      <c r="B32" s="269"/>
      <c r="D32" s="39"/>
      <c r="E32" s="40"/>
      <c r="F32" s="41"/>
      <c r="G32" s="183"/>
      <c r="H32" s="17"/>
      <c r="I32" s="184"/>
    </row>
    <row r="33" spans="1:9" x14ac:dyDescent="0.2">
      <c r="A33" s="269"/>
      <c r="B33" s="269"/>
      <c r="D33" s="36"/>
      <c r="E33" s="37"/>
      <c r="F33" s="38"/>
      <c r="G33" s="185"/>
      <c r="H33" s="20"/>
      <c r="I33" s="186"/>
    </row>
    <row r="34" spans="1:9" x14ac:dyDescent="0.2">
      <c r="A34" s="269"/>
      <c r="B34" s="269"/>
      <c r="D34" s="39"/>
      <c r="E34" s="40"/>
      <c r="F34" s="41"/>
      <c r="G34" s="183"/>
      <c r="H34" s="17"/>
      <c r="I34" s="184"/>
    </row>
    <row r="35" spans="1:9" x14ac:dyDescent="0.2">
      <c r="A35" s="269"/>
      <c r="B35" s="269"/>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66" t="s">
        <v>483</v>
      </c>
      <c r="B37" s="267"/>
      <c r="D37" s="36"/>
      <c r="E37" s="37"/>
      <c r="F37" s="38"/>
      <c r="G37" s="185"/>
      <c r="H37" s="20"/>
      <c r="I37" s="186"/>
    </row>
    <row r="38" spans="1:9" ht="19" x14ac:dyDescent="0.2">
      <c r="A38" s="15" t="s">
        <v>493</v>
      </c>
      <c r="B38" s="15" t="s">
        <v>494</v>
      </c>
      <c r="D38" s="39"/>
      <c r="E38" s="40"/>
      <c r="F38" s="41"/>
      <c r="G38" s="183"/>
      <c r="H38" s="17"/>
      <c r="I38" s="184"/>
    </row>
    <row r="39" spans="1:9" ht="17" x14ac:dyDescent="0.2">
      <c r="A39" s="235" t="s">
        <v>631</v>
      </c>
      <c r="B39" s="235" t="s">
        <v>631</v>
      </c>
      <c r="D39" s="36"/>
      <c r="E39" s="37"/>
      <c r="F39" s="38"/>
      <c r="G39" s="185"/>
      <c r="H39" s="20"/>
      <c r="I39" s="186"/>
    </row>
    <row r="40" spans="1:9" ht="17" x14ac:dyDescent="0.2">
      <c r="A40" s="236" t="s">
        <v>632</v>
      </c>
      <c r="B40" s="236" t="s">
        <v>632</v>
      </c>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mergeCells count="8">
    <mergeCell ref="D4:E4"/>
    <mergeCell ref="D20:I20"/>
    <mergeCell ref="A9:B9"/>
    <mergeCell ref="A37:B37"/>
    <mergeCell ref="A21:B35"/>
    <mergeCell ref="A4:B4"/>
    <mergeCell ref="A5:B5"/>
    <mergeCell ref="A20:B20"/>
  </mergeCells>
  <conditionalFormatting sqref="H23:H43">
    <cfRule type="expression" dxfId="14" priority="11">
      <formula>$G23="All except"</formula>
    </cfRule>
  </conditionalFormatting>
  <conditionalFormatting sqref="E23:F43">
    <cfRule type="expression" dxfId="13" priority="10">
      <formula>$G23="Only"</formula>
    </cfRule>
  </conditionalFormatting>
  <conditionalFormatting sqref="D23:D43">
    <cfRule type="expression" dxfId="12" priority="9">
      <formula>$G23="Only"</formula>
    </cfRule>
  </conditionalFormatting>
  <conditionalFormatting sqref="I23:I43">
    <cfRule type="expression" dxfId="11" priority="7">
      <formula>$G23="Only"</formula>
    </cfRule>
  </conditionalFormatting>
  <conditionalFormatting sqref="I23:I43">
    <cfRule type="expression" dxfId="10" priority="6">
      <formula>$G23="All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hyperlinks>
    <hyperlink ref="F22" r:id="rId1" display="https://siccode.com/search-isic/2610" xr:uid="{AC339FD4-D4FD-AE48-A7F8-39807A1C4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90" zoomScaleNormal="90" workbookViewId="0">
      <pane xSplit="2" ySplit="4" topLeftCell="F60" activePane="bottomRight" state="frozenSplit"/>
      <selection activeCell="I1" sqref="I1:O1048576"/>
      <selection pane="topRight" activeCell="I1" sqref="I1:O1048576"/>
      <selection pane="bottomLeft" activeCell="I1" sqref="I1:O1048576"/>
      <selection pane="bottomRight" activeCell="S73" sqref="S73"/>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60" x14ac:dyDescent="0.2">
      <c r="A1" s="44"/>
      <c r="B1" s="45" t="str">
        <f>IF(Introduction!B1&lt;&gt;"",Introduction!B1,"")</f>
        <v>Manufacture of other electronic components and boards</v>
      </c>
      <c r="E1" s="47"/>
      <c r="F1" s="48"/>
    </row>
    <row r="2" spans="1:19" ht="18" thickBot="1" x14ac:dyDescent="0.25">
      <c r="E2" s="47"/>
      <c r="F2" s="47"/>
    </row>
    <row r="3" spans="1:19" s="93" customFormat="1" ht="27" thickTop="1" x14ac:dyDescent="0.2">
      <c r="A3" s="287" t="s">
        <v>442</v>
      </c>
      <c r="B3" s="287"/>
      <c r="C3" s="287"/>
      <c r="D3" s="287"/>
      <c r="E3" s="287"/>
      <c r="F3" s="287"/>
      <c r="G3" s="144"/>
      <c r="H3" s="288" t="s">
        <v>443</v>
      </c>
      <c r="I3" s="289"/>
      <c r="J3" s="289"/>
      <c r="K3" s="289"/>
      <c r="L3" s="289"/>
      <c r="M3" s="289"/>
      <c r="N3" s="289"/>
      <c r="O3" s="289"/>
      <c r="P3" s="289"/>
      <c r="Q3" s="289"/>
      <c r="R3" s="289"/>
      <c r="S3" s="290"/>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622</v>
      </c>
      <c r="P4" s="143" t="s">
        <v>623</v>
      </c>
      <c r="Q4" s="143" t="s">
        <v>624</v>
      </c>
      <c r="R4" s="143" t="s">
        <v>625</v>
      </c>
      <c r="S4" s="114" t="s">
        <v>395</v>
      </c>
    </row>
    <row r="5" spans="1:19" s="93" customFormat="1" ht="55" thickTop="1" x14ac:dyDescent="0.2">
      <c r="A5" s="273" t="s">
        <v>0</v>
      </c>
      <c r="B5" s="273" t="s">
        <v>40</v>
      </c>
      <c r="C5" s="49" t="s">
        <v>178</v>
      </c>
      <c r="D5" s="49" t="s">
        <v>65</v>
      </c>
      <c r="E5" s="50" t="s">
        <v>177</v>
      </c>
      <c r="F5" s="51" t="s">
        <v>90</v>
      </c>
      <c r="G5" s="96"/>
      <c r="H5" s="134" t="s">
        <v>638</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73"/>
      <c r="B6" s="273"/>
      <c r="C6" s="52" t="s">
        <v>179</v>
      </c>
      <c r="D6" s="52" t="s">
        <v>65</v>
      </c>
      <c r="E6" s="53" t="s">
        <v>184</v>
      </c>
      <c r="F6" s="54" t="s">
        <v>91</v>
      </c>
      <c r="G6" s="96"/>
      <c r="H6" s="131" t="s">
        <v>638</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108" x14ac:dyDescent="0.2">
      <c r="A7" s="273"/>
      <c r="B7" s="273"/>
      <c r="C7" s="52" t="s">
        <v>180</v>
      </c>
      <c r="D7" s="52" t="s">
        <v>65</v>
      </c>
      <c r="E7" s="53" t="s">
        <v>185</v>
      </c>
      <c r="F7" s="54" t="s">
        <v>517</v>
      </c>
      <c r="G7" s="96"/>
      <c r="H7" s="131" t="s">
        <v>639</v>
      </c>
      <c r="I7" s="3" t="s">
        <v>741</v>
      </c>
      <c r="J7" s="158" t="s">
        <v>0</v>
      </c>
      <c r="K7" s="158">
        <f t="shared" si="3"/>
        <v>1</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t="s">
        <v>742</v>
      </c>
    </row>
    <row r="8" spans="1:19" s="93" customFormat="1" ht="36" x14ac:dyDescent="0.2">
      <c r="A8" s="273"/>
      <c r="B8" s="273"/>
      <c r="C8" s="52" t="s">
        <v>181</v>
      </c>
      <c r="D8" s="52" t="s">
        <v>65</v>
      </c>
      <c r="E8" s="53" t="s">
        <v>186</v>
      </c>
      <c r="F8" s="54" t="s">
        <v>92</v>
      </c>
      <c r="G8" s="96"/>
      <c r="H8" s="131" t="s">
        <v>638</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73"/>
      <c r="B9" s="273"/>
      <c r="C9" s="52" t="s">
        <v>182</v>
      </c>
      <c r="D9" s="52" t="s">
        <v>65</v>
      </c>
      <c r="E9" s="55" t="s">
        <v>611</v>
      </c>
      <c r="F9" s="56" t="s">
        <v>518</v>
      </c>
      <c r="G9" s="96"/>
      <c r="H9" s="131" t="s">
        <v>638</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144" x14ac:dyDescent="0.2">
      <c r="A10" s="273"/>
      <c r="B10" s="273"/>
      <c r="C10" s="52" t="s">
        <v>183</v>
      </c>
      <c r="D10" s="52" t="s">
        <v>65</v>
      </c>
      <c r="E10" s="55" t="s">
        <v>187</v>
      </c>
      <c r="F10" s="56" t="s">
        <v>93</v>
      </c>
      <c r="G10" s="96"/>
      <c r="H10" s="133" t="s">
        <v>639</v>
      </c>
      <c r="I10" s="9" t="s">
        <v>743</v>
      </c>
      <c r="J10" s="158" t="s">
        <v>0</v>
      </c>
      <c r="K10" s="158">
        <f t="shared" si="3"/>
        <v>1</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73"/>
      <c r="B11" s="273"/>
      <c r="C11" s="52" t="s">
        <v>535</v>
      </c>
      <c r="D11" s="52" t="s">
        <v>65</v>
      </c>
      <c r="E11" s="55" t="s">
        <v>537</v>
      </c>
      <c r="F11" s="56"/>
      <c r="G11" s="96"/>
      <c r="H11" s="133" t="s">
        <v>638</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73"/>
      <c r="B12" s="273"/>
      <c r="C12" s="52" t="s">
        <v>536</v>
      </c>
      <c r="D12" s="52" t="s">
        <v>66</v>
      </c>
      <c r="E12" s="55" t="s">
        <v>538</v>
      </c>
      <c r="F12" s="56"/>
      <c r="G12" s="96"/>
      <c r="H12" s="133" t="s">
        <v>638</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73"/>
      <c r="B13" s="273"/>
      <c r="C13" s="52" t="s">
        <v>456</v>
      </c>
      <c r="D13" s="52" t="s">
        <v>390</v>
      </c>
      <c r="E13" s="55" t="s">
        <v>458</v>
      </c>
      <c r="F13" s="56"/>
      <c r="G13" s="96"/>
      <c r="H13" s="132" t="s">
        <v>638</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55" thickTop="1" x14ac:dyDescent="0.2">
      <c r="A14" s="275" t="s">
        <v>1</v>
      </c>
      <c r="B14" s="275" t="s">
        <v>60</v>
      </c>
      <c r="C14" s="57" t="s">
        <v>188</v>
      </c>
      <c r="D14" s="57" t="s">
        <v>65</v>
      </c>
      <c r="E14" s="58" t="s">
        <v>190</v>
      </c>
      <c r="F14" s="59" t="s">
        <v>593</v>
      </c>
      <c r="G14" s="96"/>
      <c r="H14" s="130" t="s">
        <v>639</v>
      </c>
      <c r="I14" s="4" t="s">
        <v>700</v>
      </c>
      <c r="J14" s="157" t="s">
        <v>1</v>
      </c>
      <c r="K14" s="157">
        <f t="shared" si="3"/>
        <v>1</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76"/>
      <c r="B15" s="276"/>
      <c r="C15" s="57" t="s">
        <v>189</v>
      </c>
      <c r="D15" s="57" t="s">
        <v>65</v>
      </c>
      <c r="E15" s="58" t="s">
        <v>191</v>
      </c>
      <c r="F15" s="59" t="s">
        <v>94</v>
      </c>
      <c r="G15" s="96"/>
      <c r="H15" s="131" t="s">
        <v>638</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108" x14ac:dyDescent="0.2">
      <c r="A16" s="276"/>
      <c r="B16" s="276"/>
      <c r="C16" s="57" t="s">
        <v>193</v>
      </c>
      <c r="D16" s="57" t="s">
        <v>65</v>
      </c>
      <c r="E16" s="58" t="s">
        <v>192</v>
      </c>
      <c r="F16" s="59" t="s">
        <v>522</v>
      </c>
      <c r="G16" s="96"/>
      <c r="H16" s="131" t="s">
        <v>639</v>
      </c>
      <c r="I16" s="3" t="s">
        <v>701</v>
      </c>
      <c r="J16" s="158" t="s">
        <v>1</v>
      </c>
      <c r="K16" s="158">
        <f t="shared" si="3"/>
        <v>1</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76"/>
      <c r="B17" s="276"/>
      <c r="C17" s="57" t="s">
        <v>194</v>
      </c>
      <c r="D17" s="57" t="s">
        <v>66</v>
      </c>
      <c r="E17" s="60" t="s">
        <v>482</v>
      </c>
      <c r="F17" s="61" t="s">
        <v>519</v>
      </c>
      <c r="G17" s="96"/>
      <c r="H17" s="131" t="s">
        <v>638</v>
      </c>
      <c r="I17" s="3"/>
      <c r="J17" s="158" t="s">
        <v>1</v>
      </c>
      <c r="K17" s="158">
        <f t="shared" si="3"/>
        <v>0</v>
      </c>
      <c r="L17" s="158">
        <f t="shared" si="0"/>
        <v>0</v>
      </c>
      <c r="M17" s="158">
        <f t="shared" si="1"/>
        <v>0</v>
      </c>
      <c r="N17" s="158">
        <f t="shared" si="2"/>
        <v>0</v>
      </c>
      <c r="O17" s="158">
        <f t="shared" si="4"/>
        <v>0</v>
      </c>
      <c r="P17" s="158">
        <f t="shared" si="5"/>
        <v>0</v>
      </c>
      <c r="Q17" s="158">
        <f t="shared" si="6"/>
        <v>0</v>
      </c>
      <c r="R17" s="158">
        <f t="shared" si="7"/>
        <v>0</v>
      </c>
      <c r="S17" s="6"/>
    </row>
    <row r="18" spans="1:20" s="93" customFormat="1" ht="36" x14ac:dyDescent="0.2">
      <c r="A18" s="276"/>
      <c r="B18" s="276"/>
      <c r="C18" s="187" t="s">
        <v>539</v>
      </c>
      <c r="D18" s="187" t="s">
        <v>65</v>
      </c>
      <c r="E18" s="58" t="s">
        <v>537</v>
      </c>
      <c r="F18" s="59"/>
      <c r="G18" s="96"/>
      <c r="H18" s="133" t="s">
        <v>638</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76"/>
      <c r="B19" s="276"/>
      <c r="C19" s="187" t="s">
        <v>540</v>
      </c>
      <c r="D19" s="187" t="s">
        <v>66</v>
      </c>
      <c r="E19" s="58" t="s">
        <v>538</v>
      </c>
      <c r="F19" s="59"/>
      <c r="G19" s="96"/>
      <c r="H19" s="131" t="s">
        <v>638</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77"/>
      <c r="B20" s="277"/>
      <c r="C20" s="57" t="s">
        <v>459</v>
      </c>
      <c r="D20" s="57" t="s">
        <v>390</v>
      </c>
      <c r="E20" s="60" t="s">
        <v>458</v>
      </c>
      <c r="F20" s="61"/>
      <c r="G20" s="96"/>
      <c r="H20" s="135" t="s">
        <v>638</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72" t="s">
        <v>2</v>
      </c>
      <c r="B21" s="272" t="s">
        <v>39</v>
      </c>
      <c r="C21" s="62" t="s">
        <v>195</v>
      </c>
      <c r="D21" s="62" t="s">
        <v>65</v>
      </c>
      <c r="E21" s="55" t="s">
        <v>293</v>
      </c>
      <c r="F21" s="56" t="s">
        <v>95</v>
      </c>
      <c r="G21" s="97"/>
      <c r="H21" s="130" t="s">
        <v>638</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73"/>
      <c r="B22" s="273"/>
      <c r="C22" s="62" t="s">
        <v>196</v>
      </c>
      <c r="D22" s="62" t="s">
        <v>65</v>
      </c>
      <c r="E22" s="55" t="s">
        <v>294</v>
      </c>
      <c r="F22" s="56" t="s">
        <v>96</v>
      </c>
      <c r="G22" s="96"/>
      <c r="H22" s="131" t="s">
        <v>638</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73"/>
      <c r="B23" s="273"/>
      <c r="C23" s="62" t="s">
        <v>197</v>
      </c>
      <c r="D23" s="62" t="s">
        <v>65</v>
      </c>
      <c r="E23" s="55" t="s">
        <v>295</v>
      </c>
      <c r="F23" s="56" t="s">
        <v>97</v>
      </c>
      <c r="G23" s="96"/>
      <c r="H23" s="131" t="s">
        <v>638</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73"/>
      <c r="B24" s="273"/>
      <c r="C24" s="62" t="s">
        <v>198</v>
      </c>
      <c r="D24" s="62" t="s">
        <v>65</v>
      </c>
      <c r="E24" s="55" t="s">
        <v>296</v>
      </c>
      <c r="F24" s="56" t="s">
        <v>98</v>
      </c>
      <c r="G24" s="96"/>
      <c r="H24" s="131" t="s">
        <v>638</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73"/>
      <c r="B25" s="273"/>
      <c r="C25" s="62" t="s">
        <v>199</v>
      </c>
      <c r="D25" s="62" t="s">
        <v>65</v>
      </c>
      <c r="E25" s="55" t="s">
        <v>297</v>
      </c>
      <c r="F25" s="56" t="s">
        <v>99</v>
      </c>
      <c r="G25" s="96"/>
      <c r="H25" s="131" t="s">
        <v>638</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54" x14ac:dyDescent="0.2">
      <c r="A26" s="273"/>
      <c r="B26" s="273"/>
      <c r="C26" s="62" t="s">
        <v>200</v>
      </c>
      <c r="D26" s="62" t="s">
        <v>67</v>
      </c>
      <c r="E26" s="53" t="s">
        <v>298</v>
      </c>
      <c r="F26" s="56"/>
      <c r="G26" s="96"/>
      <c r="H26" s="133" t="s">
        <v>639</v>
      </c>
      <c r="I26" s="9" t="s">
        <v>744</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73"/>
      <c r="B27" s="273"/>
      <c r="C27" s="52" t="s">
        <v>541</v>
      </c>
      <c r="D27" s="52" t="s">
        <v>65</v>
      </c>
      <c r="E27" s="55" t="s">
        <v>537</v>
      </c>
      <c r="F27" s="56"/>
      <c r="G27" s="96"/>
      <c r="H27" s="133" t="s">
        <v>638</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73"/>
      <c r="B28" s="273"/>
      <c r="C28" s="52" t="s">
        <v>542</v>
      </c>
      <c r="D28" s="52" t="s">
        <v>66</v>
      </c>
      <c r="E28" s="55" t="s">
        <v>538</v>
      </c>
      <c r="F28" s="56"/>
      <c r="G28" s="96"/>
      <c r="H28" s="133" t="s">
        <v>638</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73"/>
      <c r="B29" s="273"/>
      <c r="C29" s="62" t="s">
        <v>457</v>
      </c>
      <c r="D29" s="62" t="s">
        <v>390</v>
      </c>
      <c r="E29" s="53" t="s">
        <v>458</v>
      </c>
      <c r="F29" s="54"/>
      <c r="G29" s="98"/>
      <c r="H29" s="133" t="s">
        <v>638</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75" t="s">
        <v>3</v>
      </c>
      <c r="B30" s="275" t="s">
        <v>4</v>
      </c>
      <c r="C30" s="57" t="s">
        <v>201</v>
      </c>
      <c r="D30" s="57" t="s">
        <v>65</v>
      </c>
      <c r="E30" s="58" t="s">
        <v>299</v>
      </c>
      <c r="F30" s="59" t="s">
        <v>100</v>
      </c>
      <c r="G30" s="96"/>
      <c r="H30" s="130" t="s">
        <v>638</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72" x14ac:dyDescent="0.2">
      <c r="A31" s="276"/>
      <c r="B31" s="276"/>
      <c r="C31" s="57" t="s">
        <v>202</v>
      </c>
      <c r="D31" s="57" t="s">
        <v>65</v>
      </c>
      <c r="E31" s="58" t="s">
        <v>613</v>
      </c>
      <c r="F31" s="59" t="s">
        <v>612</v>
      </c>
      <c r="G31" s="96"/>
      <c r="H31" s="131" t="s">
        <v>639</v>
      </c>
      <c r="I31" s="3" t="s">
        <v>745</v>
      </c>
      <c r="J31" s="158" t="s">
        <v>3</v>
      </c>
      <c r="K31" s="158">
        <f t="shared" si="3"/>
        <v>1</v>
      </c>
      <c r="L31" s="158">
        <f t="shared" si="0"/>
        <v>0</v>
      </c>
      <c r="M31" s="158">
        <f t="shared" si="1"/>
        <v>0</v>
      </c>
      <c r="N31" s="158">
        <f t="shared" si="2"/>
        <v>0</v>
      </c>
      <c r="O31" s="158">
        <f t="shared" si="4"/>
        <v>0</v>
      </c>
      <c r="P31" s="158">
        <f t="shared" si="5"/>
        <v>0</v>
      </c>
      <c r="Q31" s="158">
        <f t="shared" si="6"/>
        <v>0</v>
      </c>
      <c r="R31" s="158">
        <f t="shared" si="7"/>
        <v>0</v>
      </c>
      <c r="S31" s="6"/>
    </row>
    <row r="32" spans="1:20" s="93" customFormat="1" ht="108" x14ac:dyDescent="0.2">
      <c r="A32" s="276"/>
      <c r="B32" s="276"/>
      <c r="C32" s="57" t="s">
        <v>203</v>
      </c>
      <c r="D32" s="57" t="s">
        <v>65</v>
      </c>
      <c r="E32" s="58" t="s">
        <v>588</v>
      </c>
      <c r="F32" s="59" t="s">
        <v>614</v>
      </c>
      <c r="G32" s="96"/>
      <c r="H32" s="131" t="s">
        <v>639</v>
      </c>
      <c r="I32" s="3" t="s">
        <v>746</v>
      </c>
      <c r="J32" s="158" t="s">
        <v>3</v>
      </c>
      <c r="K32" s="158">
        <f t="shared" si="3"/>
        <v>1</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76"/>
      <c r="B33" s="276"/>
      <c r="C33" s="57" t="s">
        <v>204</v>
      </c>
      <c r="D33" s="57" t="s">
        <v>65</v>
      </c>
      <c r="E33" s="58" t="s">
        <v>300</v>
      </c>
      <c r="F33" s="59" t="s">
        <v>101</v>
      </c>
      <c r="G33" s="96"/>
      <c r="H33" s="131" t="s">
        <v>638</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76"/>
      <c r="B34" s="276"/>
      <c r="C34" s="216" t="s">
        <v>205</v>
      </c>
      <c r="D34" s="216" t="s">
        <v>65</v>
      </c>
      <c r="E34" s="217" t="s">
        <v>301</v>
      </c>
      <c r="F34" s="218" t="s">
        <v>102</v>
      </c>
      <c r="H34" s="131" t="s">
        <v>638</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162" x14ac:dyDescent="0.2">
      <c r="A35" s="276"/>
      <c r="B35" s="276"/>
      <c r="C35" s="57" t="s">
        <v>206</v>
      </c>
      <c r="D35" s="57" t="s">
        <v>65</v>
      </c>
      <c r="E35" s="63" t="s">
        <v>615</v>
      </c>
      <c r="F35" s="64" t="s">
        <v>103</v>
      </c>
      <c r="G35" s="96"/>
      <c r="H35" s="131" t="s">
        <v>639</v>
      </c>
      <c r="I35" s="3" t="s">
        <v>764</v>
      </c>
      <c r="J35" s="158" t="s">
        <v>3</v>
      </c>
      <c r="K35" s="158">
        <f t="shared" si="3"/>
        <v>1</v>
      </c>
      <c r="L35" s="158">
        <f t="shared" si="0"/>
        <v>0</v>
      </c>
      <c r="M35" s="158">
        <f t="shared" si="1"/>
        <v>0</v>
      </c>
      <c r="N35" s="158">
        <f t="shared" si="2"/>
        <v>0</v>
      </c>
      <c r="O35" s="158">
        <f t="shared" si="4"/>
        <v>0</v>
      </c>
      <c r="P35" s="158">
        <f t="shared" si="5"/>
        <v>0</v>
      </c>
      <c r="Q35" s="158">
        <f t="shared" si="6"/>
        <v>0</v>
      </c>
      <c r="R35" s="158">
        <f t="shared" si="7"/>
        <v>0</v>
      </c>
      <c r="S35" s="244"/>
    </row>
    <row r="36" spans="1:19" s="93" customFormat="1" ht="36" x14ac:dyDescent="0.2">
      <c r="A36" s="276"/>
      <c r="B36" s="276"/>
      <c r="C36" s="57" t="s">
        <v>207</v>
      </c>
      <c r="D36" s="57" t="s">
        <v>66</v>
      </c>
      <c r="E36" s="60" t="s">
        <v>302</v>
      </c>
      <c r="F36" s="61" t="s">
        <v>104</v>
      </c>
      <c r="G36" s="96"/>
      <c r="H36" s="133" t="s">
        <v>638</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76"/>
      <c r="B37" s="276"/>
      <c r="C37" s="187" t="s">
        <v>543</v>
      </c>
      <c r="D37" s="187" t="s">
        <v>65</v>
      </c>
      <c r="E37" s="58" t="s">
        <v>537</v>
      </c>
      <c r="F37" s="61"/>
      <c r="G37" s="96"/>
      <c r="H37" s="133" t="s">
        <v>638</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76"/>
      <c r="B38" s="276"/>
      <c r="C38" s="187" t="s">
        <v>544</v>
      </c>
      <c r="D38" s="187" t="s">
        <v>66</v>
      </c>
      <c r="E38" s="58" t="s">
        <v>538</v>
      </c>
      <c r="F38" s="61"/>
      <c r="G38" s="96"/>
      <c r="H38" s="133" t="s">
        <v>638</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76"/>
      <c r="B39" s="276"/>
      <c r="C39" s="57" t="s">
        <v>460</v>
      </c>
      <c r="D39" s="57" t="s">
        <v>390</v>
      </c>
      <c r="E39" s="60" t="s">
        <v>458</v>
      </c>
      <c r="F39" s="61"/>
      <c r="G39" s="96"/>
      <c r="H39" s="132" t="s">
        <v>638</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72" t="s">
        <v>5</v>
      </c>
      <c r="B40" s="272"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73"/>
      <c r="B41" s="273"/>
      <c r="C41" s="62" t="s">
        <v>208</v>
      </c>
      <c r="D41" s="62" t="s">
        <v>65</v>
      </c>
      <c r="E41" s="67" t="s">
        <v>303</v>
      </c>
      <c r="F41" s="281" t="s">
        <v>105</v>
      </c>
      <c r="G41" s="96"/>
      <c r="H41" s="131" t="s">
        <v>638</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73"/>
      <c r="B42" s="273"/>
      <c r="C42" s="62" t="s">
        <v>209</v>
      </c>
      <c r="D42" s="62" t="s">
        <v>65</v>
      </c>
      <c r="E42" s="67" t="s">
        <v>304</v>
      </c>
      <c r="F42" s="282"/>
      <c r="G42" s="96"/>
      <c r="H42" s="131" t="s">
        <v>638</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144" x14ac:dyDescent="0.2">
      <c r="A43" s="273"/>
      <c r="B43" s="273"/>
      <c r="C43" s="62" t="s">
        <v>210</v>
      </c>
      <c r="D43" s="62" t="s">
        <v>65</v>
      </c>
      <c r="E43" s="67" t="s">
        <v>305</v>
      </c>
      <c r="F43" s="283"/>
      <c r="G43" s="96"/>
      <c r="H43" s="131" t="s">
        <v>639</v>
      </c>
      <c r="I43" s="3" t="s">
        <v>754</v>
      </c>
      <c r="J43" s="163" t="s">
        <v>5</v>
      </c>
      <c r="K43" s="158">
        <f t="shared" si="3"/>
        <v>1</v>
      </c>
      <c r="L43" s="158">
        <f t="shared" si="0"/>
        <v>0</v>
      </c>
      <c r="M43" s="158">
        <f t="shared" si="1"/>
        <v>0</v>
      </c>
      <c r="N43" s="158">
        <f t="shared" si="2"/>
        <v>0</v>
      </c>
      <c r="O43" s="158">
        <f t="shared" si="4"/>
        <v>0</v>
      </c>
      <c r="P43" s="158">
        <f t="shared" si="5"/>
        <v>0</v>
      </c>
      <c r="Q43" s="158">
        <f t="shared" si="6"/>
        <v>0</v>
      </c>
      <c r="R43" s="158">
        <f t="shared" si="7"/>
        <v>0</v>
      </c>
      <c r="S43" s="6" t="s">
        <v>752</v>
      </c>
    </row>
    <row r="44" spans="1:19" s="103" customFormat="1" ht="54" x14ac:dyDescent="0.2">
      <c r="A44" s="273"/>
      <c r="B44" s="273"/>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73"/>
      <c r="B45" s="273"/>
      <c r="C45" s="69" t="s">
        <v>211</v>
      </c>
      <c r="D45" s="69" t="s">
        <v>65</v>
      </c>
      <c r="E45" s="53" t="s">
        <v>592</v>
      </c>
      <c r="F45" s="54" t="s">
        <v>107</v>
      </c>
      <c r="G45" s="96"/>
      <c r="H45" s="131" t="s">
        <v>638</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73"/>
      <c r="B46" s="273"/>
      <c r="C46" s="62" t="s">
        <v>212</v>
      </c>
      <c r="D46" s="62" t="s">
        <v>65</v>
      </c>
      <c r="E46" s="55" t="s">
        <v>602</v>
      </c>
      <c r="F46" s="56" t="s">
        <v>108</v>
      </c>
      <c r="G46" s="96"/>
      <c r="H46" s="131" t="s">
        <v>638</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73"/>
      <c r="B47" s="273"/>
      <c r="C47" s="62" t="s">
        <v>213</v>
      </c>
      <c r="D47" s="62" t="s">
        <v>66</v>
      </c>
      <c r="E47" s="53" t="s">
        <v>306</v>
      </c>
      <c r="F47" s="54" t="s">
        <v>109</v>
      </c>
      <c r="G47" s="96"/>
      <c r="H47" s="131" t="s">
        <v>638</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73"/>
      <c r="B48" s="273"/>
      <c r="C48" s="52" t="s">
        <v>214</v>
      </c>
      <c r="D48" s="52" t="s">
        <v>66</v>
      </c>
      <c r="E48" s="53" t="s">
        <v>307</v>
      </c>
      <c r="F48" s="54" t="s">
        <v>110</v>
      </c>
      <c r="G48" s="96"/>
      <c r="H48" s="131" t="s">
        <v>638</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73"/>
      <c r="B49" s="273"/>
      <c r="C49" s="52" t="s">
        <v>215</v>
      </c>
      <c r="D49" s="52" t="s">
        <v>66</v>
      </c>
      <c r="E49" s="53" t="s">
        <v>308</v>
      </c>
      <c r="F49" s="54" t="s">
        <v>102</v>
      </c>
      <c r="G49" s="96"/>
      <c r="H49" s="133" t="s">
        <v>638</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73"/>
      <c r="B50" s="273"/>
      <c r="C50" s="52" t="s">
        <v>545</v>
      </c>
      <c r="D50" s="52" t="s">
        <v>65</v>
      </c>
      <c r="E50" s="55" t="s">
        <v>537</v>
      </c>
      <c r="F50" s="54"/>
      <c r="G50" s="96"/>
      <c r="H50" s="133" t="s">
        <v>638</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73"/>
      <c r="B51" s="273"/>
      <c r="C51" s="52" t="s">
        <v>546</v>
      </c>
      <c r="D51" s="52" t="s">
        <v>66</v>
      </c>
      <c r="E51" s="55" t="s">
        <v>538</v>
      </c>
      <c r="F51" s="54"/>
      <c r="G51" s="96"/>
      <c r="H51" s="133" t="s">
        <v>638</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181" thickBot="1" x14ac:dyDescent="0.25">
      <c r="A52" s="273"/>
      <c r="B52" s="273"/>
      <c r="C52" s="52" t="s">
        <v>461</v>
      </c>
      <c r="D52" s="52" t="s">
        <v>390</v>
      </c>
      <c r="E52" s="53" t="s">
        <v>458</v>
      </c>
      <c r="F52" s="54"/>
      <c r="G52" s="96"/>
      <c r="H52" s="132" t="s">
        <v>638</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245" t="s">
        <v>765</v>
      </c>
    </row>
    <row r="53" spans="1:19" s="107" customFormat="1" ht="37" thickTop="1" x14ac:dyDescent="0.2">
      <c r="A53" s="275" t="s">
        <v>6</v>
      </c>
      <c r="B53" s="275"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108" x14ac:dyDescent="0.2">
      <c r="A54" s="276"/>
      <c r="B54" s="276"/>
      <c r="C54" s="70" t="s">
        <v>180</v>
      </c>
      <c r="D54" s="70" t="s">
        <v>65</v>
      </c>
      <c r="E54" s="73" t="s">
        <v>185</v>
      </c>
      <c r="F54" s="74" t="s">
        <v>517</v>
      </c>
      <c r="G54" s="105"/>
      <c r="H54" s="108" t="str">
        <f>IF(ISBLANK(H7),"Waiting",H7)</f>
        <v>Yes</v>
      </c>
      <c r="I54" s="3" t="s">
        <v>741</v>
      </c>
      <c r="J54" s="158" t="s">
        <v>6</v>
      </c>
      <c r="K54" s="158">
        <f t="shared" si="3"/>
        <v>1</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76"/>
      <c r="B55" s="276"/>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76"/>
      <c r="B56" s="276"/>
      <c r="C56" s="219" t="s">
        <v>182</v>
      </c>
      <c r="D56" s="219" t="s">
        <v>65</v>
      </c>
      <c r="E56" s="220" t="s">
        <v>611</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144" x14ac:dyDescent="0.2">
      <c r="A57" s="276"/>
      <c r="B57" s="276"/>
      <c r="C57" s="70" t="s">
        <v>183</v>
      </c>
      <c r="D57" s="70" t="s">
        <v>65</v>
      </c>
      <c r="E57" s="75" t="s">
        <v>309</v>
      </c>
      <c r="F57" s="76" t="s">
        <v>111</v>
      </c>
      <c r="G57" s="105"/>
      <c r="H57" s="108" t="str">
        <f>IF(ISBLANK(H10),"Waiting",H10)</f>
        <v>Yes</v>
      </c>
      <c r="I57" s="9" t="s">
        <v>743</v>
      </c>
      <c r="J57" s="158" t="s">
        <v>6</v>
      </c>
      <c r="K57" s="158">
        <f t="shared" si="3"/>
        <v>1</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76"/>
      <c r="B58" s="276"/>
      <c r="C58" s="77" t="s">
        <v>216</v>
      </c>
      <c r="D58" s="77" t="s">
        <v>65</v>
      </c>
      <c r="E58" s="78" t="s">
        <v>310</v>
      </c>
      <c r="F58" s="79" t="s">
        <v>523</v>
      </c>
      <c r="G58" s="96"/>
      <c r="H58" s="131" t="s">
        <v>638</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76"/>
      <c r="B59" s="276"/>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72" x14ac:dyDescent="0.2">
      <c r="A60" s="276"/>
      <c r="B60" s="276"/>
      <c r="C60" s="57" t="s">
        <v>217</v>
      </c>
      <c r="D60" s="57" t="s">
        <v>65</v>
      </c>
      <c r="E60" s="78" t="s">
        <v>595</v>
      </c>
      <c r="F60" s="79" t="s">
        <v>112</v>
      </c>
      <c r="G60" s="109"/>
      <c r="H60" s="131" t="s">
        <v>639</v>
      </c>
      <c r="I60" s="138" t="s">
        <v>753</v>
      </c>
      <c r="J60" s="158" t="s">
        <v>6</v>
      </c>
      <c r="K60" s="158">
        <f t="shared" si="3"/>
        <v>1</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76"/>
      <c r="B61" s="276"/>
      <c r="C61" s="187" t="s">
        <v>547</v>
      </c>
      <c r="D61" s="187" t="s">
        <v>65</v>
      </c>
      <c r="E61" s="58" t="s">
        <v>537</v>
      </c>
      <c r="F61" s="79"/>
      <c r="G61" s="109"/>
      <c r="H61" s="133" t="s">
        <v>638</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76"/>
      <c r="B62" s="276"/>
      <c r="C62" s="187" t="s">
        <v>548</v>
      </c>
      <c r="D62" s="187" t="s">
        <v>66</v>
      </c>
      <c r="E62" s="58" t="s">
        <v>538</v>
      </c>
      <c r="F62" s="79"/>
      <c r="G62" s="109"/>
      <c r="H62" s="133" t="s">
        <v>638</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t="s">
        <v>645</v>
      </c>
    </row>
    <row r="63" spans="1:19" s="93" customFormat="1" ht="21" thickBot="1" x14ac:dyDescent="0.25">
      <c r="A63" s="276"/>
      <c r="B63" s="276"/>
      <c r="C63" s="77" t="s">
        <v>462</v>
      </c>
      <c r="D63" s="77" t="s">
        <v>390</v>
      </c>
      <c r="E63" s="78" t="s">
        <v>458</v>
      </c>
      <c r="F63" s="79"/>
      <c r="G63" s="96"/>
      <c r="H63" s="132" t="s">
        <v>638</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73" thickTop="1" x14ac:dyDescent="0.2">
      <c r="A64" s="272" t="s">
        <v>8</v>
      </c>
      <c r="B64" s="272" t="s">
        <v>37</v>
      </c>
      <c r="C64" s="62" t="s">
        <v>218</v>
      </c>
      <c r="D64" s="62" t="s">
        <v>65</v>
      </c>
      <c r="E64" s="67" t="s">
        <v>311</v>
      </c>
      <c r="F64" s="81" t="s">
        <v>524</v>
      </c>
      <c r="G64" s="96"/>
      <c r="H64" s="130" t="s">
        <v>639</v>
      </c>
      <c r="I64" s="4"/>
      <c r="J64" s="157" t="s">
        <v>8</v>
      </c>
      <c r="K64" s="157">
        <f t="shared" si="3"/>
        <v>1</v>
      </c>
      <c r="L64" s="157">
        <f t="shared" si="0"/>
        <v>0</v>
      </c>
      <c r="M64" s="157">
        <f t="shared" si="1"/>
        <v>0</v>
      </c>
      <c r="N64" s="157">
        <f t="shared" si="2"/>
        <v>0</v>
      </c>
      <c r="O64" s="159">
        <f t="shared" si="4"/>
        <v>0</v>
      </c>
      <c r="P64" s="159">
        <f t="shared" si="5"/>
        <v>0</v>
      </c>
      <c r="Q64" s="159">
        <f t="shared" si="6"/>
        <v>0</v>
      </c>
      <c r="R64" s="159">
        <f t="shared" si="7"/>
        <v>0</v>
      </c>
      <c r="S64" s="259" t="s">
        <v>771</v>
      </c>
    </row>
    <row r="65" spans="1:19" s="93" customFormat="1" ht="162" x14ac:dyDescent="0.2">
      <c r="A65" s="273"/>
      <c r="B65" s="273"/>
      <c r="C65" s="62" t="s">
        <v>219</v>
      </c>
      <c r="D65" s="62" t="s">
        <v>65</v>
      </c>
      <c r="E65" s="67" t="s">
        <v>312</v>
      </c>
      <c r="F65" s="81" t="s">
        <v>113</v>
      </c>
      <c r="G65" s="96"/>
      <c r="H65" s="131" t="s">
        <v>639</v>
      </c>
      <c r="I65" s="3"/>
      <c r="J65" s="158" t="s">
        <v>8</v>
      </c>
      <c r="K65" s="158">
        <f t="shared" si="3"/>
        <v>1</v>
      </c>
      <c r="L65" s="158">
        <f t="shared" si="0"/>
        <v>0</v>
      </c>
      <c r="M65" s="158">
        <f t="shared" si="1"/>
        <v>0</v>
      </c>
      <c r="N65" s="158">
        <f t="shared" si="2"/>
        <v>0</v>
      </c>
      <c r="O65" s="158">
        <f t="shared" si="4"/>
        <v>0</v>
      </c>
      <c r="P65" s="158">
        <f t="shared" si="5"/>
        <v>0</v>
      </c>
      <c r="Q65" s="158">
        <f t="shared" si="6"/>
        <v>0</v>
      </c>
      <c r="R65" s="158">
        <f t="shared" si="7"/>
        <v>0</v>
      </c>
      <c r="S65" s="255" t="s">
        <v>774</v>
      </c>
    </row>
    <row r="66" spans="1:19" s="93" customFormat="1" ht="20" x14ac:dyDescent="0.2">
      <c r="A66" s="273"/>
      <c r="B66" s="273"/>
      <c r="C66" s="62" t="s">
        <v>220</v>
      </c>
      <c r="D66" s="62" t="s">
        <v>65</v>
      </c>
      <c r="E66" s="67" t="s">
        <v>313</v>
      </c>
      <c r="F66" s="81" t="s">
        <v>114</v>
      </c>
      <c r="G66" s="96"/>
      <c r="H66" s="131" t="s">
        <v>638</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73"/>
      <c r="B67" s="273"/>
      <c r="C67" s="62" t="s">
        <v>221</v>
      </c>
      <c r="D67" s="62" t="s">
        <v>65</v>
      </c>
      <c r="E67" s="67" t="s">
        <v>314</v>
      </c>
      <c r="F67" s="81" t="s">
        <v>115</v>
      </c>
      <c r="G67" s="96"/>
      <c r="H67" s="131" t="s">
        <v>638</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73"/>
      <c r="B68" s="273"/>
      <c r="C68" s="62" t="s">
        <v>222</v>
      </c>
      <c r="D68" s="62" t="s">
        <v>66</v>
      </c>
      <c r="E68" s="67" t="s">
        <v>315</v>
      </c>
      <c r="F68" s="81" t="s">
        <v>116</v>
      </c>
      <c r="G68" s="96"/>
      <c r="H68" s="131" t="s">
        <v>638</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73"/>
      <c r="B69" s="273"/>
      <c r="C69" s="62" t="s">
        <v>223</v>
      </c>
      <c r="D69" s="62" t="s">
        <v>66</v>
      </c>
      <c r="E69" s="82" t="s">
        <v>316</v>
      </c>
      <c r="F69" s="83" t="s">
        <v>117</v>
      </c>
      <c r="G69" s="96"/>
      <c r="H69" s="133" t="s">
        <v>638</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73"/>
      <c r="B70" s="273"/>
      <c r="C70" s="52" t="s">
        <v>549</v>
      </c>
      <c r="D70" s="52" t="s">
        <v>65</v>
      </c>
      <c r="E70" s="55" t="s">
        <v>537</v>
      </c>
      <c r="F70" s="83"/>
      <c r="G70" s="96"/>
      <c r="H70" s="133" t="s">
        <v>638</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73"/>
      <c r="B71" s="273"/>
      <c r="C71" s="52" t="s">
        <v>550</v>
      </c>
      <c r="D71" s="52" t="s">
        <v>66</v>
      </c>
      <c r="E71" s="55" t="s">
        <v>538</v>
      </c>
      <c r="F71" s="83"/>
      <c r="G71" s="96"/>
      <c r="H71" s="133" t="s">
        <v>638</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7" thickBot="1" x14ac:dyDescent="0.25">
      <c r="A72" s="273"/>
      <c r="B72" s="273"/>
      <c r="C72" s="62" t="s">
        <v>463</v>
      </c>
      <c r="D72" s="62" t="s">
        <v>390</v>
      </c>
      <c r="E72" s="82" t="s">
        <v>458</v>
      </c>
      <c r="F72" s="83"/>
      <c r="G72" s="96"/>
      <c r="H72" s="132" t="s">
        <v>638</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257" t="s">
        <v>777</v>
      </c>
    </row>
    <row r="73" spans="1:19" s="107" customFormat="1" ht="21" thickTop="1" x14ac:dyDescent="0.2">
      <c r="A73" s="275" t="s">
        <v>9</v>
      </c>
      <c r="B73" s="275"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76"/>
      <c r="B74" s="276"/>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76"/>
      <c r="B75" s="276"/>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76"/>
      <c r="B76" s="276"/>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76"/>
      <c r="B77" s="276"/>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76"/>
      <c r="B78" s="276"/>
      <c r="C78" s="84" t="s">
        <v>224</v>
      </c>
      <c r="D78" s="84" t="s">
        <v>65</v>
      </c>
      <c r="E78" s="85" t="s">
        <v>317</v>
      </c>
      <c r="F78" s="86" t="s">
        <v>525</v>
      </c>
      <c r="G78" s="110"/>
      <c r="H78" s="131" t="s">
        <v>638</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76"/>
      <c r="B79" s="276"/>
      <c r="C79" s="57" t="s">
        <v>225</v>
      </c>
      <c r="D79" s="57" t="s">
        <v>65</v>
      </c>
      <c r="E79" s="85" t="s">
        <v>318</v>
      </c>
      <c r="F79" s="86" t="s">
        <v>118</v>
      </c>
      <c r="G79" s="96"/>
      <c r="H79" s="131" t="s">
        <v>638</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76"/>
      <c r="B80" s="276"/>
      <c r="C80" s="57" t="s">
        <v>226</v>
      </c>
      <c r="D80" s="57" t="s">
        <v>66</v>
      </c>
      <c r="E80" s="85" t="s">
        <v>319</v>
      </c>
      <c r="F80" s="86" t="s">
        <v>119</v>
      </c>
      <c r="G80" s="96"/>
      <c r="H80" s="133" t="s">
        <v>638</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247"/>
    </row>
    <row r="81" spans="1:19" s="93" customFormat="1" ht="36" x14ac:dyDescent="0.2">
      <c r="A81" s="276"/>
      <c r="B81" s="276"/>
      <c r="C81" s="188" t="s">
        <v>551</v>
      </c>
      <c r="D81" s="189" t="s">
        <v>65</v>
      </c>
      <c r="E81" s="190" t="s">
        <v>537</v>
      </c>
      <c r="F81" s="86"/>
      <c r="G81" s="96"/>
      <c r="H81" s="133" t="s">
        <v>638</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76"/>
      <c r="B82" s="276"/>
      <c r="C82" s="191" t="s">
        <v>552</v>
      </c>
      <c r="D82" s="192" t="s">
        <v>66</v>
      </c>
      <c r="E82" s="193" t="s">
        <v>538</v>
      </c>
      <c r="F82" s="86"/>
      <c r="G82" s="96"/>
      <c r="H82" s="133" t="s">
        <v>638</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109" thickBot="1" x14ac:dyDescent="0.25">
      <c r="A83" s="276"/>
      <c r="B83" s="276"/>
      <c r="C83" s="57" t="s">
        <v>464</v>
      </c>
      <c r="D83" s="57" t="s">
        <v>390</v>
      </c>
      <c r="E83" s="85" t="s">
        <v>458</v>
      </c>
      <c r="F83" s="86"/>
      <c r="G83" s="96"/>
      <c r="H83" s="132" t="s">
        <v>639</v>
      </c>
      <c r="I83" s="7" t="s">
        <v>755</v>
      </c>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72" t="s">
        <v>10</v>
      </c>
      <c r="B84" s="284" t="s">
        <v>41</v>
      </c>
      <c r="C84" s="62" t="s">
        <v>227</v>
      </c>
      <c r="D84" s="62" t="s">
        <v>65</v>
      </c>
      <c r="E84" s="67" t="s">
        <v>331</v>
      </c>
      <c r="F84" s="81" t="s">
        <v>120</v>
      </c>
      <c r="G84" s="96"/>
      <c r="H84" s="131" t="s">
        <v>638</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73"/>
      <c r="B85" s="285"/>
      <c r="C85" s="62" t="s">
        <v>228</v>
      </c>
      <c r="D85" s="62" t="s">
        <v>65</v>
      </c>
      <c r="E85" s="67" t="s">
        <v>332</v>
      </c>
      <c r="F85" s="81" t="s">
        <v>121</v>
      </c>
      <c r="G85" s="96"/>
      <c r="H85" s="131" t="s">
        <v>638</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73"/>
      <c r="B86" s="285"/>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73"/>
      <c r="B87" s="285"/>
      <c r="C87" s="62" t="s">
        <v>229</v>
      </c>
      <c r="D87" s="62" t="s">
        <v>65</v>
      </c>
      <c r="E87" s="87" t="s">
        <v>320</v>
      </c>
      <c r="F87" s="88" t="s">
        <v>122</v>
      </c>
      <c r="G87" s="96"/>
      <c r="H87" s="131" t="s">
        <v>638</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73"/>
      <c r="B88" s="285"/>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73"/>
      <c r="B89" s="285"/>
      <c r="C89" s="62" t="s">
        <v>230</v>
      </c>
      <c r="D89" s="62" t="s">
        <v>65</v>
      </c>
      <c r="E89" s="67" t="s">
        <v>333</v>
      </c>
      <c r="F89" s="81" t="s">
        <v>123</v>
      </c>
      <c r="G89" s="96"/>
      <c r="H89" s="131" t="s">
        <v>638</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73"/>
      <c r="B90" s="285"/>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77" x14ac:dyDescent="0.2">
      <c r="A91" s="273"/>
      <c r="B91" s="285"/>
      <c r="C91" s="52" t="s">
        <v>603</v>
      </c>
      <c r="D91" s="52" t="s">
        <v>65</v>
      </c>
      <c r="E91" s="87" t="s">
        <v>604</v>
      </c>
      <c r="F91" s="87" t="s">
        <v>605</v>
      </c>
      <c r="G91" s="96"/>
      <c r="H91" s="131" t="s">
        <v>639</v>
      </c>
      <c r="I91" s="3"/>
      <c r="J91" s="158" t="s">
        <v>10</v>
      </c>
      <c r="K91" s="158">
        <f t="shared" si="11"/>
        <v>1</v>
      </c>
      <c r="L91" s="158">
        <f t="shared" si="8"/>
        <v>0</v>
      </c>
      <c r="M91" s="158">
        <f t="shared" si="9"/>
        <v>0</v>
      </c>
      <c r="N91" s="158">
        <f t="shared" si="10"/>
        <v>0</v>
      </c>
      <c r="O91" s="158">
        <f t="shared" si="12"/>
        <v>0</v>
      </c>
      <c r="P91" s="158">
        <f t="shared" si="13"/>
        <v>0</v>
      </c>
      <c r="Q91" s="158">
        <f t="shared" si="14"/>
        <v>0</v>
      </c>
      <c r="R91" s="158">
        <f t="shared" si="15"/>
        <v>0</v>
      </c>
      <c r="S91" s="258" t="s">
        <v>773</v>
      </c>
    </row>
    <row r="92" spans="1:19" s="93" customFormat="1" ht="54" x14ac:dyDescent="0.2">
      <c r="A92" s="273"/>
      <c r="B92" s="285"/>
      <c r="C92" s="62" t="s">
        <v>231</v>
      </c>
      <c r="D92" s="62" t="s">
        <v>66</v>
      </c>
      <c r="E92" s="87" t="s">
        <v>334</v>
      </c>
      <c r="F92" s="88" t="s">
        <v>124</v>
      </c>
      <c r="G92" s="96"/>
      <c r="H92" s="131" t="s">
        <v>638</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73"/>
      <c r="B93" s="285"/>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73"/>
      <c r="B94" s="285"/>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73"/>
      <c r="B95" s="285"/>
      <c r="C95" s="195" t="s">
        <v>553</v>
      </c>
      <c r="D95" s="196" t="s">
        <v>65</v>
      </c>
      <c r="E95" s="197" t="s">
        <v>537</v>
      </c>
      <c r="F95" s="194"/>
      <c r="G95" s="101"/>
      <c r="H95" s="131" t="s">
        <v>638</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73"/>
      <c r="B96" s="285"/>
      <c r="C96" s="198" t="s">
        <v>554</v>
      </c>
      <c r="D96" s="199" t="s">
        <v>66</v>
      </c>
      <c r="E96" s="200" t="s">
        <v>538</v>
      </c>
      <c r="F96" s="194"/>
      <c r="G96" s="101"/>
      <c r="H96" s="131" t="s">
        <v>638</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73" thickBot="1" x14ac:dyDescent="0.25">
      <c r="A97" s="274"/>
      <c r="B97" s="286"/>
      <c r="C97" s="62" t="s">
        <v>465</v>
      </c>
      <c r="D97" s="62" t="s">
        <v>390</v>
      </c>
      <c r="E97" s="87" t="s">
        <v>458</v>
      </c>
      <c r="F97" s="88"/>
      <c r="G97" s="101"/>
      <c r="H97" s="131" t="s">
        <v>638</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248" t="s">
        <v>756</v>
      </c>
    </row>
    <row r="98" spans="1:20" s="93" customFormat="1" ht="145" thickTop="1" x14ac:dyDescent="0.2">
      <c r="A98" s="275" t="s">
        <v>11</v>
      </c>
      <c r="B98" s="275" t="s">
        <v>42</v>
      </c>
      <c r="C98" s="57" t="s">
        <v>232</v>
      </c>
      <c r="D98" s="57" t="s">
        <v>65</v>
      </c>
      <c r="E98" s="78" t="s">
        <v>335</v>
      </c>
      <c r="F98" s="79" t="s">
        <v>125</v>
      </c>
      <c r="G98" s="111"/>
      <c r="H98" s="130" t="s">
        <v>639</v>
      </c>
      <c r="I98" s="4" t="s">
        <v>757</v>
      </c>
      <c r="J98" s="157" t="s">
        <v>11</v>
      </c>
      <c r="K98" s="157">
        <f t="shared" si="11"/>
        <v>1</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126" x14ac:dyDescent="0.2">
      <c r="A99" s="276"/>
      <c r="B99" s="276"/>
      <c r="C99" s="57" t="s">
        <v>233</v>
      </c>
      <c r="D99" s="57" t="s">
        <v>65</v>
      </c>
      <c r="E99" s="78" t="s">
        <v>336</v>
      </c>
      <c r="F99" s="79" t="s">
        <v>584</v>
      </c>
      <c r="G99" s="111"/>
      <c r="H99" s="131" t="s">
        <v>639</v>
      </c>
      <c r="I99" s="3" t="s">
        <v>766</v>
      </c>
      <c r="J99" s="158" t="s">
        <v>11</v>
      </c>
      <c r="K99" s="158">
        <f t="shared" si="11"/>
        <v>1</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76"/>
      <c r="B100" s="276"/>
      <c r="C100" s="57" t="s">
        <v>234</v>
      </c>
      <c r="D100" s="57" t="s">
        <v>65</v>
      </c>
      <c r="E100" s="78" t="s">
        <v>337</v>
      </c>
      <c r="F100" s="79" t="s">
        <v>127</v>
      </c>
      <c r="G100" s="111"/>
      <c r="H100" s="131" t="s">
        <v>638</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76"/>
      <c r="B101" s="276"/>
      <c r="C101" s="57" t="s">
        <v>235</v>
      </c>
      <c r="D101" s="57" t="s">
        <v>65</v>
      </c>
      <c r="E101" s="78" t="s">
        <v>338</v>
      </c>
      <c r="F101" s="79" t="s">
        <v>128</v>
      </c>
      <c r="G101" s="111"/>
      <c r="H101" s="131" t="s">
        <v>638</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76"/>
      <c r="B102" s="276"/>
      <c r="C102" s="57" t="s">
        <v>236</v>
      </c>
      <c r="D102" s="57" t="s">
        <v>65</v>
      </c>
      <c r="E102" s="78" t="s">
        <v>339</v>
      </c>
      <c r="F102" s="79" t="s">
        <v>129</v>
      </c>
      <c r="G102" s="111"/>
      <c r="H102" s="131" t="s">
        <v>638</v>
      </c>
      <c r="I102" s="3"/>
      <c r="J102" s="158"/>
      <c r="K102" s="158"/>
      <c r="L102" s="158"/>
      <c r="M102" s="158"/>
      <c r="N102" s="158"/>
      <c r="O102" s="158"/>
      <c r="P102" s="158"/>
      <c r="Q102" s="158"/>
      <c r="R102" s="158"/>
      <c r="S102" s="244"/>
    </row>
    <row r="103" spans="1:20" s="93" customFormat="1" ht="36" x14ac:dyDescent="0.2">
      <c r="A103" s="276"/>
      <c r="B103" s="276"/>
      <c r="C103" s="57" t="s">
        <v>237</v>
      </c>
      <c r="D103" s="57" t="s">
        <v>65</v>
      </c>
      <c r="E103" s="78" t="s">
        <v>340</v>
      </c>
      <c r="F103" s="79" t="s">
        <v>130</v>
      </c>
      <c r="G103" s="111"/>
      <c r="H103" s="131" t="s">
        <v>638</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76"/>
      <c r="B104" s="276"/>
      <c r="C104" s="57" t="s">
        <v>238</v>
      </c>
      <c r="D104" s="57" t="s">
        <v>65</v>
      </c>
      <c r="E104" s="78" t="s">
        <v>341</v>
      </c>
      <c r="F104" s="79" t="s">
        <v>131</v>
      </c>
      <c r="G104" s="111"/>
      <c r="H104" s="133" t="s">
        <v>638</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76"/>
      <c r="B105" s="276"/>
      <c r="C105" s="227" t="s">
        <v>583</v>
      </c>
      <c r="D105" s="227" t="s">
        <v>65</v>
      </c>
      <c r="E105" s="228" t="s">
        <v>616</v>
      </c>
      <c r="F105" s="79" t="s">
        <v>585</v>
      </c>
      <c r="G105" s="111"/>
      <c r="H105" s="133" t="s">
        <v>638</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76"/>
      <c r="B106" s="276"/>
      <c r="C106" s="188" t="s">
        <v>555</v>
      </c>
      <c r="D106" s="189" t="s">
        <v>65</v>
      </c>
      <c r="E106" s="190" t="s">
        <v>537</v>
      </c>
      <c r="F106" s="79"/>
      <c r="G106" s="111"/>
      <c r="H106" s="133" t="s">
        <v>638</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76"/>
      <c r="B107" s="276"/>
      <c r="C107" s="207" t="s">
        <v>574</v>
      </c>
      <c r="D107" s="208" t="s">
        <v>66</v>
      </c>
      <c r="E107" s="209" t="s">
        <v>538</v>
      </c>
      <c r="F107" s="79"/>
      <c r="G107" s="111"/>
      <c r="H107" s="133" t="s">
        <v>638</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1" thickBot="1" x14ac:dyDescent="0.25">
      <c r="A108" s="276"/>
      <c r="B108" s="276"/>
      <c r="C108" s="57" t="s">
        <v>466</v>
      </c>
      <c r="D108" s="57" t="s">
        <v>390</v>
      </c>
      <c r="E108" s="78" t="s">
        <v>458</v>
      </c>
      <c r="F108" s="79"/>
      <c r="G108" s="111"/>
      <c r="H108" s="132" t="s">
        <v>638</v>
      </c>
      <c r="I108" s="7"/>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72" t="s">
        <v>12</v>
      </c>
      <c r="B109" s="272" t="s">
        <v>43</v>
      </c>
      <c r="C109" s="69" t="s">
        <v>239</v>
      </c>
      <c r="D109" s="69" t="s">
        <v>65</v>
      </c>
      <c r="E109" s="53" t="s">
        <v>321</v>
      </c>
      <c r="F109" s="54" t="s">
        <v>526</v>
      </c>
      <c r="G109" s="111"/>
      <c r="H109" s="130" t="s">
        <v>638</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90" x14ac:dyDescent="0.2">
      <c r="A110" s="273"/>
      <c r="B110" s="273"/>
      <c r="C110" s="69" t="s">
        <v>240</v>
      </c>
      <c r="D110" s="69" t="s">
        <v>65</v>
      </c>
      <c r="E110" s="53" t="s">
        <v>322</v>
      </c>
      <c r="F110" s="54" t="s">
        <v>132</v>
      </c>
      <c r="G110" s="96"/>
      <c r="H110" s="131" t="s">
        <v>639</v>
      </c>
      <c r="I110" s="3" t="s">
        <v>758</v>
      </c>
      <c r="J110" s="158" t="s">
        <v>12</v>
      </c>
      <c r="K110" s="158">
        <f t="shared" si="11"/>
        <v>1</v>
      </c>
      <c r="L110" s="158">
        <f t="shared" si="8"/>
        <v>0</v>
      </c>
      <c r="M110" s="158">
        <f t="shared" si="9"/>
        <v>0</v>
      </c>
      <c r="N110" s="158">
        <f t="shared" si="10"/>
        <v>0</v>
      </c>
      <c r="O110" s="158">
        <f t="shared" si="12"/>
        <v>0</v>
      </c>
      <c r="P110" s="158">
        <f t="shared" si="13"/>
        <v>0</v>
      </c>
      <c r="Q110" s="158">
        <f t="shared" si="14"/>
        <v>0</v>
      </c>
      <c r="R110" s="158">
        <f t="shared" si="15"/>
        <v>0</v>
      </c>
      <c r="S110" s="244"/>
    </row>
    <row r="111" spans="1:20" s="93" customFormat="1" ht="90" x14ac:dyDescent="0.2">
      <c r="A111" s="273"/>
      <c r="B111" s="273"/>
      <c r="C111" s="69" t="s">
        <v>241</v>
      </c>
      <c r="D111" s="69" t="s">
        <v>65</v>
      </c>
      <c r="E111" s="53" t="s">
        <v>323</v>
      </c>
      <c r="F111" s="54" t="s">
        <v>527</v>
      </c>
      <c r="G111" s="96"/>
      <c r="H111" s="131" t="s">
        <v>638</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108" x14ac:dyDescent="0.2">
      <c r="A112" s="273"/>
      <c r="B112" s="273"/>
      <c r="C112" s="69" t="s">
        <v>242</v>
      </c>
      <c r="D112" s="69" t="s">
        <v>65</v>
      </c>
      <c r="E112" s="53" t="s">
        <v>342</v>
      </c>
      <c r="F112" s="54" t="s">
        <v>133</v>
      </c>
      <c r="G112" s="96"/>
      <c r="H112" s="131" t="s">
        <v>639</v>
      </c>
      <c r="I112" s="3" t="s">
        <v>726</v>
      </c>
      <c r="J112" s="158" t="s">
        <v>12</v>
      </c>
      <c r="K112" s="158">
        <f t="shared" si="11"/>
        <v>1</v>
      </c>
      <c r="L112" s="158">
        <f t="shared" si="8"/>
        <v>0</v>
      </c>
      <c r="M112" s="158">
        <f t="shared" si="9"/>
        <v>0</v>
      </c>
      <c r="N112" s="158">
        <f t="shared" si="10"/>
        <v>0</v>
      </c>
      <c r="O112" s="158">
        <f t="shared" si="12"/>
        <v>0</v>
      </c>
      <c r="P112" s="158">
        <f t="shared" si="13"/>
        <v>0</v>
      </c>
      <c r="Q112" s="158">
        <f t="shared" si="14"/>
        <v>0</v>
      </c>
      <c r="R112" s="158">
        <f t="shared" si="15"/>
        <v>0</v>
      </c>
      <c r="S112" s="255" t="s">
        <v>727</v>
      </c>
    </row>
    <row r="113" spans="1:19" s="93" customFormat="1" ht="36" x14ac:dyDescent="0.2">
      <c r="A113" s="273"/>
      <c r="B113" s="273"/>
      <c r="C113" s="69" t="s">
        <v>243</v>
      </c>
      <c r="D113" s="69" t="s">
        <v>65</v>
      </c>
      <c r="E113" s="53" t="s">
        <v>343</v>
      </c>
      <c r="F113" s="54" t="s">
        <v>134</v>
      </c>
      <c r="G113" s="96"/>
      <c r="H113" s="131" t="s">
        <v>638</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73"/>
      <c r="B114" s="273"/>
      <c r="C114" s="69" t="s">
        <v>244</v>
      </c>
      <c r="D114" s="69" t="s">
        <v>65</v>
      </c>
      <c r="E114" s="53" t="s">
        <v>324</v>
      </c>
      <c r="F114" s="54" t="s">
        <v>135</v>
      </c>
      <c r="G114" s="96"/>
      <c r="H114" s="131" t="s">
        <v>638</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73"/>
      <c r="B115" s="273"/>
      <c r="C115" s="62" t="s">
        <v>245</v>
      </c>
      <c r="D115" s="62" t="s">
        <v>65</v>
      </c>
      <c r="E115" s="67" t="s">
        <v>344</v>
      </c>
      <c r="F115" s="81" t="s">
        <v>136</v>
      </c>
      <c r="G115" s="96"/>
      <c r="H115" s="131" t="s">
        <v>638</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73"/>
      <c r="B116" s="273"/>
      <c r="C116" s="52" t="s">
        <v>246</v>
      </c>
      <c r="D116" s="52" t="s">
        <v>66</v>
      </c>
      <c r="E116" s="87" t="s">
        <v>345</v>
      </c>
      <c r="F116" s="88" t="s">
        <v>137</v>
      </c>
      <c r="G116" s="96"/>
      <c r="H116" s="133" t="s">
        <v>638</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73"/>
      <c r="B117" s="273"/>
      <c r="C117" s="195" t="s">
        <v>556</v>
      </c>
      <c r="D117" s="196" t="s">
        <v>65</v>
      </c>
      <c r="E117" s="197" t="s">
        <v>537</v>
      </c>
      <c r="F117" s="88"/>
      <c r="G117" s="96"/>
      <c r="H117" s="133" t="s">
        <v>638</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73"/>
      <c r="B118" s="273"/>
      <c r="C118" s="198" t="s">
        <v>557</v>
      </c>
      <c r="D118" s="199" t="s">
        <v>66</v>
      </c>
      <c r="E118" s="200" t="s">
        <v>538</v>
      </c>
      <c r="F118" s="88"/>
      <c r="G118" s="96"/>
      <c r="H118" s="133" t="s">
        <v>638</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73"/>
      <c r="B119" s="273"/>
      <c r="C119" s="52" t="s">
        <v>467</v>
      </c>
      <c r="D119" s="52" t="s">
        <v>390</v>
      </c>
      <c r="E119" s="87" t="s">
        <v>458</v>
      </c>
      <c r="F119" s="88"/>
      <c r="G119" s="96"/>
      <c r="H119" s="132" t="s">
        <v>638</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96" customHeight="1" thickTop="1" x14ac:dyDescent="0.2">
      <c r="A120" s="275" t="s">
        <v>13</v>
      </c>
      <c r="B120" s="278" t="s">
        <v>44</v>
      </c>
      <c r="C120" s="65" t="s">
        <v>240</v>
      </c>
      <c r="D120" s="65" t="s">
        <v>65</v>
      </c>
      <c r="E120" s="66" t="s">
        <v>322</v>
      </c>
      <c r="F120" s="68" t="s">
        <v>132</v>
      </c>
      <c r="G120" s="101"/>
      <c r="H120" s="229" t="str">
        <f>IF(ISBLANK(H110),"Waiting",H110)</f>
        <v>Yes</v>
      </c>
      <c r="I120" s="3" t="s">
        <v>758</v>
      </c>
      <c r="J120" s="159" t="s">
        <v>13</v>
      </c>
      <c r="K120" s="159">
        <f t="shared" si="11"/>
        <v>1</v>
      </c>
      <c r="L120" s="159">
        <f t="shared" si="8"/>
        <v>0</v>
      </c>
      <c r="M120" s="159">
        <f t="shared" si="9"/>
        <v>0</v>
      </c>
      <c r="N120" s="159">
        <f t="shared" si="10"/>
        <v>0</v>
      </c>
      <c r="O120" s="159">
        <f t="shared" si="12"/>
        <v>0</v>
      </c>
      <c r="P120" s="159">
        <f t="shared" si="13"/>
        <v>0</v>
      </c>
      <c r="Q120" s="159">
        <f t="shared" si="14"/>
        <v>0</v>
      </c>
      <c r="R120" s="159">
        <f t="shared" si="15"/>
        <v>0</v>
      </c>
      <c r="S120" s="249"/>
    </row>
    <row r="121" spans="1:19" s="103" customFormat="1" ht="90" x14ac:dyDescent="0.2">
      <c r="A121" s="276"/>
      <c r="B121" s="279"/>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108" x14ac:dyDescent="0.2">
      <c r="A122" s="276"/>
      <c r="B122" s="279"/>
      <c r="C122" s="65" t="s">
        <v>242</v>
      </c>
      <c r="D122" s="65" t="s">
        <v>65</v>
      </c>
      <c r="E122" s="66" t="s">
        <v>342</v>
      </c>
      <c r="F122" s="68" t="s">
        <v>133</v>
      </c>
      <c r="G122" s="101"/>
      <c r="H122" s="104" t="str">
        <f>IF(ISBLANK(H112),"Waiting",H112)</f>
        <v>Yes</v>
      </c>
      <c r="I122" s="3" t="s">
        <v>726</v>
      </c>
      <c r="J122" s="158" t="s">
        <v>13</v>
      </c>
      <c r="K122" s="158">
        <f t="shared" si="11"/>
        <v>1</v>
      </c>
      <c r="L122" s="158">
        <f t="shared" si="8"/>
        <v>0</v>
      </c>
      <c r="M122" s="158">
        <f t="shared" si="9"/>
        <v>0</v>
      </c>
      <c r="N122" s="158">
        <f t="shared" si="10"/>
        <v>0</v>
      </c>
      <c r="O122" s="158">
        <f t="shared" si="12"/>
        <v>0</v>
      </c>
      <c r="P122" s="158">
        <f t="shared" si="13"/>
        <v>0</v>
      </c>
      <c r="Q122" s="158">
        <f t="shared" si="14"/>
        <v>0</v>
      </c>
      <c r="R122" s="158">
        <f t="shared" si="15"/>
        <v>0</v>
      </c>
      <c r="S122" s="249"/>
    </row>
    <row r="123" spans="1:19" s="93" customFormat="1" ht="36" x14ac:dyDescent="0.2">
      <c r="A123" s="276"/>
      <c r="B123" s="279"/>
      <c r="C123" s="57" t="s">
        <v>247</v>
      </c>
      <c r="D123" s="57" t="s">
        <v>65</v>
      </c>
      <c r="E123" s="78" t="s">
        <v>617</v>
      </c>
      <c r="F123" s="79" t="s">
        <v>138</v>
      </c>
      <c r="G123" s="96"/>
      <c r="H123" s="131" t="s">
        <v>638</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76"/>
      <c r="B124" s="279"/>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76"/>
      <c r="B125" s="279"/>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76"/>
      <c r="B126" s="279"/>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76"/>
      <c r="B127" s="279"/>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76"/>
      <c r="B128" s="279"/>
      <c r="C128" s="201" t="s">
        <v>558</v>
      </c>
      <c r="D128" s="202" t="s">
        <v>65</v>
      </c>
      <c r="E128" s="203" t="s">
        <v>537</v>
      </c>
      <c r="F128" s="204"/>
      <c r="G128" s="101"/>
      <c r="H128" s="131" t="s">
        <v>638</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76"/>
      <c r="B129" s="279"/>
      <c r="C129" s="207" t="s">
        <v>575</v>
      </c>
      <c r="D129" s="208" t="s">
        <v>66</v>
      </c>
      <c r="E129" s="209" t="s">
        <v>538</v>
      </c>
      <c r="F129" s="204"/>
      <c r="G129" s="101"/>
      <c r="H129" s="133" t="s">
        <v>638</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77"/>
      <c r="B130" s="280"/>
      <c r="C130" s="57" t="s">
        <v>468</v>
      </c>
      <c r="D130" s="57" t="s">
        <v>390</v>
      </c>
      <c r="E130" s="78" t="s">
        <v>458</v>
      </c>
      <c r="F130" s="79"/>
      <c r="G130" s="101"/>
      <c r="H130" s="133" t="s">
        <v>638</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163" thickTop="1" x14ac:dyDescent="0.2">
      <c r="A131" s="272" t="s">
        <v>14</v>
      </c>
      <c r="B131" s="272" t="s">
        <v>45</v>
      </c>
      <c r="C131" s="62" t="s">
        <v>248</v>
      </c>
      <c r="D131" s="62" t="s">
        <v>65</v>
      </c>
      <c r="E131" s="67" t="s">
        <v>346</v>
      </c>
      <c r="F131" s="81" t="s">
        <v>139</v>
      </c>
      <c r="G131" s="96"/>
      <c r="H131" s="130" t="s">
        <v>639</v>
      </c>
      <c r="I131" s="213" t="s">
        <v>759</v>
      </c>
      <c r="J131" s="157" t="s">
        <v>14</v>
      </c>
      <c r="K131" s="157">
        <f t="shared" si="11"/>
        <v>1</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246" t="s">
        <v>722</v>
      </c>
    </row>
    <row r="132" spans="1:19" s="93" customFormat="1" ht="90" x14ac:dyDescent="0.2">
      <c r="A132" s="273"/>
      <c r="B132" s="273"/>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73"/>
      <c r="B133" s="273"/>
      <c r="C133" s="195" t="s">
        <v>559</v>
      </c>
      <c r="D133" s="196" t="s">
        <v>65</v>
      </c>
      <c r="E133" s="197" t="s">
        <v>537</v>
      </c>
      <c r="F133" s="205"/>
      <c r="G133" s="109"/>
      <c r="H133" s="131" t="s">
        <v>638</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73"/>
      <c r="B134" s="273"/>
      <c r="C134" s="198" t="s">
        <v>576</v>
      </c>
      <c r="D134" s="199" t="s">
        <v>66</v>
      </c>
      <c r="E134" s="200" t="s">
        <v>538</v>
      </c>
      <c r="F134" s="205"/>
      <c r="G134" s="109"/>
      <c r="H134" s="131" t="s">
        <v>638</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21" thickBot="1" x14ac:dyDescent="0.25">
      <c r="A135" s="274"/>
      <c r="B135" s="274"/>
      <c r="C135" s="62" t="s">
        <v>469</v>
      </c>
      <c r="D135" s="62" t="s">
        <v>390</v>
      </c>
      <c r="E135" s="67" t="s">
        <v>458</v>
      </c>
      <c r="F135" s="81"/>
      <c r="G135" s="109"/>
      <c r="H135" s="131" t="s">
        <v>638</v>
      </c>
      <c r="I135" s="140"/>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145" thickTop="1" x14ac:dyDescent="0.2">
      <c r="A136" s="275" t="s">
        <v>15</v>
      </c>
      <c r="B136" s="275" t="s">
        <v>46</v>
      </c>
      <c r="C136" s="65" t="s">
        <v>232</v>
      </c>
      <c r="D136" s="65" t="s">
        <v>65</v>
      </c>
      <c r="E136" s="66" t="s">
        <v>347</v>
      </c>
      <c r="F136" s="68" t="s">
        <v>125</v>
      </c>
      <c r="G136" s="101"/>
      <c r="H136" s="106" t="str">
        <f t="shared" ref="H136:H142" si="24">IF(ISBLANK(H98),"Waiting",H98)</f>
        <v>Yes</v>
      </c>
      <c r="I136" s="4" t="s">
        <v>757</v>
      </c>
      <c r="J136" s="157" t="s">
        <v>15</v>
      </c>
      <c r="K136" s="157">
        <f t="shared" si="19"/>
        <v>1</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126" x14ac:dyDescent="0.2">
      <c r="A137" s="276"/>
      <c r="B137" s="276"/>
      <c r="C137" s="65" t="s">
        <v>233</v>
      </c>
      <c r="D137" s="65" t="s">
        <v>65</v>
      </c>
      <c r="E137" s="66" t="s">
        <v>336</v>
      </c>
      <c r="F137" s="68" t="s">
        <v>126</v>
      </c>
      <c r="G137" s="101"/>
      <c r="H137" s="104" t="str">
        <f t="shared" si="24"/>
        <v>Yes</v>
      </c>
      <c r="I137" s="3" t="s">
        <v>766</v>
      </c>
      <c r="J137" s="158" t="s">
        <v>15</v>
      </c>
      <c r="K137" s="158">
        <f t="shared" si="19"/>
        <v>1</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76"/>
      <c r="B138" s="276"/>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76"/>
      <c r="B139" s="276"/>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76"/>
      <c r="B140" s="276"/>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244"/>
    </row>
    <row r="141" spans="1:19" s="103" customFormat="1" ht="36" x14ac:dyDescent="0.2">
      <c r="A141" s="276"/>
      <c r="B141" s="276"/>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76"/>
      <c r="B142" s="276"/>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76"/>
      <c r="B143" s="276"/>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90" x14ac:dyDescent="0.2">
      <c r="A144" s="276"/>
      <c r="B144" s="276"/>
      <c r="C144" s="65" t="s">
        <v>240</v>
      </c>
      <c r="D144" s="65" t="s">
        <v>65</v>
      </c>
      <c r="E144" s="66" t="s">
        <v>322</v>
      </c>
      <c r="F144" s="68" t="s">
        <v>132</v>
      </c>
      <c r="G144" s="101"/>
      <c r="H144" s="104" t="str">
        <f>IF(ISBLANK(H110),"Waiting",H110)</f>
        <v>Yes</v>
      </c>
      <c r="I144" s="3" t="s">
        <v>758</v>
      </c>
      <c r="J144" s="158" t="s">
        <v>15</v>
      </c>
      <c r="K144" s="158">
        <f t="shared" si="19"/>
        <v>1</v>
      </c>
      <c r="L144" s="158">
        <f t="shared" si="16"/>
        <v>0</v>
      </c>
      <c r="M144" s="158">
        <f t="shared" si="17"/>
        <v>0</v>
      </c>
      <c r="N144" s="158">
        <f t="shared" si="18"/>
        <v>0</v>
      </c>
      <c r="O144" s="158">
        <f t="shared" si="20"/>
        <v>0</v>
      </c>
      <c r="P144" s="158">
        <f t="shared" si="21"/>
        <v>0</v>
      </c>
      <c r="Q144" s="158">
        <f t="shared" si="22"/>
        <v>0</v>
      </c>
      <c r="R144" s="158">
        <f t="shared" si="23"/>
        <v>0</v>
      </c>
      <c r="S144" s="244"/>
    </row>
    <row r="145" spans="1:19" s="103" customFormat="1" ht="72" x14ac:dyDescent="0.2">
      <c r="A145" s="276"/>
      <c r="B145" s="276"/>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108" x14ac:dyDescent="0.2">
      <c r="A146" s="276"/>
      <c r="B146" s="276"/>
      <c r="C146" s="65" t="s">
        <v>242</v>
      </c>
      <c r="D146" s="65" t="s">
        <v>65</v>
      </c>
      <c r="E146" s="66" t="s">
        <v>342</v>
      </c>
      <c r="F146" s="68" t="s">
        <v>133</v>
      </c>
      <c r="G146" s="101"/>
      <c r="H146" s="104" t="str">
        <f>IF(ISBLANK(H112),"Waiting",H112)</f>
        <v>Yes</v>
      </c>
      <c r="I146" s="3" t="s">
        <v>726</v>
      </c>
      <c r="J146" s="158" t="s">
        <v>15</v>
      </c>
      <c r="K146" s="158">
        <f t="shared" si="19"/>
        <v>1</v>
      </c>
      <c r="L146" s="158">
        <f t="shared" si="16"/>
        <v>0</v>
      </c>
      <c r="M146" s="158">
        <f t="shared" si="17"/>
        <v>0</v>
      </c>
      <c r="N146" s="158">
        <f t="shared" si="18"/>
        <v>0</v>
      </c>
      <c r="O146" s="158">
        <f t="shared" si="20"/>
        <v>0</v>
      </c>
      <c r="P146" s="158">
        <f t="shared" si="21"/>
        <v>0</v>
      </c>
      <c r="Q146" s="158">
        <f t="shared" si="22"/>
        <v>0</v>
      </c>
      <c r="R146" s="158">
        <f t="shared" si="23"/>
        <v>0</v>
      </c>
      <c r="S146" s="244"/>
    </row>
    <row r="147" spans="1:19" s="103" customFormat="1" ht="36" x14ac:dyDescent="0.2">
      <c r="A147" s="276"/>
      <c r="B147" s="276"/>
      <c r="C147" s="230" t="s">
        <v>247</v>
      </c>
      <c r="D147" s="230" t="s">
        <v>65</v>
      </c>
      <c r="E147" s="66" t="s">
        <v>617</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76"/>
      <c r="B148" s="276"/>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76"/>
      <c r="B149" s="276"/>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76"/>
      <c r="B150" s="276"/>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162" x14ac:dyDescent="0.2">
      <c r="A151" s="276"/>
      <c r="B151" s="276"/>
      <c r="C151" s="65" t="s">
        <v>248</v>
      </c>
      <c r="D151" s="65" t="s">
        <v>65</v>
      </c>
      <c r="E151" s="66" t="s">
        <v>346</v>
      </c>
      <c r="F151" s="68" t="s">
        <v>139</v>
      </c>
      <c r="G151" s="101"/>
      <c r="H151" s="104" t="str">
        <f>IF(ISBLANK(H131),"Waiting",H131)</f>
        <v>Yes</v>
      </c>
      <c r="I151" s="213" t="s">
        <v>759</v>
      </c>
      <c r="J151" s="158" t="s">
        <v>15</v>
      </c>
      <c r="K151" s="158">
        <f t="shared" si="19"/>
        <v>1</v>
      </c>
      <c r="L151" s="158">
        <f t="shared" si="16"/>
        <v>0</v>
      </c>
      <c r="M151" s="158">
        <f t="shared" si="17"/>
        <v>0</v>
      </c>
      <c r="N151" s="158">
        <f t="shared" si="18"/>
        <v>0</v>
      </c>
      <c r="O151" s="158">
        <f t="shared" si="20"/>
        <v>0</v>
      </c>
      <c r="P151" s="158">
        <f t="shared" si="21"/>
        <v>0</v>
      </c>
      <c r="Q151" s="158">
        <f t="shared" si="22"/>
        <v>0</v>
      </c>
      <c r="R151" s="158">
        <f t="shared" si="23"/>
        <v>0</v>
      </c>
      <c r="S151" s="244" t="s">
        <v>760</v>
      </c>
    </row>
    <row r="152" spans="1:19" s="103" customFormat="1" ht="54" x14ac:dyDescent="0.2">
      <c r="A152" s="276"/>
      <c r="B152" s="276"/>
      <c r="C152" s="57" t="s">
        <v>249</v>
      </c>
      <c r="D152" s="57" t="s">
        <v>65</v>
      </c>
      <c r="E152" s="78" t="s">
        <v>325</v>
      </c>
      <c r="F152" s="79" t="s">
        <v>521</v>
      </c>
      <c r="G152" s="101"/>
      <c r="H152" s="131" t="s">
        <v>638</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76"/>
      <c r="B153" s="276"/>
      <c r="C153" s="201" t="s">
        <v>560</v>
      </c>
      <c r="D153" s="202" t="s">
        <v>65</v>
      </c>
      <c r="E153" s="203" t="s">
        <v>537</v>
      </c>
      <c r="F153" s="79"/>
      <c r="G153" s="101"/>
      <c r="H153" s="131" t="s">
        <v>638</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76"/>
      <c r="B154" s="276"/>
      <c r="C154" s="207" t="s">
        <v>577</v>
      </c>
      <c r="D154" s="208" t="s">
        <v>66</v>
      </c>
      <c r="E154" s="209" t="s">
        <v>538</v>
      </c>
      <c r="F154" s="79"/>
      <c r="G154" s="101"/>
      <c r="H154" s="131" t="s">
        <v>638</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76"/>
      <c r="B155" s="276"/>
      <c r="C155" s="57" t="s">
        <v>470</v>
      </c>
      <c r="D155" s="57" t="s">
        <v>390</v>
      </c>
      <c r="E155" s="78" t="s">
        <v>458</v>
      </c>
      <c r="F155" s="79"/>
      <c r="G155" s="101"/>
      <c r="H155" s="142" t="s">
        <v>638</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72" t="s">
        <v>16</v>
      </c>
      <c r="B156" s="272" t="s">
        <v>47</v>
      </c>
      <c r="C156" s="62" t="s">
        <v>250</v>
      </c>
      <c r="D156" s="62" t="s">
        <v>65</v>
      </c>
      <c r="E156" s="67" t="s">
        <v>348</v>
      </c>
      <c r="F156" s="81" t="s">
        <v>141</v>
      </c>
      <c r="G156" s="96"/>
      <c r="H156" s="130" t="s">
        <v>638</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73"/>
      <c r="B157" s="273"/>
      <c r="C157" s="62" t="s">
        <v>251</v>
      </c>
      <c r="D157" s="62" t="s">
        <v>65</v>
      </c>
      <c r="E157" s="67" t="s">
        <v>349</v>
      </c>
      <c r="F157" s="81" t="s">
        <v>142</v>
      </c>
      <c r="G157" s="96"/>
      <c r="H157" s="131" t="s">
        <v>638</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73"/>
      <c r="B158" s="273"/>
      <c r="C158" s="62" t="s">
        <v>252</v>
      </c>
      <c r="D158" s="62" t="s">
        <v>65</v>
      </c>
      <c r="E158" s="67" t="s">
        <v>606</v>
      </c>
      <c r="F158" s="81" t="s">
        <v>143</v>
      </c>
      <c r="G158" s="96"/>
      <c r="H158" s="131" t="s">
        <v>638</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244"/>
    </row>
    <row r="159" spans="1:19" s="93" customFormat="1" ht="36" x14ac:dyDescent="0.2">
      <c r="A159" s="273"/>
      <c r="B159" s="273"/>
      <c r="C159" s="62" t="s">
        <v>253</v>
      </c>
      <c r="D159" s="62" t="s">
        <v>65</v>
      </c>
      <c r="E159" s="67" t="s">
        <v>608</v>
      </c>
      <c r="F159" s="81" t="s">
        <v>609</v>
      </c>
      <c r="G159" s="96"/>
      <c r="H159" s="131" t="s">
        <v>638</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73"/>
      <c r="B160" s="273"/>
      <c r="C160" s="62" t="s">
        <v>254</v>
      </c>
      <c r="D160" s="62" t="s">
        <v>65</v>
      </c>
      <c r="E160" s="67" t="s">
        <v>326</v>
      </c>
      <c r="F160" s="81" t="s">
        <v>144</v>
      </c>
      <c r="G160" s="96"/>
      <c r="H160" s="131" t="s">
        <v>638</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73"/>
      <c r="B161" s="273"/>
      <c r="C161" s="62" t="s">
        <v>255</v>
      </c>
      <c r="D161" s="62" t="s">
        <v>65</v>
      </c>
      <c r="E161" s="67" t="s">
        <v>351</v>
      </c>
      <c r="F161" s="81" t="s">
        <v>148</v>
      </c>
      <c r="G161" s="96"/>
      <c r="H161" s="131" t="s">
        <v>638</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73"/>
      <c r="B162" s="273"/>
      <c r="C162" s="62" t="s">
        <v>607</v>
      </c>
      <c r="D162" s="62" t="s">
        <v>65</v>
      </c>
      <c r="E162" s="67" t="s">
        <v>621</v>
      </c>
      <c r="F162" s="81" t="s">
        <v>610</v>
      </c>
      <c r="G162" s="96"/>
      <c r="H162" s="131" t="s">
        <v>638</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73"/>
      <c r="B163" s="273"/>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73"/>
      <c r="B164" s="273"/>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126" x14ac:dyDescent="0.2">
      <c r="A165" s="273"/>
      <c r="B165" s="273"/>
      <c r="C165" s="62" t="s">
        <v>258</v>
      </c>
      <c r="D165" s="62" t="s">
        <v>66</v>
      </c>
      <c r="E165" s="87" t="s">
        <v>594</v>
      </c>
      <c r="F165" s="88" t="s">
        <v>146</v>
      </c>
      <c r="G165" s="101"/>
      <c r="H165" s="131" t="s">
        <v>639</v>
      </c>
      <c r="I165" s="9" t="s">
        <v>767</v>
      </c>
      <c r="J165" s="158" t="s">
        <v>16</v>
      </c>
      <c r="K165" s="158">
        <f t="shared" si="19"/>
        <v>0</v>
      </c>
      <c r="L165" s="158">
        <f t="shared" si="16"/>
        <v>1</v>
      </c>
      <c r="M165" s="158">
        <f t="shared" si="17"/>
        <v>0</v>
      </c>
      <c r="N165" s="158">
        <f t="shared" si="18"/>
        <v>0</v>
      </c>
      <c r="O165" s="158">
        <f t="shared" si="20"/>
        <v>0</v>
      </c>
      <c r="P165" s="158">
        <f t="shared" si="21"/>
        <v>0</v>
      </c>
      <c r="Q165" s="158">
        <f t="shared" si="22"/>
        <v>0</v>
      </c>
      <c r="R165" s="158">
        <f t="shared" si="23"/>
        <v>0</v>
      </c>
      <c r="S165" s="247"/>
    </row>
    <row r="166" spans="1:19" s="93" customFormat="1" ht="36" x14ac:dyDescent="0.2">
      <c r="A166" s="273"/>
      <c r="B166" s="273"/>
      <c r="C166" s="195" t="s">
        <v>561</v>
      </c>
      <c r="D166" s="196" t="s">
        <v>65</v>
      </c>
      <c r="E166" s="197" t="s">
        <v>537</v>
      </c>
      <c r="F166" s="88"/>
      <c r="G166" s="101"/>
      <c r="H166" s="133" t="s">
        <v>638</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73"/>
      <c r="B167" s="273"/>
      <c r="C167" s="198" t="s">
        <v>562</v>
      </c>
      <c r="D167" s="199" t="s">
        <v>66</v>
      </c>
      <c r="E167" s="200" t="s">
        <v>538</v>
      </c>
      <c r="F167" s="88"/>
      <c r="G167" s="101"/>
      <c r="H167" s="133" t="s">
        <v>638</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73"/>
      <c r="B168" s="273"/>
      <c r="C168" s="62" t="s">
        <v>471</v>
      </c>
      <c r="D168" s="62" t="s">
        <v>390</v>
      </c>
      <c r="E168" s="87" t="s">
        <v>458</v>
      </c>
      <c r="F168" s="88"/>
      <c r="G168" s="96"/>
      <c r="H168" s="132" t="s">
        <v>638</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245"/>
    </row>
    <row r="169" spans="1:19" s="103" customFormat="1" ht="73" thickTop="1" x14ac:dyDescent="0.2">
      <c r="A169" s="275" t="s">
        <v>17</v>
      </c>
      <c r="B169" s="275"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76"/>
      <c r="B170" s="276"/>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76"/>
      <c r="B171" s="276"/>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244"/>
    </row>
    <row r="172" spans="1:19" s="103" customFormat="1" ht="36" x14ac:dyDescent="0.2">
      <c r="A172" s="276"/>
      <c r="B172" s="276"/>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76"/>
      <c r="B173" s="276"/>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76"/>
      <c r="B174" s="276"/>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76"/>
      <c r="B175" s="276"/>
      <c r="C175" s="65" t="s">
        <v>607</v>
      </c>
      <c r="D175" s="65" t="s">
        <v>65</v>
      </c>
      <c r="E175" s="66" t="s">
        <v>621</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76"/>
      <c r="B176" s="276"/>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244"/>
    </row>
    <row r="177" spans="1:19" s="103" customFormat="1" ht="36" x14ac:dyDescent="0.2">
      <c r="A177" s="276"/>
      <c r="B177" s="276"/>
      <c r="C177" s="65" t="s">
        <v>260</v>
      </c>
      <c r="D177" s="65" t="s">
        <v>65</v>
      </c>
      <c r="E177" s="66" t="s">
        <v>620</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76"/>
      <c r="B178" s="276"/>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76"/>
      <c r="B179" s="276"/>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76"/>
      <c r="B180" s="276"/>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36" x14ac:dyDescent="0.2">
      <c r="A181" s="276"/>
      <c r="B181" s="276"/>
      <c r="C181" s="65" t="s">
        <v>264</v>
      </c>
      <c r="D181" s="65" t="s">
        <v>65</v>
      </c>
      <c r="E181" s="66" t="s">
        <v>359</v>
      </c>
      <c r="F181" s="68" t="s">
        <v>153</v>
      </c>
      <c r="G181" s="101"/>
      <c r="H181" s="104" t="str">
        <f t="shared" si="26"/>
        <v>No</v>
      </c>
      <c r="I181" s="3"/>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76"/>
      <c r="B182" s="276"/>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244"/>
    </row>
    <row r="183" spans="1:19" s="103" customFormat="1" ht="20" x14ac:dyDescent="0.2">
      <c r="A183" s="276"/>
      <c r="B183" s="276"/>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76"/>
      <c r="B184" s="276"/>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638</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638</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91" thickBot="1" x14ac:dyDescent="0.25">
      <c r="A187" s="211"/>
      <c r="B187" s="211"/>
      <c r="C187" s="57" t="s">
        <v>473</v>
      </c>
      <c r="D187" s="57" t="s">
        <v>390</v>
      </c>
      <c r="E187" s="78" t="s">
        <v>458</v>
      </c>
      <c r="F187" s="79"/>
      <c r="G187" s="101"/>
      <c r="H187" s="131" t="s">
        <v>639</v>
      </c>
      <c r="I187" s="136" t="s">
        <v>761</v>
      </c>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248"/>
    </row>
    <row r="188" spans="1:19" s="93" customFormat="1" ht="73" thickTop="1" x14ac:dyDescent="0.2">
      <c r="A188" s="272" t="s">
        <v>18</v>
      </c>
      <c r="B188" s="272" t="s">
        <v>49</v>
      </c>
      <c r="C188" s="62" t="s">
        <v>259</v>
      </c>
      <c r="D188" s="62" t="s">
        <v>65</v>
      </c>
      <c r="E188" s="67" t="s">
        <v>630</v>
      </c>
      <c r="F188" s="81" t="s">
        <v>155</v>
      </c>
      <c r="G188" s="96"/>
      <c r="H188" s="130" t="s">
        <v>638</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73"/>
      <c r="B189" s="273"/>
      <c r="C189" s="62" t="s">
        <v>260</v>
      </c>
      <c r="D189" s="62" t="s">
        <v>65</v>
      </c>
      <c r="E189" s="67" t="s">
        <v>620</v>
      </c>
      <c r="F189" s="81" t="s">
        <v>149</v>
      </c>
      <c r="G189" s="96"/>
      <c r="H189" s="131" t="s">
        <v>638</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73"/>
      <c r="B190" s="273"/>
      <c r="C190" s="62" t="s">
        <v>261</v>
      </c>
      <c r="D190" s="62" t="s">
        <v>65</v>
      </c>
      <c r="E190" s="67" t="s">
        <v>356</v>
      </c>
      <c r="F190" s="81" t="s">
        <v>150</v>
      </c>
      <c r="G190" s="96"/>
      <c r="H190" s="131" t="s">
        <v>638</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73"/>
      <c r="B191" s="273"/>
      <c r="C191" s="62" t="s">
        <v>262</v>
      </c>
      <c r="D191" s="62" t="s">
        <v>65</v>
      </c>
      <c r="E191" s="67" t="s">
        <v>357</v>
      </c>
      <c r="F191" s="81" t="s">
        <v>151</v>
      </c>
      <c r="G191" s="96"/>
      <c r="H191" s="131" t="s">
        <v>638</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244"/>
    </row>
    <row r="192" spans="1:19" s="93" customFormat="1" ht="36" x14ac:dyDescent="0.2">
      <c r="A192" s="273"/>
      <c r="B192" s="273"/>
      <c r="C192" s="62" t="s">
        <v>263</v>
      </c>
      <c r="D192" s="62" t="s">
        <v>65</v>
      </c>
      <c r="E192" s="67" t="s">
        <v>358</v>
      </c>
      <c r="F192" s="81" t="s">
        <v>152</v>
      </c>
      <c r="G192" s="96"/>
      <c r="H192" s="131" t="s">
        <v>638</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73"/>
      <c r="B193" s="273"/>
      <c r="C193" s="62" t="s">
        <v>264</v>
      </c>
      <c r="D193" s="62" t="s">
        <v>65</v>
      </c>
      <c r="E193" s="67" t="s">
        <v>359</v>
      </c>
      <c r="F193" s="81" t="s">
        <v>153</v>
      </c>
      <c r="G193" s="96"/>
      <c r="H193" s="131" t="s">
        <v>638</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73"/>
      <c r="B194" s="273"/>
      <c r="C194" s="62" t="s">
        <v>265</v>
      </c>
      <c r="D194" s="62" t="s">
        <v>65</v>
      </c>
      <c r="E194" s="67" t="s">
        <v>327</v>
      </c>
      <c r="F194" s="81" t="s">
        <v>154</v>
      </c>
      <c r="G194" s="96"/>
      <c r="H194" s="131" t="s">
        <v>638</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210"/>
    </row>
    <row r="195" spans="1:19" s="93" customFormat="1" ht="20" x14ac:dyDescent="0.2">
      <c r="A195" s="273"/>
      <c r="B195" s="273"/>
      <c r="C195" s="62" t="s">
        <v>256</v>
      </c>
      <c r="D195" s="62" t="s">
        <v>65</v>
      </c>
      <c r="E195" s="67" t="s">
        <v>352</v>
      </c>
      <c r="F195" s="81" t="s">
        <v>145</v>
      </c>
      <c r="G195" s="96"/>
      <c r="H195" s="131" t="s">
        <v>638</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73"/>
      <c r="B196" s="273"/>
      <c r="C196" s="62" t="s">
        <v>266</v>
      </c>
      <c r="D196" s="62" t="s">
        <v>66</v>
      </c>
      <c r="E196" s="87" t="s">
        <v>360</v>
      </c>
      <c r="F196" s="88" t="s">
        <v>156</v>
      </c>
      <c r="G196" s="96"/>
      <c r="H196" s="131" t="s">
        <v>638</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73"/>
      <c r="B197" s="273"/>
      <c r="C197" s="62" t="s">
        <v>267</v>
      </c>
      <c r="D197" s="62" t="s">
        <v>66</v>
      </c>
      <c r="E197" s="87" t="s">
        <v>361</v>
      </c>
      <c r="F197" s="88" t="s">
        <v>530</v>
      </c>
      <c r="G197" s="96"/>
      <c r="H197" s="131" t="s">
        <v>638</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73"/>
      <c r="B198" s="273"/>
      <c r="C198" s="69" t="s">
        <v>257</v>
      </c>
      <c r="D198" s="69" t="s">
        <v>66</v>
      </c>
      <c r="E198" s="87" t="s">
        <v>353</v>
      </c>
      <c r="F198" s="88" t="s">
        <v>598</v>
      </c>
      <c r="G198" s="96"/>
      <c r="H198" s="133" t="s">
        <v>638</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73"/>
      <c r="B199" s="273"/>
      <c r="C199" s="195" t="s">
        <v>564</v>
      </c>
      <c r="D199" s="196" t="s">
        <v>65</v>
      </c>
      <c r="E199" s="197" t="s">
        <v>537</v>
      </c>
      <c r="F199" s="88"/>
      <c r="G199" s="96"/>
      <c r="H199" s="133" t="s">
        <v>638</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73"/>
      <c r="B200" s="273"/>
      <c r="C200" s="198" t="s">
        <v>565</v>
      </c>
      <c r="D200" s="199" t="s">
        <v>66</v>
      </c>
      <c r="E200" s="200" t="s">
        <v>538</v>
      </c>
      <c r="F200" s="88"/>
      <c r="G200" s="96"/>
      <c r="H200" s="133" t="s">
        <v>638</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127" thickBot="1" x14ac:dyDescent="0.25">
      <c r="A201" s="273"/>
      <c r="B201" s="273"/>
      <c r="C201" s="69" t="s">
        <v>472</v>
      </c>
      <c r="D201" s="69" t="s">
        <v>390</v>
      </c>
      <c r="E201" s="87" t="s">
        <v>458</v>
      </c>
      <c r="F201" s="88"/>
      <c r="G201" s="96"/>
      <c r="H201" s="132" t="s">
        <v>639</v>
      </c>
      <c r="I201" s="7" t="s">
        <v>775</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245"/>
    </row>
    <row r="202" spans="1:19" s="93" customFormat="1" ht="37" customHeight="1" thickTop="1" x14ac:dyDescent="0.2">
      <c r="A202" s="275" t="s">
        <v>19</v>
      </c>
      <c r="B202" s="278" t="s">
        <v>50</v>
      </c>
      <c r="C202" s="57" t="s">
        <v>268</v>
      </c>
      <c r="D202" s="57" t="s">
        <v>65</v>
      </c>
      <c r="E202" s="78" t="s">
        <v>362</v>
      </c>
      <c r="F202" s="79" t="s">
        <v>157</v>
      </c>
      <c r="G202" s="96"/>
      <c r="H202" s="130" t="s">
        <v>638</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76"/>
      <c r="B203" s="279"/>
      <c r="C203" s="57" t="s">
        <v>269</v>
      </c>
      <c r="D203" s="57" t="s">
        <v>65</v>
      </c>
      <c r="E203" s="78" t="s">
        <v>363</v>
      </c>
      <c r="F203" s="79" t="s">
        <v>158</v>
      </c>
      <c r="G203" s="96"/>
      <c r="H203" s="131" t="s">
        <v>638</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76"/>
      <c r="B204" s="279"/>
      <c r="C204" s="57" t="s">
        <v>270</v>
      </c>
      <c r="D204" s="57" t="s">
        <v>65</v>
      </c>
      <c r="E204" s="78" t="s">
        <v>364</v>
      </c>
      <c r="F204" s="79" t="s">
        <v>159</v>
      </c>
      <c r="G204" s="96"/>
      <c r="H204" s="131" t="s">
        <v>638</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76"/>
      <c r="B205" s="279"/>
      <c r="C205" s="57" t="s">
        <v>271</v>
      </c>
      <c r="D205" s="57" t="s">
        <v>65</v>
      </c>
      <c r="E205" s="78" t="s">
        <v>365</v>
      </c>
      <c r="F205" s="79" t="s">
        <v>160</v>
      </c>
      <c r="G205" s="96"/>
      <c r="H205" s="131" t="s">
        <v>638</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76"/>
      <c r="B206" s="279"/>
      <c r="C206" s="57" t="s">
        <v>272</v>
      </c>
      <c r="D206" s="57" t="s">
        <v>65</v>
      </c>
      <c r="E206" s="78" t="s">
        <v>366</v>
      </c>
      <c r="F206" s="79" t="s">
        <v>161</v>
      </c>
      <c r="G206" s="96"/>
      <c r="H206" s="131" t="s">
        <v>638</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76"/>
      <c r="B207" s="279"/>
      <c r="C207" s="89" t="s">
        <v>273</v>
      </c>
      <c r="D207" s="57" t="s">
        <v>66</v>
      </c>
      <c r="E207" s="85" t="s">
        <v>367</v>
      </c>
      <c r="F207" s="86" t="s">
        <v>162</v>
      </c>
      <c r="G207" s="96"/>
      <c r="H207" s="131" t="s">
        <v>638</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76"/>
      <c r="B208" s="279"/>
      <c r="C208" s="89" t="s">
        <v>382</v>
      </c>
      <c r="D208" s="57" t="s">
        <v>67</v>
      </c>
      <c r="E208" s="85" t="s">
        <v>381</v>
      </c>
      <c r="F208" s="86" t="s">
        <v>383</v>
      </c>
      <c r="G208" s="96"/>
      <c r="H208" s="133" t="s">
        <v>639</v>
      </c>
      <c r="I208" s="9" t="s">
        <v>702</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247"/>
    </row>
    <row r="209" spans="1:19" s="93" customFormat="1" ht="36" x14ac:dyDescent="0.2">
      <c r="A209" s="276"/>
      <c r="B209" s="279"/>
      <c r="C209" s="201" t="s">
        <v>566</v>
      </c>
      <c r="D209" s="202" t="s">
        <v>65</v>
      </c>
      <c r="E209" s="203" t="s">
        <v>537</v>
      </c>
      <c r="F209" s="86"/>
      <c r="G209" s="96"/>
      <c r="H209" s="133" t="s">
        <v>638</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247"/>
    </row>
    <row r="210" spans="1:19" s="93" customFormat="1" ht="36" x14ac:dyDescent="0.2">
      <c r="A210" s="276"/>
      <c r="B210" s="279"/>
      <c r="C210" s="207" t="s">
        <v>567</v>
      </c>
      <c r="D210" s="208" t="s">
        <v>66</v>
      </c>
      <c r="E210" s="209" t="s">
        <v>538</v>
      </c>
      <c r="F210" s="86"/>
      <c r="G210" s="96"/>
      <c r="H210" s="133" t="s">
        <v>638</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247"/>
    </row>
    <row r="211" spans="1:19" s="93" customFormat="1" ht="21" thickBot="1" x14ac:dyDescent="0.25">
      <c r="A211" s="277"/>
      <c r="B211" s="280"/>
      <c r="C211" s="89" t="s">
        <v>474</v>
      </c>
      <c r="D211" s="57" t="s">
        <v>390</v>
      </c>
      <c r="E211" s="85" t="s">
        <v>458</v>
      </c>
      <c r="F211" s="86"/>
      <c r="G211" s="96"/>
      <c r="H211" s="132" t="s">
        <v>638</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245"/>
    </row>
    <row r="212" spans="1:19" s="93" customFormat="1" ht="37" thickTop="1" x14ac:dyDescent="0.2">
      <c r="A212" s="272" t="s">
        <v>20</v>
      </c>
      <c r="B212" s="272" t="s">
        <v>51</v>
      </c>
      <c r="C212" s="62" t="s">
        <v>274</v>
      </c>
      <c r="D212" s="62" t="s">
        <v>65</v>
      </c>
      <c r="E212" s="67" t="s">
        <v>368</v>
      </c>
      <c r="F212" s="81" t="s">
        <v>163</v>
      </c>
      <c r="G212" s="96"/>
      <c r="H212" s="130" t="s">
        <v>638</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108" x14ac:dyDescent="0.2">
      <c r="A213" s="273"/>
      <c r="B213" s="273"/>
      <c r="C213" s="62" t="s">
        <v>275</v>
      </c>
      <c r="D213" s="62" t="s">
        <v>65</v>
      </c>
      <c r="E213" s="87" t="s">
        <v>369</v>
      </c>
      <c r="F213" s="88" t="s">
        <v>164</v>
      </c>
      <c r="G213" s="96"/>
      <c r="H213" s="131" t="s">
        <v>639</v>
      </c>
      <c r="I213" s="3" t="s">
        <v>768</v>
      </c>
      <c r="J213" s="158" t="s">
        <v>20</v>
      </c>
      <c r="K213" s="158">
        <f t="shared" si="30"/>
        <v>1</v>
      </c>
      <c r="L213" s="158">
        <f t="shared" si="27"/>
        <v>0</v>
      </c>
      <c r="M213" s="158">
        <f t="shared" si="28"/>
        <v>0</v>
      </c>
      <c r="N213" s="158">
        <f t="shared" si="29"/>
        <v>0</v>
      </c>
      <c r="O213" s="158">
        <f t="shared" si="31"/>
        <v>0</v>
      </c>
      <c r="P213" s="158">
        <f t="shared" si="32"/>
        <v>0</v>
      </c>
      <c r="Q213" s="158">
        <f t="shared" si="33"/>
        <v>0</v>
      </c>
      <c r="R213" s="158">
        <f t="shared" si="34"/>
        <v>0</v>
      </c>
      <c r="S213" s="250"/>
    </row>
    <row r="214" spans="1:19" s="93" customFormat="1" ht="54" x14ac:dyDescent="0.2">
      <c r="A214" s="273"/>
      <c r="B214" s="273"/>
      <c r="C214" s="62" t="s">
        <v>276</v>
      </c>
      <c r="D214" s="62" t="s">
        <v>65</v>
      </c>
      <c r="E214" s="67" t="s">
        <v>370</v>
      </c>
      <c r="F214" s="81" t="s">
        <v>165</v>
      </c>
      <c r="G214" s="96"/>
      <c r="H214" s="131" t="s">
        <v>639</v>
      </c>
      <c r="I214" s="3" t="s">
        <v>769</v>
      </c>
      <c r="J214" s="158" t="s">
        <v>20</v>
      </c>
      <c r="K214" s="158">
        <f t="shared" si="30"/>
        <v>1</v>
      </c>
      <c r="L214" s="158">
        <f t="shared" si="27"/>
        <v>0</v>
      </c>
      <c r="M214" s="158">
        <f t="shared" si="28"/>
        <v>0</v>
      </c>
      <c r="N214" s="158">
        <f t="shared" si="29"/>
        <v>0</v>
      </c>
      <c r="O214" s="158">
        <f t="shared" si="31"/>
        <v>0</v>
      </c>
      <c r="P214" s="158">
        <f t="shared" si="32"/>
        <v>0</v>
      </c>
      <c r="Q214" s="158">
        <f t="shared" si="33"/>
        <v>0</v>
      </c>
      <c r="R214" s="158">
        <f t="shared" si="34"/>
        <v>0</v>
      </c>
      <c r="S214" s="244"/>
    </row>
    <row r="215" spans="1:19" s="93" customFormat="1" ht="20" x14ac:dyDescent="0.2">
      <c r="A215" s="273"/>
      <c r="B215" s="273"/>
      <c r="C215" s="62" t="s">
        <v>277</v>
      </c>
      <c r="D215" s="62" t="s">
        <v>66</v>
      </c>
      <c r="E215" s="87" t="s">
        <v>328</v>
      </c>
      <c r="F215" s="88" t="s">
        <v>166</v>
      </c>
      <c r="G215" s="96"/>
      <c r="H215" s="131" t="s">
        <v>638</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73"/>
      <c r="B216" s="273"/>
      <c r="C216" s="62" t="s">
        <v>278</v>
      </c>
      <c r="D216" s="62" t="s">
        <v>66</v>
      </c>
      <c r="E216" s="87" t="s">
        <v>371</v>
      </c>
      <c r="F216" s="88" t="s">
        <v>167</v>
      </c>
      <c r="G216" s="96"/>
      <c r="H216" s="131" t="s">
        <v>638</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73"/>
      <c r="B217" s="273"/>
      <c r="C217" s="62" t="s">
        <v>279</v>
      </c>
      <c r="D217" s="62" t="s">
        <v>66</v>
      </c>
      <c r="E217" s="67" t="s">
        <v>372</v>
      </c>
      <c r="F217" s="81" t="s">
        <v>168</v>
      </c>
      <c r="G217" s="96"/>
      <c r="H217" s="133" t="s">
        <v>638</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73"/>
      <c r="B218" s="273"/>
      <c r="C218" s="195" t="s">
        <v>568</v>
      </c>
      <c r="D218" s="196" t="s">
        <v>65</v>
      </c>
      <c r="E218" s="197" t="s">
        <v>537</v>
      </c>
      <c r="F218" s="81"/>
      <c r="G218" s="96"/>
      <c r="H218" s="133" t="s">
        <v>638</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73"/>
      <c r="B219" s="273"/>
      <c r="C219" s="198" t="s">
        <v>569</v>
      </c>
      <c r="D219" s="199" t="s">
        <v>66</v>
      </c>
      <c r="E219" s="200" t="s">
        <v>538</v>
      </c>
      <c r="F219" s="81"/>
      <c r="G219" s="96"/>
      <c r="H219" s="133" t="s">
        <v>638</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73"/>
      <c r="B220" s="273"/>
      <c r="C220" s="62" t="s">
        <v>475</v>
      </c>
      <c r="D220" s="62" t="s">
        <v>390</v>
      </c>
      <c r="E220" s="67" t="s">
        <v>458</v>
      </c>
      <c r="F220" s="81"/>
      <c r="G220" s="96"/>
      <c r="H220" s="132" t="s">
        <v>638</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109" thickTop="1" x14ac:dyDescent="0.2">
      <c r="A221" s="276"/>
      <c r="B221" s="276"/>
      <c r="C221" s="57" t="s">
        <v>280</v>
      </c>
      <c r="D221" s="57" t="s">
        <v>65</v>
      </c>
      <c r="E221" s="78" t="s">
        <v>618</v>
      </c>
      <c r="F221" s="79" t="s">
        <v>169</v>
      </c>
      <c r="G221" s="96"/>
      <c r="H221" s="131" t="s">
        <v>639</v>
      </c>
      <c r="I221" s="3" t="s">
        <v>695</v>
      </c>
      <c r="J221" s="158" t="s">
        <v>21</v>
      </c>
      <c r="K221" s="158">
        <f t="shared" si="30"/>
        <v>1</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76"/>
      <c r="B222" s="276"/>
      <c r="C222" s="89" t="s">
        <v>281</v>
      </c>
      <c r="D222" s="57" t="s">
        <v>65</v>
      </c>
      <c r="E222" s="78" t="s">
        <v>373</v>
      </c>
      <c r="F222" s="79" t="s">
        <v>170</v>
      </c>
      <c r="G222" s="96"/>
      <c r="H222" s="131" t="s">
        <v>638</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76"/>
      <c r="B223" s="276"/>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76"/>
      <c r="B224" s="276"/>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76"/>
      <c r="B225" s="276"/>
      <c r="C225" s="57" t="s">
        <v>284</v>
      </c>
      <c r="D225" s="57" t="s">
        <v>65</v>
      </c>
      <c r="E225" s="78" t="s">
        <v>375</v>
      </c>
      <c r="F225" s="79" t="s">
        <v>531</v>
      </c>
      <c r="G225" s="96"/>
      <c r="H225" s="131" t="s">
        <v>638</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76"/>
      <c r="B226" s="276"/>
      <c r="C226" s="57" t="s">
        <v>285</v>
      </c>
      <c r="D226" s="57" t="s">
        <v>65</v>
      </c>
      <c r="E226" s="78" t="s">
        <v>619</v>
      </c>
      <c r="F226" s="79" t="s">
        <v>173</v>
      </c>
      <c r="G226" s="96"/>
      <c r="H226" s="131" t="s">
        <v>638</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76"/>
      <c r="B227" s="276"/>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76"/>
      <c r="B228" s="276"/>
      <c r="C228" s="57" t="s">
        <v>286</v>
      </c>
      <c r="D228" s="57" t="s">
        <v>65</v>
      </c>
      <c r="E228" s="78" t="s">
        <v>376</v>
      </c>
      <c r="F228" s="79" t="s">
        <v>174</v>
      </c>
      <c r="G228" s="96"/>
      <c r="H228" s="131" t="s">
        <v>638</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76"/>
      <c r="B229" s="276"/>
      <c r="C229" s="57" t="s">
        <v>287</v>
      </c>
      <c r="D229" s="57" t="s">
        <v>65</v>
      </c>
      <c r="E229" s="78" t="s">
        <v>377</v>
      </c>
      <c r="F229" s="79" t="s">
        <v>175</v>
      </c>
      <c r="G229" s="96"/>
      <c r="H229" s="133" t="s">
        <v>638</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76"/>
      <c r="B230" s="276"/>
      <c r="C230" s="201" t="s">
        <v>570</v>
      </c>
      <c r="D230" s="202" t="s">
        <v>65</v>
      </c>
      <c r="E230" s="203" t="s">
        <v>537</v>
      </c>
      <c r="F230" s="79"/>
      <c r="G230" s="96"/>
      <c r="H230" s="133" t="s">
        <v>638</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76"/>
      <c r="B231" s="276"/>
      <c r="C231" s="207" t="s">
        <v>579</v>
      </c>
      <c r="D231" s="208" t="s">
        <v>66</v>
      </c>
      <c r="E231" s="209" t="s">
        <v>538</v>
      </c>
      <c r="F231" s="79"/>
      <c r="G231" s="96"/>
      <c r="H231" s="133" t="s">
        <v>638</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76"/>
      <c r="B232" s="276"/>
      <c r="C232" s="57" t="s">
        <v>476</v>
      </c>
      <c r="D232" s="57" t="s">
        <v>390</v>
      </c>
      <c r="E232" s="78" t="s">
        <v>458</v>
      </c>
      <c r="F232" s="79"/>
      <c r="G232" s="96"/>
      <c r="H232" s="132" t="s">
        <v>638</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245"/>
    </row>
    <row r="233" spans="1:19" s="93" customFormat="1" ht="37" thickTop="1" x14ac:dyDescent="0.2">
      <c r="A233" s="272" t="s">
        <v>22</v>
      </c>
      <c r="B233" s="272" t="s">
        <v>23</v>
      </c>
      <c r="C233" s="62" t="s">
        <v>288</v>
      </c>
      <c r="D233" s="62" t="s">
        <v>65</v>
      </c>
      <c r="E233" s="67" t="s">
        <v>589</v>
      </c>
      <c r="F233" s="81" t="s">
        <v>599</v>
      </c>
      <c r="G233" s="96"/>
      <c r="H233" s="130" t="s">
        <v>638</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73"/>
      <c r="B234" s="273"/>
      <c r="C234" s="225" t="s">
        <v>587</v>
      </c>
      <c r="D234" s="225" t="s">
        <v>65</v>
      </c>
      <c r="E234" s="226" t="s">
        <v>590</v>
      </c>
      <c r="F234" s="81" t="s">
        <v>591</v>
      </c>
      <c r="G234" s="96"/>
      <c r="H234" s="212" t="s">
        <v>638</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73"/>
      <c r="B235" s="273"/>
      <c r="C235" s="195" t="s">
        <v>586</v>
      </c>
      <c r="D235" s="196" t="s">
        <v>65</v>
      </c>
      <c r="E235" s="197" t="s">
        <v>537</v>
      </c>
      <c r="F235" s="81"/>
      <c r="G235" s="96"/>
      <c r="H235" s="131" t="s">
        <v>638</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73"/>
      <c r="B236" s="273"/>
      <c r="C236" s="198" t="s">
        <v>580</v>
      </c>
      <c r="D236" s="199" t="s">
        <v>66</v>
      </c>
      <c r="E236" s="200" t="s">
        <v>538</v>
      </c>
      <c r="F236" s="81"/>
      <c r="G236" s="96"/>
      <c r="H236" s="131" t="s">
        <v>638</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74"/>
      <c r="B237" s="274"/>
      <c r="C237" s="62" t="s">
        <v>477</v>
      </c>
      <c r="D237" s="62" t="s">
        <v>390</v>
      </c>
      <c r="E237" s="67" t="s">
        <v>458</v>
      </c>
      <c r="F237" s="81"/>
      <c r="G237" s="96"/>
      <c r="H237" s="135" t="s">
        <v>639</v>
      </c>
      <c r="I237" s="136" t="s">
        <v>641</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75" t="s">
        <v>24</v>
      </c>
      <c r="B238" s="275" t="s">
        <v>53</v>
      </c>
      <c r="C238" s="57" t="s">
        <v>289</v>
      </c>
      <c r="D238" s="57" t="s">
        <v>65</v>
      </c>
      <c r="E238" s="78" t="s">
        <v>378</v>
      </c>
      <c r="F238" s="79" t="s">
        <v>532</v>
      </c>
      <c r="G238" s="96"/>
      <c r="H238" s="130" t="s">
        <v>638</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76"/>
      <c r="B239" s="276"/>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76"/>
      <c r="B240" s="276"/>
      <c r="C240" s="57" t="s">
        <v>290</v>
      </c>
      <c r="D240" s="57" t="s">
        <v>65</v>
      </c>
      <c r="E240" s="78" t="s">
        <v>330</v>
      </c>
      <c r="F240" s="79" t="s">
        <v>176</v>
      </c>
      <c r="G240" s="96"/>
      <c r="H240" s="131" t="s">
        <v>638</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76"/>
      <c r="B241" s="276"/>
      <c r="C241" s="57" t="s">
        <v>291</v>
      </c>
      <c r="D241" s="57" t="s">
        <v>65</v>
      </c>
      <c r="E241" s="78" t="s">
        <v>770</v>
      </c>
      <c r="F241" s="79" t="s">
        <v>601</v>
      </c>
      <c r="G241" s="96"/>
      <c r="H241" s="131" t="s">
        <v>638</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76"/>
      <c r="B242" s="276"/>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76"/>
      <c r="B243" s="276"/>
      <c r="C243" s="57" t="s">
        <v>596</v>
      </c>
      <c r="D243" s="57" t="s">
        <v>65</v>
      </c>
      <c r="E243" s="78" t="s">
        <v>600</v>
      </c>
      <c r="F243" s="79" t="s">
        <v>597</v>
      </c>
      <c r="G243" s="101"/>
      <c r="H243" s="131" t="s">
        <v>638</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76"/>
      <c r="B244" s="276"/>
      <c r="C244" s="201" t="s">
        <v>571</v>
      </c>
      <c r="D244" s="202" t="s">
        <v>65</v>
      </c>
      <c r="E244" s="203" t="s">
        <v>537</v>
      </c>
      <c r="F244" s="204"/>
      <c r="G244" s="101"/>
      <c r="H244" s="131" t="s">
        <v>638</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76"/>
      <c r="B245" s="276"/>
      <c r="C245" s="207" t="s">
        <v>581</v>
      </c>
      <c r="D245" s="208" t="s">
        <v>66</v>
      </c>
      <c r="E245" s="209" t="s">
        <v>538</v>
      </c>
      <c r="F245" s="204"/>
      <c r="G245" s="101"/>
      <c r="H245" s="131" t="s">
        <v>638</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91" thickBot="1" x14ac:dyDescent="0.25">
      <c r="A246" s="277"/>
      <c r="B246" s="277"/>
      <c r="C246" s="57" t="s">
        <v>478</v>
      </c>
      <c r="D246" s="57" t="s">
        <v>390</v>
      </c>
      <c r="E246" s="78" t="s">
        <v>458</v>
      </c>
      <c r="F246" s="79"/>
      <c r="G246" s="101"/>
      <c r="H246" s="131" t="s">
        <v>639</v>
      </c>
      <c r="I246" s="136" t="s">
        <v>762</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72" t="s">
        <v>25</v>
      </c>
      <c r="B247" s="272" t="s">
        <v>54</v>
      </c>
      <c r="C247" s="62" t="s">
        <v>282</v>
      </c>
      <c r="D247" s="62" t="s">
        <v>65</v>
      </c>
      <c r="E247" s="67" t="s">
        <v>329</v>
      </c>
      <c r="F247" s="81" t="s">
        <v>171</v>
      </c>
      <c r="G247" s="96"/>
      <c r="H247" s="130" t="s">
        <v>638</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73"/>
      <c r="B248" s="273"/>
      <c r="C248" s="62" t="s">
        <v>283</v>
      </c>
      <c r="D248" s="62" t="s">
        <v>65</v>
      </c>
      <c r="E248" s="67" t="s">
        <v>374</v>
      </c>
      <c r="F248" s="81" t="s">
        <v>172</v>
      </c>
      <c r="G248" s="96"/>
      <c r="H248" s="131" t="s">
        <v>638</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73"/>
      <c r="B249" s="273"/>
      <c r="C249" s="62" t="s">
        <v>292</v>
      </c>
      <c r="D249" s="62" t="s">
        <v>66</v>
      </c>
      <c r="E249" s="87" t="s">
        <v>379</v>
      </c>
      <c r="F249" s="88" t="s">
        <v>533</v>
      </c>
      <c r="G249" s="96"/>
      <c r="H249" s="133" t="s">
        <v>639</v>
      </c>
      <c r="I249" s="9" t="s">
        <v>763</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73"/>
      <c r="B250" s="273"/>
      <c r="C250" s="195" t="s">
        <v>572</v>
      </c>
      <c r="D250" s="196" t="s">
        <v>65</v>
      </c>
      <c r="E250" s="197" t="s">
        <v>537</v>
      </c>
      <c r="F250" s="88"/>
      <c r="G250" s="96"/>
      <c r="H250" s="133" t="s">
        <v>638</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73"/>
      <c r="B251" s="273"/>
      <c r="C251" s="198" t="s">
        <v>573</v>
      </c>
      <c r="D251" s="199" t="s">
        <v>66</v>
      </c>
      <c r="E251" s="200" t="s">
        <v>538</v>
      </c>
      <c r="F251" s="88"/>
      <c r="G251" s="96"/>
      <c r="H251" s="133" t="s">
        <v>638</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73"/>
      <c r="B252" s="273"/>
      <c r="C252" s="62" t="s">
        <v>479</v>
      </c>
      <c r="D252" s="62" t="s">
        <v>390</v>
      </c>
      <c r="E252" s="87" t="s">
        <v>458</v>
      </c>
      <c r="F252" s="88"/>
      <c r="G252" s="96"/>
      <c r="H252" s="132" t="s">
        <v>638</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jbta8mbE6pnnfaitv/zr2E1dx2YwEW50nykV+1MwgSznfqN23sk21wlAXUoRaYlAjVEhj29+C+vm4FLIIDmzHQ==" saltValue="bjLreoOFKsR4tJc/iPF1a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3" zoomScale="80" zoomScaleNormal="80" workbookViewId="0">
      <selection activeCell="B22" sqref="B22:I22"/>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Manufacture of other electronic components and boards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7" t="s">
        <v>397</v>
      </c>
      <c r="B3" s="287"/>
      <c r="C3" s="287"/>
      <c r="D3" s="287"/>
      <c r="E3" s="287"/>
      <c r="F3" s="287"/>
      <c r="G3" s="287"/>
      <c r="H3" s="287"/>
      <c r="I3" s="287"/>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51" x14ac:dyDescent="0.2">
      <c r="A5" s="31" t="s">
        <v>402</v>
      </c>
      <c r="B5" s="120" t="s">
        <v>652</v>
      </c>
      <c r="C5" s="120" t="s">
        <v>653</v>
      </c>
      <c r="D5" s="120"/>
      <c r="E5" s="120"/>
      <c r="F5" s="120" t="s">
        <v>654</v>
      </c>
      <c r="G5" s="121">
        <v>2016</v>
      </c>
      <c r="H5" s="123">
        <v>44191</v>
      </c>
      <c r="I5" s="122" t="s">
        <v>642</v>
      </c>
    </row>
    <row r="6" spans="1:9" s="116" customFormat="1" ht="34" x14ac:dyDescent="0.2">
      <c r="A6" s="33" t="s">
        <v>403</v>
      </c>
      <c r="B6" s="120" t="s">
        <v>648</v>
      </c>
      <c r="C6" s="120" t="s">
        <v>649</v>
      </c>
      <c r="D6" s="120"/>
      <c r="E6" s="120"/>
      <c r="F6" s="120" t="s">
        <v>650</v>
      </c>
      <c r="G6" s="121">
        <v>2019</v>
      </c>
      <c r="H6" s="123">
        <v>44191</v>
      </c>
      <c r="I6" s="124" t="s">
        <v>651</v>
      </c>
    </row>
    <row r="7" spans="1:9" s="116" customFormat="1" ht="34" x14ac:dyDescent="0.2">
      <c r="A7" s="31" t="s">
        <v>404</v>
      </c>
      <c r="B7" s="120" t="s">
        <v>652</v>
      </c>
      <c r="C7" s="120" t="s">
        <v>655</v>
      </c>
      <c r="D7" s="120"/>
      <c r="E7" s="120"/>
      <c r="F7" s="120" t="s">
        <v>656</v>
      </c>
      <c r="G7" s="121">
        <v>2014</v>
      </c>
      <c r="H7" s="123">
        <v>44191</v>
      </c>
      <c r="I7" s="122" t="s">
        <v>640</v>
      </c>
    </row>
    <row r="8" spans="1:9" s="116" customFormat="1" ht="34" x14ac:dyDescent="0.2">
      <c r="A8" s="33" t="s">
        <v>405</v>
      </c>
      <c r="B8" s="120" t="s">
        <v>657</v>
      </c>
      <c r="C8" s="120" t="s">
        <v>658</v>
      </c>
      <c r="D8" s="120"/>
      <c r="E8" s="120"/>
      <c r="F8" s="120" t="s">
        <v>659</v>
      </c>
      <c r="G8" s="121">
        <v>2020</v>
      </c>
      <c r="H8" s="123">
        <v>44191</v>
      </c>
      <c r="I8" s="122" t="s">
        <v>660</v>
      </c>
    </row>
    <row r="9" spans="1:9" s="116" customFormat="1" ht="68" x14ac:dyDescent="0.2">
      <c r="A9" s="31" t="s">
        <v>406</v>
      </c>
      <c r="B9" s="120" t="s">
        <v>652</v>
      </c>
      <c r="C9" s="120" t="s">
        <v>661</v>
      </c>
      <c r="D9" s="120"/>
      <c r="E9" s="120"/>
      <c r="F9" s="120" t="s">
        <v>659</v>
      </c>
      <c r="G9" s="121">
        <v>1983</v>
      </c>
      <c r="H9" s="123">
        <v>44191</v>
      </c>
      <c r="I9" s="122" t="s">
        <v>647</v>
      </c>
    </row>
    <row r="10" spans="1:9" s="116" customFormat="1" ht="34" x14ac:dyDescent="0.2">
      <c r="A10" s="33" t="s">
        <v>407</v>
      </c>
      <c r="B10" s="120" t="s">
        <v>657</v>
      </c>
      <c r="C10" s="120" t="s">
        <v>662</v>
      </c>
      <c r="D10" s="120"/>
      <c r="E10" s="120"/>
      <c r="F10" s="120" t="s">
        <v>663</v>
      </c>
      <c r="G10" s="121">
        <v>2020</v>
      </c>
      <c r="H10" s="123">
        <v>44191</v>
      </c>
      <c r="I10" s="122" t="s">
        <v>664</v>
      </c>
    </row>
    <row r="11" spans="1:9" s="116" customFormat="1" ht="51" x14ac:dyDescent="0.2">
      <c r="A11" s="31" t="s">
        <v>408</v>
      </c>
      <c r="B11" s="120" t="s">
        <v>652</v>
      </c>
      <c r="C11" s="120" t="s">
        <v>665</v>
      </c>
      <c r="D11" s="120"/>
      <c r="E11" s="120"/>
      <c r="F11" s="120" t="s">
        <v>666</v>
      </c>
      <c r="G11" s="121">
        <v>1996</v>
      </c>
      <c r="H11" s="123">
        <v>44191</v>
      </c>
      <c r="I11" s="122" t="s">
        <v>646</v>
      </c>
    </row>
    <row r="12" spans="1:9" s="116" customFormat="1" ht="34" x14ac:dyDescent="0.2">
      <c r="A12" s="33" t="s">
        <v>409</v>
      </c>
      <c r="B12" s="120" t="s">
        <v>652</v>
      </c>
      <c r="C12" s="120" t="s">
        <v>667</v>
      </c>
      <c r="D12" s="120"/>
      <c r="E12" s="120"/>
      <c r="F12" s="120" t="s">
        <v>668</v>
      </c>
      <c r="G12" s="121">
        <v>1985</v>
      </c>
      <c r="H12" s="123">
        <v>44191</v>
      </c>
      <c r="I12" s="122" t="s">
        <v>669</v>
      </c>
    </row>
    <row r="13" spans="1:9" s="116" customFormat="1" ht="68" x14ac:dyDescent="0.2">
      <c r="A13" s="31" t="s">
        <v>410</v>
      </c>
      <c r="B13" s="120" t="s">
        <v>652</v>
      </c>
      <c r="C13" s="120" t="s">
        <v>670</v>
      </c>
      <c r="D13" s="120"/>
      <c r="E13" s="120"/>
      <c r="F13" s="120" t="s">
        <v>671</v>
      </c>
      <c r="G13" s="121">
        <v>2016</v>
      </c>
      <c r="H13" s="123">
        <v>44191</v>
      </c>
      <c r="I13" s="122" t="s">
        <v>672</v>
      </c>
    </row>
    <row r="14" spans="1:9" s="116" customFormat="1" ht="34" x14ac:dyDescent="0.2">
      <c r="A14" s="33" t="s">
        <v>411</v>
      </c>
      <c r="B14" s="120" t="s">
        <v>652</v>
      </c>
      <c r="C14" s="120" t="s">
        <v>673</v>
      </c>
      <c r="D14" s="120"/>
      <c r="E14" s="120"/>
      <c r="F14" s="120" t="s">
        <v>674</v>
      </c>
      <c r="G14" s="121">
        <v>2012</v>
      </c>
      <c r="H14" s="123">
        <v>44191</v>
      </c>
      <c r="I14" s="122" t="s">
        <v>675</v>
      </c>
    </row>
    <row r="15" spans="1:9" s="116" customFormat="1" ht="68" x14ac:dyDescent="0.2">
      <c r="A15" s="31" t="s">
        <v>412</v>
      </c>
      <c r="B15" s="120" t="s">
        <v>652</v>
      </c>
      <c r="C15" s="120" t="s">
        <v>676</v>
      </c>
      <c r="D15" s="120"/>
      <c r="E15" s="120"/>
      <c r="F15" s="120" t="s">
        <v>677</v>
      </c>
      <c r="G15" s="121">
        <v>2017</v>
      </c>
      <c r="H15" s="123">
        <v>44191</v>
      </c>
      <c r="I15" s="122" t="s">
        <v>643</v>
      </c>
    </row>
    <row r="16" spans="1:9" s="116" customFormat="1" ht="68" x14ac:dyDescent="0.2">
      <c r="A16" s="33" t="s">
        <v>413</v>
      </c>
      <c r="B16" s="120" t="s">
        <v>652</v>
      </c>
      <c r="C16" s="120" t="s">
        <v>678</v>
      </c>
      <c r="D16" s="120"/>
      <c r="E16" s="120"/>
      <c r="F16" s="120" t="s">
        <v>671</v>
      </c>
      <c r="G16" s="121">
        <v>2014</v>
      </c>
      <c r="H16" s="123">
        <v>44191</v>
      </c>
      <c r="I16" s="122" t="s">
        <v>679</v>
      </c>
    </row>
    <row r="17" spans="1:9" s="116" customFormat="1" ht="51" x14ac:dyDescent="0.2">
      <c r="A17" s="31" t="s">
        <v>414</v>
      </c>
      <c r="B17" s="120" t="s">
        <v>648</v>
      </c>
      <c r="C17" s="120" t="s">
        <v>680</v>
      </c>
      <c r="D17" s="120"/>
      <c r="E17" s="120"/>
      <c r="F17" s="120" t="s">
        <v>681</v>
      </c>
      <c r="G17" s="121">
        <v>2015</v>
      </c>
      <c r="H17" s="123">
        <v>44192</v>
      </c>
      <c r="I17" s="122" t="s">
        <v>682</v>
      </c>
    </row>
    <row r="18" spans="1:9" s="116" customFormat="1" ht="17" x14ac:dyDescent="0.2">
      <c r="A18" s="33" t="s">
        <v>415</v>
      </c>
      <c r="B18" s="120" t="s">
        <v>657</v>
      </c>
      <c r="C18" s="120" t="s">
        <v>683</v>
      </c>
      <c r="D18" s="120"/>
      <c r="E18" s="120"/>
      <c r="F18" s="120" t="s">
        <v>685</v>
      </c>
      <c r="G18" s="121">
        <v>2020</v>
      </c>
      <c r="H18" s="123">
        <v>44192</v>
      </c>
      <c r="I18" s="122" t="s">
        <v>684</v>
      </c>
    </row>
    <row r="19" spans="1:9" s="116" customFormat="1" ht="34" x14ac:dyDescent="0.2">
      <c r="A19" s="31" t="s">
        <v>416</v>
      </c>
      <c r="B19" s="120" t="s">
        <v>657</v>
      </c>
      <c r="C19" s="120" t="s">
        <v>688</v>
      </c>
      <c r="D19" s="120"/>
      <c r="E19" s="120"/>
      <c r="F19" s="120" t="s">
        <v>689</v>
      </c>
      <c r="G19" s="121">
        <v>2011</v>
      </c>
      <c r="H19" s="123">
        <v>44192</v>
      </c>
      <c r="I19" s="122" t="s">
        <v>686</v>
      </c>
    </row>
    <row r="20" spans="1:9" s="116" customFormat="1" ht="68" x14ac:dyDescent="0.2">
      <c r="A20" s="33" t="s">
        <v>417</v>
      </c>
      <c r="B20" s="120" t="s">
        <v>648</v>
      </c>
      <c r="C20" s="120" t="s">
        <v>691</v>
      </c>
      <c r="D20" s="120"/>
      <c r="E20" s="120"/>
      <c r="F20" s="120" t="s">
        <v>692</v>
      </c>
      <c r="G20" s="121">
        <v>2011</v>
      </c>
      <c r="H20" s="123">
        <v>44192</v>
      </c>
      <c r="I20" s="122" t="s">
        <v>690</v>
      </c>
    </row>
    <row r="21" spans="1:9" s="116" customFormat="1" ht="34" x14ac:dyDescent="0.2">
      <c r="A21" s="31" t="s">
        <v>418</v>
      </c>
      <c r="B21" s="120" t="s">
        <v>652</v>
      </c>
      <c r="C21" s="120" t="s">
        <v>693</v>
      </c>
      <c r="D21" s="120"/>
      <c r="E21" s="120"/>
      <c r="F21" s="120" t="s">
        <v>694</v>
      </c>
      <c r="G21" s="121">
        <v>2008</v>
      </c>
      <c r="H21" s="123">
        <v>44192</v>
      </c>
      <c r="I21" s="122" t="s">
        <v>687</v>
      </c>
    </row>
    <row r="22" spans="1:9" s="116" customFormat="1" ht="17" x14ac:dyDescent="0.2">
      <c r="A22" s="33" t="s">
        <v>419</v>
      </c>
      <c r="B22" s="120" t="s">
        <v>652</v>
      </c>
      <c r="C22" s="120" t="s">
        <v>696</v>
      </c>
      <c r="D22" s="120"/>
      <c r="E22" s="120"/>
      <c r="F22" s="120" t="s">
        <v>656</v>
      </c>
      <c r="G22" s="121">
        <v>2015</v>
      </c>
      <c r="H22" s="123">
        <v>44192</v>
      </c>
      <c r="I22" s="122" t="s">
        <v>644</v>
      </c>
    </row>
    <row r="23" spans="1:9" s="116" customFormat="1" ht="17" x14ac:dyDescent="0.2">
      <c r="A23" s="31" t="s">
        <v>420</v>
      </c>
      <c r="B23" s="120" t="s">
        <v>657</v>
      </c>
      <c r="C23" s="120" t="s">
        <v>697</v>
      </c>
      <c r="D23" s="120"/>
      <c r="E23" s="120"/>
      <c r="F23" s="120" t="s">
        <v>698</v>
      </c>
      <c r="G23" s="121">
        <v>2016</v>
      </c>
      <c r="H23" s="123">
        <v>44192</v>
      </c>
      <c r="I23" s="122" t="s">
        <v>699</v>
      </c>
    </row>
    <row r="24" spans="1:9" s="116" customFormat="1" ht="34" x14ac:dyDescent="0.2">
      <c r="A24" s="33" t="s">
        <v>421</v>
      </c>
      <c r="B24" s="120" t="s">
        <v>652</v>
      </c>
      <c r="C24" s="120" t="s">
        <v>704</v>
      </c>
      <c r="D24" s="120"/>
      <c r="E24" s="120"/>
      <c r="F24" s="120" t="s">
        <v>703</v>
      </c>
      <c r="G24" s="121">
        <v>2012</v>
      </c>
      <c r="H24" s="123">
        <v>44192</v>
      </c>
      <c r="I24" s="122" t="s">
        <v>705</v>
      </c>
    </row>
    <row r="25" spans="1:9" s="116" customFormat="1" ht="34" x14ac:dyDescent="0.2">
      <c r="A25" s="31" t="s">
        <v>422</v>
      </c>
      <c r="B25" s="120" t="s">
        <v>657</v>
      </c>
      <c r="C25" s="120" t="s">
        <v>706</v>
      </c>
      <c r="D25" s="120"/>
      <c r="E25" s="120"/>
      <c r="F25" s="120" t="s">
        <v>707</v>
      </c>
      <c r="G25" s="121">
        <v>2010</v>
      </c>
      <c r="H25" s="123">
        <v>44192</v>
      </c>
      <c r="I25" s="122" t="s">
        <v>708</v>
      </c>
    </row>
    <row r="26" spans="1:9" s="116" customFormat="1" ht="34" x14ac:dyDescent="0.2">
      <c r="A26" s="33" t="s">
        <v>423</v>
      </c>
      <c r="B26" s="120" t="s">
        <v>657</v>
      </c>
      <c r="C26" s="120" t="s">
        <v>709</v>
      </c>
      <c r="D26" s="120"/>
      <c r="E26" s="120"/>
      <c r="F26" s="120" t="s">
        <v>710</v>
      </c>
      <c r="G26" s="121">
        <v>2019</v>
      </c>
      <c r="H26" s="123">
        <v>44192</v>
      </c>
      <c r="I26" s="122" t="s">
        <v>711</v>
      </c>
    </row>
    <row r="27" spans="1:9" s="116" customFormat="1" ht="17" x14ac:dyDescent="0.2">
      <c r="A27" s="31" t="s">
        <v>424</v>
      </c>
      <c r="B27" s="120" t="s">
        <v>657</v>
      </c>
      <c r="C27" s="120" t="s">
        <v>712</v>
      </c>
      <c r="D27" s="120"/>
      <c r="E27" s="120"/>
      <c r="F27" s="120" t="s">
        <v>713</v>
      </c>
      <c r="G27" s="121">
        <v>2020</v>
      </c>
      <c r="H27" s="123">
        <v>44192</v>
      </c>
      <c r="I27" s="122" t="s">
        <v>714</v>
      </c>
    </row>
    <row r="28" spans="1:9" s="116" customFormat="1" ht="17" x14ac:dyDescent="0.2">
      <c r="A28" s="33" t="s">
        <v>425</v>
      </c>
      <c r="B28" s="120" t="s">
        <v>648</v>
      </c>
      <c r="C28" s="120" t="s">
        <v>715</v>
      </c>
      <c r="D28" s="120"/>
      <c r="E28" s="120"/>
      <c r="F28" s="120" t="s">
        <v>716</v>
      </c>
      <c r="G28" s="121">
        <v>2006</v>
      </c>
      <c r="H28" s="123">
        <v>44192</v>
      </c>
      <c r="I28" s="122" t="s">
        <v>717</v>
      </c>
    </row>
    <row r="29" spans="1:9" s="116" customFormat="1" ht="34" x14ac:dyDescent="0.2">
      <c r="A29" s="31" t="s">
        <v>426</v>
      </c>
      <c r="B29" s="251" t="s">
        <v>652</v>
      </c>
      <c r="C29" s="251" t="s">
        <v>718</v>
      </c>
      <c r="D29" s="251" t="s">
        <v>719</v>
      </c>
      <c r="E29" s="251"/>
      <c r="F29" s="251" t="s">
        <v>720</v>
      </c>
      <c r="G29" s="252"/>
      <c r="H29" s="254">
        <v>44192</v>
      </c>
      <c r="I29" s="253" t="s">
        <v>721</v>
      </c>
    </row>
    <row r="30" spans="1:9" s="116" customFormat="1" ht="17" x14ac:dyDescent="0.2">
      <c r="A30" s="33" t="s">
        <v>427</v>
      </c>
      <c r="B30" s="251" t="s">
        <v>657</v>
      </c>
      <c r="C30" s="251" t="s">
        <v>723</v>
      </c>
      <c r="D30" s="251" t="s">
        <v>724</v>
      </c>
      <c r="E30" s="251"/>
      <c r="F30" s="251"/>
      <c r="G30" s="252">
        <v>2020</v>
      </c>
      <c r="H30" s="254">
        <v>44192</v>
      </c>
      <c r="I30" s="253" t="s">
        <v>725</v>
      </c>
    </row>
    <row r="31" spans="1:9" s="116" customFormat="1" ht="34" x14ac:dyDescent="0.2">
      <c r="A31" s="31" t="s">
        <v>428</v>
      </c>
      <c r="B31" s="120" t="s">
        <v>648</v>
      </c>
      <c r="C31" s="120" t="s">
        <v>728</v>
      </c>
      <c r="D31" s="120"/>
      <c r="E31" s="120"/>
      <c r="F31" s="120" t="s">
        <v>729</v>
      </c>
      <c r="G31" s="121">
        <v>2001</v>
      </c>
      <c r="H31" s="123">
        <v>44192</v>
      </c>
      <c r="I31" s="122" t="s">
        <v>730</v>
      </c>
    </row>
    <row r="32" spans="1:9" s="116" customFormat="1" ht="51" x14ac:dyDescent="0.2">
      <c r="A32" s="33" t="s">
        <v>429</v>
      </c>
      <c r="B32" s="120" t="s">
        <v>648</v>
      </c>
      <c r="C32" s="120" t="s">
        <v>680</v>
      </c>
      <c r="D32" s="120"/>
      <c r="E32" s="120"/>
      <c r="F32" s="120" t="s">
        <v>732</v>
      </c>
      <c r="G32" s="121">
        <v>2016</v>
      </c>
      <c r="H32" s="123">
        <v>44192</v>
      </c>
      <c r="I32" s="122" t="s">
        <v>731</v>
      </c>
    </row>
    <row r="33" spans="1:9" s="116" customFormat="1" ht="51" x14ac:dyDescent="0.2">
      <c r="A33" s="31" t="s">
        <v>430</v>
      </c>
      <c r="B33" s="251" t="s">
        <v>648</v>
      </c>
      <c r="C33" s="251" t="s">
        <v>733</v>
      </c>
      <c r="D33" s="251" t="s">
        <v>734</v>
      </c>
      <c r="E33" s="251" t="s">
        <v>735</v>
      </c>
      <c r="F33" s="251" t="s">
        <v>736</v>
      </c>
      <c r="G33" s="121">
        <v>2018</v>
      </c>
      <c r="H33" s="254">
        <v>44192</v>
      </c>
      <c r="I33" s="253" t="s">
        <v>737</v>
      </c>
    </row>
    <row r="34" spans="1:9" s="116" customFormat="1" ht="51" x14ac:dyDescent="0.2">
      <c r="A34" s="33" t="s">
        <v>431</v>
      </c>
      <c r="B34" s="120" t="s">
        <v>657</v>
      </c>
      <c r="C34" s="120" t="s">
        <v>738</v>
      </c>
      <c r="D34" s="120"/>
      <c r="E34" s="120"/>
      <c r="F34" s="120" t="s">
        <v>739</v>
      </c>
      <c r="G34" s="121">
        <v>2020</v>
      </c>
      <c r="H34" s="123">
        <v>44192</v>
      </c>
      <c r="I34" s="122" t="s">
        <v>740</v>
      </c>
    </row>
    <row r="35" spans="1:9" ht="51" x14ac:dyDescent="0.2">
      <c r="A35" s="17" t="s">
        <v>432</v>
      </c>
      <c r="B35" s="120" t="s">
        <v>648</v>
      </c>
      <c r="C35" s="120" t="s">
        <v>747</v>
      </c>
      <c r="D35" s="122" t="s">
        <v>748</v>
      </c>
      <c r="E35" s="122" t="s">
        <v>749</v>
      </c>
      <c r="F35" s="122" t="s">
        <v>750</v>
      </c>
      <c r="G35" s="125">
        <v>2014</v>
      </c>
      <c r="H35" s="125"/>
      <c r="I35" s="122" t="s">
        <v>751</v>
      </c>
    </row>
    <row r="36" spans="1:9" x14ac:dyDescent="0.2">
      <c r="A36" s="20" t="s">
        <v>433</v>
      </c>
      <c r="B36" s="120"/>
      <c r="C36" s="122"/>
      <c r="D36" s="122"/>
      <c r="E36" s="122"/>
      <c r="F36" s="122"/>
      <c r="G36" s="125"/>
      <c r="H36" s="256"/>
      <c r="I36" s="122"/>
    </row>
    <row r="37" spans="1:9" x14ac:dyDescent="0.2">
      <c r="A37" s="17" t="s">
        <v>434</v>
      </c>
      <c r="B37" s="120"/>
      <c r="C37" s="122"/>
      <c r="D37" s="122"/>
      <c r="E37" s="122"/>
      <c r="F37" s="122"/>
      <c r="G37" s="125"/>
      <c r="H37" s="125"/>
      <c r="I37" s="122"/>
    </row>
    <row r="38" spans="1:9" x14ac:dyDescent="0.2">
      <c r="A38" s="20" t="s">
        <v>435</v>
      </c>
      <c r="B38" s="120"/>
      <c r="C38" s="122"/>
      <c r="D38" s="122"/>
      <c r="E38" s="122"/>
      <c r="F38" s="122"/>
      <c r="G38" s="125"/>
      <c r="H38" s="125"/>
      <c r="I38" s="122"/>
    </row>
    <row r="39" spans="1:9" x14ac:dyDescent="0.2">
      <c r="A39" s="17" t="s">
        <v>436</v>
      </c>
      <c r="B39" s="120"/>
      <c r="C39" s="122"/>
      <c r="D39" s="122"/>
      <c r="E39" s="122"/>
      <c r="F39" s="122"/>
      <c r="G39" s="125"/>
      <c r="H39" s="125"/>
      <c r="I39" s="122"/>
    </row>
    <row r="40" spans="1:9" x14ac:dyDescent="0.2">
      <c r="A40" s="20" t="s">
        <v>437</v>
      </c>
      <c r="B40" s="120"/>
      <c r="C40" s="122"/>
      <c r="D40" s="122"/>
      <c r="E40" s="122"/>
      <c r="F40" s="122"/>
      <c r="G40" s="125"/>
      <c r="H40" s="125"/>
      <c r="I40" s="122"/>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110" zoomScaleNormal="110" workbookViewId="0">
      <pane xSplit="1" ySplit="4" topLeftCell="B17" activePane="bottomRight" state="frozenSplit"/>
      <selection activeCell="I2" sqref="I1:O1048576"/>
      <selection pane="topRight" activeCell="I2" sqref="I1:O1048576"/>
      <selection pane="bottomLeft" activeCell="I2" sqref="I1:O1048576"/>
      <selection pane="bottomRight" activeCell="J24" sqref="J24"/>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Manufacture of other electronic components and boards</v>
      </c>
    </row>
    <row r="3" spans="1:10" s="148" customFormat="1" ht="31" customHeight="1" x14ac:dyDescent="0.2">
      <c r="A3" s="291" t="s">
        <v>87</v>
      </c>
      <c r="B3" s="292"/>
      <c r="C3" s="292"/>
      <c r="D3" s="292"/>
      <c r="E3" s="292"/>
      <c r="F3" s="292"/>
      <c r="G3" s="292"/>
      <c r="H3" s="292"/>
      <c r="I3" s="292"/>
      <c r="J3" s="292"/>
    </row>
    <row r="4" spans="1:10" s="152" customFormat="1" ht="44" customHeight="1" x14ac:dyDescent="0.2">
      <c r="A4" s="149" t="s">
        <v>88</v>
      </c>
      <c r="B4" s="149" t="s">
        <v>85</v>
      </c>
      <c r="C4" s="150" t="s">
        <v>69</v>
      </c>
      <c r="D4" s="150" t="s">
        <v>70</v>
      </c>
      <c r="E4" s="150" t="s">
        <v>71</v>
      </c>
      <c r="F4" s="150" t="s">
        <v>626</v>
      </c>
      <c r="G4" s="150" t="s">
        <v>627</v>
      </c>
      <c r="H4" s="150" t="s">
        <v>628</v>
      </c>
      <c r="I4" s="150" t="s">
        <v>629</v>
      </c>
      <c r="J4" s="151" t="s">
        <v>72</v>
      </c>
    </row>
    <row r="5" spans="1:10" ht="22" customHeight="1" x14ac:dyDescent="0.2">
      <c r="A5" s="62" t="s">
        <v>0</v>
      </c>
      <c r="B5" s="153" t="s">
        <v>40</v>
      </c>
      <c r="C5" s="154">
        <f>SUMIF('Goal Risk Assessment'!$J$5:$J$252,$A5,'Goal Risk Assessment'!K$5:K$252)</f>
        <v>2</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2</v>
      </c>
      <c r="D6" s="233">
        <f>SUMIF('Goal Risk Assessment'!$J$5:$J$252,$A6,'Goal Risk Assessment'!L$5:L$252)</f>
        <v>0</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3</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1</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3</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2</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Moderate</v>
      </c>
    </row>
    <row r="13" spans="1:10" ht="22" customHeight="1" x14ac:dyDescent="0.2">
      <c r="A13" s="62" t="s">
        <v>10</v>
      </c>
      <c r="B13" s="153" t="s">
        <v>75</v>
      </c>
      <c r="C13" s="154">
        <f>SUMIF('Goal Risk Assessment'!$J$5:$J$252,$A13,'Goal Risk Assessment'!K$5:K$252)</f>
        <v>1</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2</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High</v>
      </c>
    </row>
    <row r="15" spans="1:10" ht="22" customHeight="1" x14ac:dyDescent="0.2">
      <c r="A15" s="62" t="s">
        <v>12</v>
      </c>
      <c r="B15" s="153" t="s">
        <v>43</v>
      </c>
      <c r="C15" s="154">
        <f>SUMIF('Goal Risk Assessment'!$J$5:$J$252,$A15,'Goal Risk Assessment'!K$5:K$252)</f>
        <v>2</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2</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1</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High</v>
      </c>
    </row>
    <row r="18" spans="1:10" ht="22" customHeight="1" x14ac:dyDescent="0.2">
      <c r="A18" s="57" t="s">
        <v>15</v>
      </c>
      <c r="B18" s="155" t="s">
        <v>80</v>
      </c>
      <c r="C18" s="234">
        <f>SUMIF('Goal Risk Assessment'!$J$5:$J$252,$A18,'Goal Risk Assessment'!K$5:K$252)</f>
        <v>5</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1</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Low</v>
      </c>
    </row>
    <row r="20" spans="1:10" ht="22" customHeight="1" x14ac:dyDescent="0.2">
      <c r="A20" s="57" t="s">
        <v>17</v>
      </c>
      <c r="B20" s="155" t="s">
        <v>81</v>
      </c>
      <c r="C20" s="234">
        <f>SUMIF('Goal Risk Assessment'!$J$5:$J$252,$A20,'Goal Risk Assessment'!K$5:K$252)</f>
        <v>0</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Moderate</v>
      </c>
    </row>
    <row r="21" spans="1:10" ht="22" customHeight="1" x14ac:dyDescent="0.2">
      <c r="A21" s="62" t="s">
        <v>18</v>
      </c>
      <c r="B21" s="153" t="s">
        <v>82</v>
      </c>
      <c r="C21" s="154">
        <f>SUMIF('Goal Risk Assessment'!$J$5:$J$252,$A21,'Goal Risk Assessment'!K$5:K$252)</f>
        <v>0</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Moderate</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2</v>
      </c>
      <c r="D23" s="154">
        <f>SUMIF('Goal Risk Assessment'!$J$5:$J$252,$A23,'Goal Risk Assessment'!L$5:L$252)</f>
        <v>0</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High</v>
      </c>
    </row>
    <row r="24" spans="1:10" ht="22" customHeight="1" x14ac:dyDescent="0.2">
      <c r="A24" s="57" t="s">
        <v>21</v>
      </c>
      <c r="B24" s="155" t="s">
        <v>52</v>
      </c>
      <c r="C24" s="234">
        <f>SUMIF('Goal Risk Assessment'!$J$5:$J$252,$A24,'Goal Risk Assessment'!K$5:K$252)</f>
        <v>1</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4U1Mgu1zvByYUULNHR6sonXlkcmmCoSApDC22XDo3mLBQp/2kSnctjIEHLVTcchns4Y3YIeCDHiGytWWjMZKzQ==" saltValue="a/OERBlVvoT1E8QzZlaMxQ=="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0.6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2021-02-26T18:10:02Z</dcterms:modified>
</cp:coreProperties>
</file>