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uux\Desktop\Nonograms\OfficialGitRepo\nonogram\testing\statistics\"/>
    </mc:Choice>
  </mc:AlternateContent>
  <xr:revisionPtr revIDLastSave="0" documentId="13_ncr:1_{E680C4D0-07BC-42E7-A02D-242139998AC3}" xr6:coauthVersionLast="47" xr6:coauthVersionMax="47" xr10:uidLastSave="{00000000-0000-0000-0000-000000000000}"/>
  <bookViews>
    <workbookView xWindow="-4785" yWindow="1980" windowWidth="28725" windowHeight="11520" xr2:uid="{5789A875-4E7B-4190-9FD4-8CA15800E325}"/>
  </bookViews>
  <sheets>
    <sheet name="DFSBenchmarkSmall" sheetId="2" r:id="rId1"/>
    <sheet name="Sheet1" sheetId="1" r:id="rId2"/>
  </sheets>
  <definedNames>
    <definedName name="ExternalData_1" localSheetId="0" hidden="1">DFSBenchmarkSmall!$A$1:$R$15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0" i="2" l="1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19" i="2"/>
  <c r="V19" i="2"/>
  <c r="V20" i="2"/>
  <c r="X20" i="2"/>
  <c r="V21" i="2"/>
  <c r="X21" i="2"/>
  <c r="V22" i="2"/>
  <c r="X22" i="2"/>
  <c r="V23" i="2"/>
  <c r="X23" i="2"/>
  <c r="V24" i="2"/>
  <c r="X24" i="2"/>
  <c r="V25" i="2"/>
  <c r="X25" i="2"/>
  <c r="V26" i="2"/>
  <c r="X26" i="2"/>
  <c r="V27" i="2"/>
  <c r="X27" i="2"/>
  <c r="V28" i="2"/>
  <c r="X28" i="2"/>
  <c r="V29" i="2"/>
  <c r="X29" i="2"/>
  <c r="V30" i="2"/>
  <c r="X30" i="2"/>
  <c r="V31" i="2"/>
  <c r="X31" i="2"/>
  <c r="V32" i="2"/>
  <c r="X32" i="2"/>
  <c r="V33" i="2"/>
  <c r="X33" i="2"/>
  <c r="V34" i="2"/>
  <c r="X34" i="2"/>
  <c r="V35" i="2"/>
  <c r="X35" i="2"/>
  <c r="V36" i="2"/>
  <c r="X36" i="2"/>
  <c r="V37" i="2"/>
  <c r="X37" i="2"/>
  <c r="V38" i="2"/>
  <c r="X38" i="2"/>
  <c r="V39" i="2"/>
  <c r="X39" i="2"/>
  <c r="V40" i="2"/>
  <c r="X40" i="2"/>
  <c r="V41" i="2"/>
  <c r="X41" i="2"/>
  <c r="X1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20" i="2"/>
  <c r="Q21" i="2"/>
  <c r="Q22" i="2"/>
  <c r="Q23" i="2"/>
  <c r="Q24" i="2"/>
  <c r="Q25" i="2"/>
  <c r="Q26" i="2"/>
  <c r="Q27" i="2"/>
  <c r="Q28" i="2"/>
  <c r="Q29" i="2"/>
  <c r="Q19" i="2"/>
  <c r="R19" i="2"/>
  <c r="T25" i="2"/>
  <c r="T26" i="2"/>
  <c r="T30" i="2"/>
  <c r="T31" i="2"/>
  <c r="T32" i="2"/>
  <c r="T38" i="2"/>
  <c r="T39" i="2"/>
  <c r="T40" i="2"/>
  <c r="T41" i="2"/>
  <c r="T42" i="2"/>
  <c r="T43" i="2"/>
  <c r="R44" i="2"/>
  <c r="R45" i="2"/>
  <c r="R46" i="2"/>
  <c r="R47" i="2"/>
  <c r="R48" i="2"/>
  <c r="R49" i="2"/>
  <c r="S38" i="2"/>
  <c r="S39" i="2"/>
  <c r="S40" i="2"/>
  <c r="S41" i="2"/>
  <c r="S42" i="2"/>
  <c r="S43" i="2"/>
  <c r="S44" i="2"/>
  <c r="T44" i="2" s="1"/>
  <c r="S45" i="2"/>
  <c r="T45" i="2" s="1"/>
  <c r="S46" i="2"/>
  <c r="T46" i="2" s="1"/>
  <c r="S47" i="2"/>
  <c r="T47" i="2" s="1"/>
  <c r="S48" i="2"/>
  <c r="T48" i="2" s="1"/>
  <c r="S49" i="2"/>
  <c r="T49" i="2" s="1"/>
  <c r="S20" i="2"/>
  <c r="T20" i="2" s="1"/>
  <c r="S21" i="2"/>
  <c r="T21" i="2" s="1"/>
  <c r="S22" i="2"/>
  <c r="T22" i="2" s="1"/>
  <c r="S23" i="2"/>
  <c r="T23" i="2" s="1"/>
  <c r="S24" i="2"/>
  <c r="T24" i="2" s="1"/>
  <c r="S25" i="2"/>
  <c r="S26" i="2"/>
  <c r="S27" i="2"/>
  <c r="T27" i="2" s="1"/>
  <c r="S28" i="2"/>
  <c r="T28" i="2" s="1"/>
  <c r="S29" i="2"/>
  <c r="T29" i="2" s="1"/>
  <c r="S30" i="2"/>
  <c r="S31" i="2"/>
  <c r="S32" i="2"/>
  <c r="S33" i="2"/>
  <c r="T33" i="2" s="1"/>
  <c r="S34" i="2"/>
  <c r="T34" i="2" s="1"/>
  <c r="S35" i="2"/>
  <c r="T35" i="2" s="1"/>
  <c r="S36" i="2"/>
  <c r="T36" i="2" s="1"/>
  <c r="S37" i="2"/>
  <c r="T37" i="2" s="1"/>
  <c r="S19" i="2"/>
  <c r="T19" i="2" s="1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20" i="2"/>
  <c r="R21" i="2"/>
  <c r="R22" i="2"/>
  <c r="R23" i="2"/>
  <c r="R24" i="2"/>
  <c r="R25" i="2"/>
  <c r="R26" i="2"/>
  <c r="R27" i="2"/>
  <c r="R28" i="2"/>
  <c r="R29" i="2"/>
  <c r="R30" i="2"/>
  <c r="O49" i="2"/>
  <c r="P49" i="2" s="1"/>
  <c r="O48" i="2"/>
  <c r="P48" i="2"/>
  <c r="P44" i="2"/>
  <c r="P45" i="2"/>
  <c r="P46" i="2"/>
  <c r="P47" i="2"/>
  <c r="P40" i="2"/>
  <c r="P41" i="2"/>
  <c r="P42" i="2"/>
  <c r="P43" i="2"/>
  <c r="P37" i="2"/>
  <c r="P38" i="2"/>
  <c r="P3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19" i="2"/>
  <c r="O46" i="2"/>
  <c r="O47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1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DAE1035-894D-408B-A32E-4A578ECA0CC3}" keepAlive="1" name="Query - DFSBenchmarkSmall" description="Connection to the 'DFSBenchmarkSmall' query in the workbook." type="5" refreshedVersion="8" background="1" saveData="1">
    <dbPr connection="Provider=Microsoft.Mashup.OleDb.1;Data Source=$Workbook$;Location=DFSBenchmarkSmall;Extended Properties=&quot;&quot;" command="SELECT * FROM [DFSBenchmarkSmall]"/>
  </connection>
</connections>
</file>

<file path=xl/sharedStrings.xml><?xml version="1.0" encoding="utf-8"?>
<sst xmlns="http://schemas.openxmlformats.org/spreadsheetml/2006/main" count="172" uniqueCount="46">
  <si>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</si>
  <si>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</si>
  <si>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</si>
  <si>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</si>
  <si>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</si>
  <si>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</si>
  <si>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</si>
  <si>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</si>
  <si>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</si>
  <si>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</si>
  <si>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</si>
  <si>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</si>
  <si>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</si>
  <si>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</si>
  <si>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</si>
  <si>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</si>
  <si>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</si>
  <si>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</si>
  <si>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Size</t>
  </si>
  <si>
    <t>Duration</t>
  </si>
  <si>
    <t>PhysicalMemory</t>
  </si>
  <si>
    <t>VirtualMemory</t>
  </si>
  <si>
    <t>PageFaults</t>
  </si>
  <si>
    <t>PagedPoolUsage</t>
  </si>
  <si>
    <t>nonPagedPoolUsage</t>
  </si>
  <si>
    <t>PageFile</t>
  </si>
  <si>
    <t>CPU</t>
  </si>
  <si>
    <t>nan</t>
  </si>
  <si>
    <t>3.25179</t>
  </si>
  <si>
    <t>14.5672</t>
  </si>
  <si>
    <t>1.93754</t>
  </si>
  <si>
    <t>4.06957</t>
  </si>
  <si>
    <t>4.29504</t>
  </si>
  <si>
    <t>4.86029</t>
  </si>
  <si>
    <t>5.03113</t>
  </si>
  <si>
    <t>4.33496</t>
  </si>
  <si>
    <t>4.30686</t>
  </si>
  <si>
    <t>size</t>
  </si>
  <si>
    <t>cells</t>
  </si>
  <si>
    <t>Projections</t>
  </si>
  <si>
    <t>minutes</t>
  </si>
  <si>
    <t>hours</t>
  </si>
  <si>
    <t>days</t>
  </si>
  <si>
    <t>years</t>
  </si>
  <si>
    <t>52 iterations</t>
  </si>
  <si>
    <t>200 iterations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</si>
</sst>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DFSBenchmarkSmall!$D$1</c:f>
              <c:strCache>
                <c:ptCount val="1"/>
                <c:pt idx="0">
                  <c:v>Column4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DFSBenchmarkSmall!$B$2:$B$15</c:f>
              <c:numCache>
                <c:formatCode>General</c:formatCode>
                <c:ptCount val="1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</c:numCache>
            </c:numRef>
          </c:xVal>
          <c:yVal>
            <c:numRef>
              <c:f>DFSBenchmarkSmall!$D$2:$D$15</c:f>
              <c:numCache>
                <c:formatCode>General</c:formatCode>
                <c:ptCount val="14"/>
                <c:pt idx="0">
                  <c:v>56</c:v>
                </c:pt>
                <c:pt idx="1">
                  <c:v>148</c:v>
                </c:pt>
                <c:pt idx="2">
                  <c:v>799</c:v>
                </c:pt>
                <c:pt idx="3">
                  <c:v>808</c:v>
                </c:pt>
                <c:pt idx="4">
                  <c:v>915</c:v>
                </c:pt>
                <c:pt idx="5">
                  <c:v>1148</c:v>
                </c:pt>
                <c:pt idx="6">
                  <c:v>39972</c:v>
                </c:pt>
                <c:pt idx="7">
                  <c:v>536177</c:v>
                </c:pt>
                <c:pt idx="8">
                  <c:v>53434</c:v>
                </c:pt>
                <c:pt idx="9">
                  <c:v>6689469</c:v>
                </c:pt>
                <c:pt idx="10">
                  <c:v>86718</c:v>
                </c:pt>
                <c:pt idx="11">
                  <c:v>496339</c:v>
                </c:pt>
                <c:pt idx="12">
                  <c:v>11197305</c:v>
                </c:pt>
                <c:pt idx="13">
                  <c:v>49915826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E6-4653-A8EF-2E16AC736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44256"/>
        <c:axId val="1151941856"/>
      </c:scatterChart>
      <c:valAx>
        <c:axId val="115194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1856"/>
        <c:crosses val="autoZero"/>
        <c:crossBetween val="midCat"/>
      </c:valAx>
      <c:valAx>
        <c:axId val="11519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4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DFSBenchmarkSmall!$D$18</c:f>
              <c:strCache>
                <c:ptCount val="1"/>
                <c:pt idx="0">
                  <c:v>Duration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3.0959317585301838E-2"/>
                  <c:y val="1.34722222222222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DFSBenchmarkSmall!$C$19:$C$32</c:f>
              <c:numCache>
                <c:formatCode>General</c:formatCode>
                <c:ptCount val="14"/>
                <c:pt idx="0">
                  <c:v>16</c:v>
                </c:pt>
                <c:pt idx="1">
                  <c:v>25</c:v>
                </c:pt>
                <c:pt idx="2">
                  <c:v>36</c:v>
                </c:pt>
                <c:pt idx="3">
                  <c:v>49</c:v>
                </c:pt>
                <c:pt idx="4">
                  <c:v>64</c:v>
                </c:pt>
                <c:pt idx="5">
                  <c:v>81</c:v>
                </c:pt>
                <c:pt idx="6">
                  <c:v>100</c:v>
                </c:pt>
                <c:pt idx="7">
                  <c:v>121</c:v>
                </c:pt>
                <c:pt idx="8">
                  <c:v>144</c:v>
                </c:pt>
                <c:pt idx="9">
                  <c:v>169</c:v>
                </c:pt>
                <c:pt idx="10">
                  <c:v>196</c:v>
                </c:pt>
                <c:pt idx="11">
                  <c:v>225</c:v>
                </c:pt>
                <c:pt idx="12">
                  <c:v>256</c:v>
                </c:pt>
                <c:pt idx="13">
                  <c:v>289</c:v>
                </c:pt>
              </c:numCache>
            </c:numRef>
          </c:xVal>
          <c:yVal>
            <c:numRef>
              <c:f>DFSBenchmarkSmall!$D$19:$D$32</c:f>
              <c:numCache>
                <c:formatCode>General</c:formatCode>
                <c:ptCount val="14"/>
                <c:pt idx="0">
                  <c:v>56</c:v>
                </c:pt>
                <c:pt idx="1">
                  <c:v>148</c:v>
                </c:pt>
                <c:pt idx="2">
                  <c:v>799</c:v>
                </c:pt>
                <c:pt idx="3">
                  <c:v>808</c:v>
                </c:pt>
                <c:pt idx="4">
                  <c:v>915</c:v>
                </c:pt>
                <c:pt idx="5">
                  <c:v>1148</c:v>
                </c:pt>
                <c:pt idx="6">
                  <c:v>39972</c:v>
                </c:pt>
                <c:pt idx="7">
                  <c:v>536177</c:v>
                </c:pt>
                <c:pt idx="8">
                  <c:v>53434</c:v>
                </c:pt>
                <c:pt idx="9">
                  <c:v>6689469</c:v>
                </c:pt>
                <c:pt idx="10">
                  <c:v>86718</c:v>
                </c:pt>
                <c:pt idx="11">
                  <c:v>496339</c:v>
                </c:pt>
                <c:pt idx="12">
                  <c:v>11197305</c:v>
                </c:pt>
                <c:pt idx="13">
                  <c:v>49915826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9-47A4-AAA6-DC0C00259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938976"/>
        <c:axId val="1151939936"/>
      </c:scatterChart>
      <c:valAx>
        <c:axId val="115193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9936"/>
        <c:crosses val="autoZero"/>
        <c:crossBetween val="midCat"/>
      </c:valAx>
      <c:valAx>
        <c:axId val="11519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938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302839</xdr:colOff>
      <xdr:row>16</xdr:row>
      <xdr:rowOff>131949</xdr:rowOff>
    </xdr:from>
    <xdr:to>
      <xdr:col>7</xdr:col>
      <xdr:colOff>583827</xdr:colOff>
      <xdr:row>25</xdr:row>
      <xdr:rowOff>184337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9DB5E-984F-9771-A342-CA42D414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676275</xdr:colOff>
      <xdr:row>16</xdr:row>
      <xdr:rowOff>136431</xdr:rowOff>
    </xdr:from>
    <xdr:to>
      <xdr:col>12</xdr:col>
      <xdr:colOff>1000125</xdr:colOff>
      <xdr:row>31</xdr:row>
      <xdr:rowOff>22131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4B3EB0-5602-CF99-BADF-17DEFD2AA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FCEED2-5532-4B76-BFA2-0B5C3CC878FB}" autoFormatId="16" applyNumberFormats="0" applyBorderFormats="0" applyFontFormats="0" applyPatternFormats="0" applyAlignmentFormats="0" applyWidthHeightFormats="0">
  <queryTableRefresh nextId="19">
    <queryTableFields count="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A1A7CD-124E-4423-8796-2BB232CF5ED2}" name="DFSBenchmarkSmall" displayName="DFSBenchmarkSmall" ref="A1:R15" tableType="queryTable" totalsRowShown="0">
  <autoFilter ref="A1:R15" xr:uid="{7EA1A7CD-124E-4423-8796-2BB232CF5ED2}"/>
  <tableColumns count="18">
    <tableColumn id="1" xr3:uid="{3BE1E6D8-010D-4BB2-B2D8-B4F8EB4E4013}" uniqueName="1" name="Column1" queryTableFieldId="1" dataDxfId="9"/>
    <tableColumn id="2" xr3:uid="{644E4D60-6B28-428A-9677-B4CC2AB48DCA}" uniqueName="2" name="Column2" queryTableFieldId="2"/>
    <tableColumn id="3" xr3:uid="{B0C4CD8A-63FE-4689-999C-8875A10BE03E}" uniqueName="3" name="Column3" queryTableFieldId="3" dataDxfId="8"/>
    <tableColumn id="4" xr3:uid="{EC84F449-D33E-468A-B73E-668FC7268E63}" uniqueName="4" name="Column4" queryTableFieldId="4"/>
    <tableColumn id="5" xr3:uid="{E38BAAE4-12D1-4E5B-BAA1-6DF85A88D873}" uniqueName="5" name="Column5" queryTableFieldId="5" dataDxfId="7"/>
    <tableColumn id="6" xr3:uid="{02E955FE-8F9D-4495-8AE5-C4D7DFD36656}" uniqueName="6" name="Column6" queryTableFieldId="6"/>
    <tableColumn id="7" xr3:uid="{6524D5BE-F247-421D-81E9-28652CEC44C9}" uniqueName="7" name="Column7" queryTableFieldId="7" dataDxfId="6"/>
    <tableColumn id="8" xr3:uid="{12669F8C-08D1-4A62-BCCA-AC7403127D9D}" uniqueName="8" name="Column8" queryTableFieldId="8"/>
    <tableColumn id="9" xr3:uid="{91E4528F-70B8-43D5-B20D-41813699E1D4}" uniqueName="9" name="Column9" queryTableFieldId="9" dataDxfId="5"/>
    <tableColumn id="10" xr3:uid="{590E1E24-F49D-4668-A69E-916107D9F66B}" uniqueName="10" name="Column10" queryTableFieldId="10"/>
    <tableColumn id="11" xr3:uid="{00644EB0-075D-4FEA-8B9C-05FE69839A22}" uniqueName="11" name="Column11" queryTableFieldId="11" dataDxfId="4"/>
    <tableColumn id="12" xr3:uid="{3015E3FF-D1D0-4062-A00F-83E662678B0C}" uniqueName="12" name="Column12" queryTableFieldId="12"/>
    <tableColumn id="13" xr3:uid="{BB6CD687-760F-4393-BEC8-05EF99D84AC7}" uniqueName="13" name="Column13" queryTableFieldId="13" dataDxfId="3"/>
    <tableColumn id="14" xr3:uid="{F7959329-F815-4AC9-A3B1-74C21BF4DA7A}" uniqueName="14" name="Column14" queryTableFieldId="14"/>
    <tableColumn id="15" xr3:uid="{CB4258AD-E535-4535-9390-A25244E7DE5E}" uniqueName="15" name="Column15" queryTableFieldId="15" dataDxfId="2"/>
    <tableColumn id="16" xr3:uid="{24EC5DC4-064C-472F-9D9D-1AFE148FE3CF}" uniqueName="16" name="Column16" queryTableFieldId="16"/>
    <tableColumn id="17" xr3:uid="{E75EAE93-354F-4200-855B-E1CF620E8B9E}" uniqueName="17" name="Column17" queryTableFieldId="17" dataDxfId="1"/>
    <tableColumn id="18" xr3:uid="{CE9B1992-CA6D-4BA8-9AA1-8704796AF8A5}" uniqueName="18" name="Column18" queryTableFieldId="1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B4F-9C31-4132-8F18-C8C1B1757BAA}">
  <dimension ref="A1:X49"/>
  <sheetViews>
    <sheetView tabSelected="1" topLeftCell="A10" zoomScale="85" zoomScaleNormal="85" workbookViewId="0">
      <selection activeCell="Y29" sqref="Y29"/>
    </sheetView>
  </sheetViews>
  <sheetFormatPr defaultRowHeight="15" x14ac:dyDescent="0.25"/>
  <cols>
    <col min="1" max="4" width="11.42578125" bestFit="1" customWidth="1"/>
    <col min="5" max="5" width="15.5703125" bestFit="1" customWidth="1"/>
    <col min="6" max="6" width="11.42578125" bestFit="1" customWidth="1"/>
    <col min="7" max="7" width="14" bestFit="1" customWidth="1"/>
    <col min="8" max="9" width="11.42578125" bestFit="1" customWidth="1"/>
    <col min="10" max="10" width="12.42578125" bestFit="1" customWidth="1"/>
    <col min="11" max="11" width="16" bestFit="1" customWidth="1"/>
    <col min="12" max="12" width="12.42578125" bestFit="1" customWidth="1"/>
    <col min="13" max="13" width="19.5703125" bestFit="1" customWidth="1"/>
    <col min="14" max="18" width="12.42578125" bestFit="1" customWidth="1"/>
    <col min="19" max="19" width="12.28515625" bestFit="1" customWidth="1"/>
    <col min="22" max="22" width="11.42578125" customWidth="1"/>
    <col min="23" max="23" width="12.28515625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5">
      <c r="A2" t="s">
        <v>18</v>
      </c>
      <c r="B2">
        <v>4</v>
      </c>
      <c r="C2" t="s">
        <v>19</v>
      </c>
      <c r="D2">
        <v>56</v>
      </c>
      <c r="E2" t="s">
        <v>20</v>
      </c>
      <c r="F2">
        <v>5054464</v>
      </c>
      <c r="G2" t="s">
        <v>21</v>
      </c>
      <c r="H2">
        <v>2129920</v>
      </c>
      <c r="I2" t="s">
        <v>22</v>
      </c>
      <c r="J2">
        <v>1288</v>
      </c>
      <c r="K2" t="s">
        <v>23</v>
      </c>
      <c r="L2">
        <v>122632</v>
      </c>
      <c r="M2" t="s">
        <v>24</v>
      </c>
      <c r="N2">
        <v>5432</v>
      </c>
      <c r="O2" t="s">
        <v>25</v>
      </c>
      <c r="P2">
        <v>2129920</v>
      </c>
      <c r="Q2" t="s">
        <v>26</v>
      </c>
      <c r="R2" t="s">
        <v>27</v>
      </c>
    </row>
    <row r="3" spans="1:18" x14ac:dyDescent="0.25">
      <c r="A3" t="s">
        <v>18</v>
      </c>
      <c r="B3">
        <v>5</v>
      </c>
      <c r="C3" t="s">
        <v>19</v>
      </c>
      <c r="D3">
        <v>148</v>
      </c>
      <c r="E3" t="s">
        <v>20</v>
      </c>
      <c r="F3">
        <v>5251072</v>
      </c>
      <c r="G3" t="s">
        <v>21</v>
      </c>
      <c r="H3">
        <v>2138112</v>
      </c>
      <c r="I3" t="s">
        <v>22</v>
      </c>
      <c r="J3">
        <v>1336</v>
      </c>
      <c r="K3" t="s">
        <v>23</v>
      </c>
      <c r="L3">
        <v>122632</v>
      </c>
      <c r="M3" t="s">
        <v>24</v>
      </c>
      <c r="N3">
        <v>5432</v>
      </c>
      <c r="O3" t="s">
        <v>25</v>
      </c>
      <c r="P3">
        <v>2138112</v>
      </c>
      <c r="Q3" t="s">
        <v>26</v>
      </c>
      <c r="R3" t="s">
        <v>27</v>
      </c>
    </row>
    <row r="4" spans="1:18" x14ac:dyDescent="0.25">
      <c r="A4" t="s">
        <v>18</v>
      </c>
      <c r="B4">
        <v>6</v>
      </c>
      <c r="C4" t="s">
        <v>19</v>
      </c>
      <c r="D4">
        <v>799</v>
      </c>
      <c r="E4" t="s">
        <v>20</v>
      </c>
      <c r="F4">
        <v>5255987</v>
      </c>
      <c r="G4" t="s">
        <v>21</v>
      </c>
      <c r="H4">
        <v>2143027</v>
      </c>
      <c r="I4" t="s">
        <v>22</v>
      </c>
      <c r="J4">
        <v>1337</v>
      </c>
      <c r="K4" t="s">
        <v>23</v>
      </c>
      <c r="L4">
        <v>122648</v>
      </c>
      <c r="M4" t="s">
        <v>24</v>
      </c>
      <c r="N4">
        <v>5432</v>
      </c>
      <c r="O4" t="s">
        <v>25</v>
      </c>
      <c r="P4">
        <v>2143027</v>
      </c>
      <c r="Q4" t="s">
        <v>26</v>
      </c>
      <c r="R4" t="s">
        <v>27</v>
      </c>
    </row>
    <row r="5" spans="1:18" x14ac:dyDescent="0.25">
      <c r="A5" t="s">
        <v>18</v>
      </c>
      <c r="B5">
        <v>7</v>
      </c>
      <c r="C5" t="s">
        <v>19</v>
      </c>
      <c r="D5">
        <v>808</v>
      </c>
      <c r="E5" t="s">
        <v>20</v>
      </c>
      <c r="F5">
        <v>5263360</v>
      </c>
      <c r="G5" t="s">
        <v>21</v>
      </c>
      <c r="H5">
        <v>2150400</v>
      </c>
      <c r="I5" t="s">
        <v>22</v>
      </c>
      <c r="J5">
        <v>1339</v>
      </c>
      <c r="K5" t="s">
        <v>23</v>
      </c>
      <c r="L5">
        <v>122648</v>
      </c>
      <c r="M5" t="s">
        <v>24</v>
      </c>
      <c r="N5">
        <v>5432</v>
      </c>
      <c r="O5" t="s">
        <v>25</v>
      </c>
      <c r="P5">
        <v>2150400</v>
      </c>
      <c r="Q5" t="s">
        <v>26</v>
      </c>
      <c r="R5" t="s">
        <v>27</v>
      </c>
    </row>
    <row r="6" spans="1:18" x14ac:dyDescent="0.25">
      <c r="A6" t="s">
        <v>18</v>
      </c>
      <c r="B6">
        <v>8</v>
      </c>
      <c r="C6" t="s">
        <v>19</v>
      </c>
      <c r="D6">
        <v>915</v>
      </c>
      <c r="E6" t="s">
        <v>20</v>
      </c>
      <c r="F6">
        <v>5263360</v>
      </c>
      <c r="G6" t="s">
        <v>21</v>
      </c>
      <c r="H6">
        <v>2150400</v>
      </c>
      <c r="I6" t="s">
        <v>22</v>
      </c>
      <c r="J6">
        <v>1339</v>
      </c>
      <c r="K6" t="s">
        <v>23</v>
      </c>
      <c r="L6">
        <v>122648</v>
      </c>
      <c r="M6" t="s">
        <v>24</v>
      </c>
      <c r="N6">
        <v>5432</v>
      </c>
      <c r="O6" t="s">
        <v>25</v>
      </c>
      <c r="P6">
        <v>2150400</v>
      </c>
      <c r="Q6" t="s">
        <v>26</v>
      </c>
      <c r="R6" t="s">
        <v>27</v>
      </c>
    </row>
    <row r="7" spans="1:18" x14ac:dyDescent="0.25">
      <c r="A7" t="s">
        <v>18</v>
      </c>
      <c r="B7">
        <v>9</v>
      </c>
      <c r="C7" t="s">
        <v>19</v>
      </c>
      <c r="D7">
        <v>1148</v>
      </c>
      <c r="E7" t="s">
        <v>20</v>
      </c>
      <c r="F7">
        <v>5263360</v>
      </c>
      <c r="G7" t="s">
        <v>21</v>
      </c>
      <c r="H7">
        <v>2150400</v>
      </c>
      <c r="I7" t="s">
        <v>22</v>
      </c>
      <c r="J7">
        <v>1339</v>
      </c>
      <c r="K7" t="s">
        <v>23</v>
      </c>
      <c r="L7">
        <v>122648</v>
      </c>
      <c r="M7" t="s">
        <v>24</v>
      </c>
      <c r="N7">
        <v>5432</v>
      </c>
      <c r="O7" t="s">
        <v>25</v>
      </c>
      <c r="P7">
        <v>2150400</v>
      </c>
      <c r="Q7" t="s">
        <v>26</v>
      </c>
      <c r="R7" t="s">
        <v>28</v>
      </c>
    </row>
    <row r="8" spans="1:18" x14ac:dyDescent="0.25">
      <c r="A8" t="s">
        <v>18</v>
      </c>
      <c r="B8">
        <v>10</v>
      </c>
      <c r="C8" t="s">
        <v>19</v>
      </c>
      <c r="D8">
        <v>39972</v>
      </c>
      <c r="E8" t="s">
        <v>20</v>
      </c>
      <c r="F8">
        <v>5275648</v>
      </c>
      <c r="G8" t="s">
        <v>21</v>
      </c>
      <c r="H8">
        <v>2150400</v>
      </c>
      <c r="I8" t="s">
        <v>22</v>
      </c>
      <c r="J8">
        <v>1342</v>
      </c>
      <c r="K8" t="s">
        <v>23</v>
      </c>
      <c r="L8">
        <v>122648</v>
      </c>
      <c r="M8" t="s">
        <v>24</v>
      </c>
      <c r="N8">
        <v>5432</v>
      </c>
      <c r="O8" t="s">
        <v>25</v>
      </c>
      <c r="P8">
        <v>2150400</v>
      </c>
      <c r="Q8" t="s">
        <v>26</v>
      </c>
      <c r="R8" t="s">
        <v>29</v>
      </c>
    </row>
    <row r="9" spans="1:18" x14ac:dyDescent="0.25">
      <c r="A9" t="s">
        <v>18</v>
      </c>
      <c r="B9">
        <v>11</v>
      </c>
      <c r="C9" t="s">
        <v>19</v>
      </c>
      <c r="D9">
        <v>536177</v>
      </c>
      <c r="E9" t="s">
        <v>20</v>
      </c>
      <c r="F9">
        <v>5275648</v>
      </c>
      <c r="G9" t="s">
        <v>21</v>
      </c>
      <c r="H9">
        <v>2150400</v>
      </c>
      <c r="I9" t="s">
        <v>22</v>
      </c>
      <c r="J9">
        <v>1342</v>
      </c>
      <c r="K9" t="s">
        <v>23</v>
      </c>
      <c r="L9">
        <v>122648</v>
      </c>
      <c r="M9" t="s">
        <v>24</v>
      </c>
      <c r="N9">
        <v>5432</v>
      </c>
      <c r="O9" t="s">
        <v>25</v>
      </c>
      <c r="P9">
        <v>2150400</v>
      </c>
      <c r="Q9" t="s">
        <v>26</v>
      </c>
      <c r="R9" t="s">
        <v>30</v>
      </c>
    </row>
    <row r="10" spans="1:18" x14ac:dyDescent="0.25">
      <c r="A10" t="s">
        <v>18</v>
      </c>
      <c r="B10">
        <v>12</v>
      </c>
      <c r="C10" t="s">
        <v>19</v>
      </c>
      <c r="D10">
        <v>53434</v>
      </c>
      <c r="E10" t="s">
        <v>20</v>
      </c>
      <c r="F10">
        <v>5279744</v>
      </c>
      <c r="G10" t="s">
        <v>21</v>
      </c>
      <c r="H10">
        <v>2154496</v>
      </c>
      <c r="I10" t="s">
        <v>22</v>
      </c>
      <c r="J10">
        <v>1343</v>
      </c>
      <c r="K10" t="s">
        <v>23</v>
      </c>
      <c r="L10">
        <v>122648</v>
      </c>
      <c r="M10" t="s">
        <v>24</v>
      </c>
      <c r="N10">
        <v>5432</v>
      </c>
      <c r="O10" t="s">
        <v>25</v>
      </c>
      <c r="P10">
        <v>2154496</v>
      </c>
      <c r="Q10" t="s">
        <v>26</v>
      </c>
      <c r="R10" t="s">
        <v>31</v>
      </c>
    </row>
    <row r="11" spans="1:18" x14ac:dyDescent="0.25">
      <c r="A11" t="s">
        <v>18</v>
      </c>
      <c r="B11">
        <v>13</v>
      </c>
      <c r="C11" t="s">
        <v>19</v>
      </c>
      <c r="D11">
        <v>6689469</v>
      </c>
      <c r="E11" t="s">
        <v>20</v>
      </c>
      <c r="F11">
        <v>5279744</v>
      </c>
      <c r="G11" t="s">
        <v>21</v>
      </c>
      <c r="H11">
        <v>2107392</v>
      </c>
      <c r="I11" t="s">
        <v>22</v>
      </c>
      <c r="J11">
        <v>1343</v>
      </c>
      <c r="K11" t="s">
        <v>23</v>
      </c>
      <c r="L11">
        <v>122648</v>
      </c>
      <c r="M11" t="s">
        <v>24</v>
      </c>
      <c r="N11">
        <v>5432</v>
      </c>
      <c r="O11" t="s">
        <v>25</v>
      </c>
      <c r="P11">
        <v>2154496</v>
      </c>
      <c r="Q11" t="s">
        <v>26</v>
      </c>
      <c r="R11" t="s">
        <v>32</v>
      </c>
    </row>
    <row r="12" spans="1:18" x14ac:dyDescent="0.25">
      <c r="A12" t="s">
        <v>18</v>
      </c>
      <c r="B12">
        <v>14</v>
      </c>
      <c r="C12" t="s">
        <v>19</v>
      </c>
      <c r="D12">
        <v>86718</v>
      </c>
      <c r="E12" t="s">
        <v>20</v>
      </c>
      <c r="F12">
        <v>5279744</v>
      </c>
      <c r="G12" t="s">
        <v>21</v>
      </c>
      <c r="H12">
        <v>2060288</v>
      </c>
      <c r="I12" t="s">
        <v>22</v>
      </c>
      <c r="J12">
        <v>1343</v>
      </c>
      <c r="K12" t="s">
        <v>23</v>
      </c>
      <c r="L12">
        <v>122648</v>
      </c>
      <c r="M12" t="s">
        <v>24</v>
      </c>
      <c r="N12">
        <v>5432</v>
      </c>
      <c r="O12" t="s">
        <v>25</v>
      </c>
      <c r="P12">
        <v>2154496</v>
      </c>
      <c r="Q12" t="s">
        <v>26</v>
      </c>
      <c r="R12" t="s">
        <v>33</v>
      </c>
    </row>
    <row r="13" spans="1:18" x14ac:dyDescent="0.25">
      <c r="A13" t="s">
        <v>18</v>
      </c>
      <c r="B13">
        <v>15</v>
      </c>
      <c r="C13" t="s">
        <v>19</v>
      </c>
      <c r="D13">
        <v>496339</v>
      </c>
      <c r="E13" t="s">
        <v>20</v>
      </c>
      <c r="F13">
        <v>5279744</v>
      </c>
      <c r="G13" t="s">
        <v>21</v>
      </c>
      <c r="H13">
        <v>2060288</v>
      </c>
      <c r="I13" t="s">
        <v>22</v>
      </c>
      <c r="J13">
        <v>1343</v>
      </c>
      <c r="K13" t="s">
        <v>23</v>
      </c>
      <c r="L13">
        <v>122648</v>
      </c>
      <c r="M13" t="s">
        <v>24</v>
      </c>
      <c r="N13">
        <v>5432</v>
      </c>
      <c r="O13" t="s">
        <v>25</v>
      </c>
      <c r="P13">
        <v>2154496</v>
      </c>
      <c r="Q13" t="s">
        <v>26</v>
      </c>
      <c r="R13" t="s">
        <v>34</v>
      </c>
    </row>
    <row r="14" spans="1:18" x14ac:dyDescent="0.25">
      <c r="A14" t="s">
        <v>18</v>
      </c>
      <c r="B14">
        <v>16</v>
      </c>
      <c r="C14" t="s">
        <v>19</v>
      </c>
      <c r="D14">
        <v>11197305</v>
      </c>
      <c r="E14" t="s">
        <v>20</v>
      </c>
      <c r="F14">
        <v>5279744</v>
      </c>
      <c r="G14" t="s">
        <v>21</v>
      </c>
      <c r="H14">
        <v>2060288</v>
      </c>
      <c r="I14" t="s">
        <v>22</v>
      </c>
      <c r="J14">
        <v>1343</v>
      </c>
      <c r="K14" t="s">
        <v>23</v>
      </c>
      <c r="L14">
        <v>122648</v>
      </c>
      <c r="M14" t="s">
        <v>24</v>
      </c>
      <c r="N14">
        <v>5432</v>
      </c>
      <c r="O14" t="s">
        <v>25</v>
      </c>
      <c r="P14">
        <v>2154496</v>
      </c>
      <c r="Q14" t="s">
        <v>26</v>
      </c>
      <c r="R14" t="s">
        <v>35</v>
      </c>
    </row>
    <row r="15" spans="1:18" x14ac:dyDescent="0.25">
      <c r="A15" t="s">
        <v>18</v>
      </c>
      <c r="B15">
        <v>17</v>
      </c>
      <c r="C15" t="s">
        <v>19</v>
      </c>
      <c r="D15">
        <v>49915826</v>
      </c>
      <c r="E15" t="s">
        <v>20</v>
      </c>
      <c r="F15">
        <v>5279744</v>
      </c>
      <c r="G15" t="s">
        <v>21</v>
      </c>
      <c r="H15">
        <v>2064384</v>
      </c>
      <c r="I15" t="s">
        <v>22</v>
      </c>
      <c r="J15">
        <v>1344</v>
      </c>
      <c r="K15" t="s">
        <v>23</v>
      </c>
      <c r="L15">
        <v>122648</v>
      </c>
      <c r="M15" t="s">
        <v>24</v>
      </c>
      <c r="N15">
        <v>5432</v>
      </c>
      <c r="O15" t="s">
        <v>25</v>
      </c>
      <c r="P15">
        <v>2154496</v>
      </c>
      <c r="Q15" t="s">
        <v>26</v>
      </c>
      <c r="R15" t="s">
        <v>36</v>
      </c>
    </row>
    <row r="17" spans="2:24" x14ac:dyDescent="0.25">
      <c r="N17" t="s">
        <v>39</v>
      </c>
      <c r="V17" t="s">
        <v>41</v>
      </c>
    </row>
    <row r="18" spans="2:24" x14ac:dyDescent="0.25">
      <c r="B18" t="s">
        <v>37</v>
      </c>
      <c r="C18" t="s">
        <v>38</v>
      </c>
      <c r="D18" t="s">
        <v>19</v>
      </c>
      <c r="N18" t="s">
        <v>37</v>
      </c>
      <c r="O18" t="s">
        <v>38</v>
      </c>
      <c r="P18" t="s">
        <v>19</v>
      </c>
      <c r="Q18" t="s">
        <v>40</v>
      </c>
      <c r="R18" t="s">
        <v>41</v>
      </c>
      <c r="S18" t="s">
        <v>42</v>
      </c>
      <c r="T18" t="s">
        <v>43</v>
      </c>
      <c r="V18" t="s">
        <v>44</v>
      </c>
      <c r="W18">
        <v>100</v>
      </c>
      <c r="X18" t="s">
        <v>45</v>
      </c>
    </row>
    <row r="19" spans="2:24" x14ac:dyDescent="0.25">
      <c r="B19" s="1">
        <v>4</v>
      </c>
      <c r="C19">
        <f>B19*B19</f>
        <v>16</v>
      </c>
      <c r="D19" s="1">
        <v>56</v>
      </c>
      <c r="N19">
        <v>4</v>
      </c>
      <c r="O19">
        <f>N19*N19</f>
        <v>16</v>
      </c>
      <c r="P19">
        <f>94.396*POWER(EXP(1), (0.046*O19))</f>
        <v>197.05811778606659</v>
      </c>
      <c r="Q19">
        <f>(P19/(1000000*60))</f>
        <v>3.28430196310111E-6</v>
      </c>
      <c r="R19">
        <f t="shared" ref="R19:R49" si="0">(P19/(1000000*60*60))</f>
        <v>5.4738366051685164E-8</v>
      </c>
      <c r="S19">
        <f>R19/24</f>
        <v>2.2807652521535485E-9</v>
      </c>
      <c r="T19">
        <f>S19/365</f>
        <v>6.248671923708352E-12</v>
      </c>
      <c r="V19">
        <f>R19*52</f>
        <v>2.8463950346876285E-6</v>
      </c>
      <c r="W19">
        <f>R19*100</f>
        <v>5.4738366051685161E-6</v>
      </c>
      <c r="X19">
        <f t="shared" ref="X19:X41" si="1">R19 *200</f>
        <v>1.0947673210337032E-5</v>
      </c>
    </row>
    <row r="20" spans="2:24" x14ac:dyDescent="0.25">
      <c r="B20" s="2">
        <v>5</v>
      </c>
      <c r="C20">
        <f t="shared" ref="C20:C32" si="2">B20*B20</f>
        <v>25</v>
      </c>
      <c r="D20" s="2">
        <v>148</v>
      </c>
      <c r="N20">
        <v>5</v>
      </c>
      <c r="O20">
        <f t="shared" ref="O20:O49" si="3">N20*N20</f>
        <v>25</v>
      </c>
      <c r="P20">
        <f t="shared" ref="P20:P49" si="4">94.396*POWER(EXP(1), (0.046*O20))</f>
        <v>298.12077790307529</v>
      </c>
      <c r="Q20">
        <f t="shared" ref="Q20:Q49" si="5">(P20/(1000000*60))</f>
        <v>4.9686796317179213E-6</v>
      </c>
      <c r="R20">
        <f t="shared" si="0"/>
        <v>8.2811327195298687E-8</v>
      </c>
      <c r="S20">
        <f t="shared" ref="S20:S49" si="6">R20/24</f>
        <v>3.4504719664707788E-9</v>
      </c>
      <c r="T20">
        <f t="shared" ref="T20:T49" si="7">S20/365</f>
        <v>9.4533478533445989E-12</v>
      </c>
      <c r="V20">
        <f t="shared" ref="V20:V41" si="8">R20*52</f>
        <v>4.3061890141555319E-6</v>
      </c>
      <c r="W20">
        <f t="shared" ref="W20:W41" si="9">R20*100</f>
        <v>8.2811327195298691E-6</v>
      </c>
      <c r="X20">
        <f t="shared" si="1"/>
        <v>1.6562265439059738E-5</v>
      </c>
    </row>
    <row r="21" spans="2:24" x14ac:dyDescent="0.25">
      <c r="B21" s="1">
        <v>6</v>
      </c>
      <c r="C21">
        <f t="shared" si="2"/>
        <v>36</v>
      </c>
      <c r="D21" s="1">
        <v>799</v>
      </c>
      <c r="N21">
        <v>6</v>
      </c>
      <c r="O21">
        <f t="shared" si="3"/>
        <v>36</v>
      </c>
      <c r="P21">
        <f t="shared" si="4"/>
        <v>494.47604121951184</v>
      </c>
      <c r="Q21">
        <f t="shared" si="5"/>
        <v>8.2412673536585307E-6</v>
      </c>
      <c r="R21">
        <f t="shared" si="0"/>
        <v>1.3735445589430886E-7</v>
      </c>
      <c r="S21">
        <f t="shared" si="6"/>
        <v>5.7231023289295357E-9</v>
      </c>
      <c r="T21">
        <f t="shared" si="7"/>
        <v>1.5679732408026125E-11</v>
      </c>
      <c r="V21">
        <f t="shared" si="8"/>
        <v>7.1424317065040609E-6</v>
      </c>
      <c r="W21">
        <f t="shared" si="9"/>
        <v>1.3735445589430886E-5</v>
      </c>
      <c r="X21">
        <f t="shared" si="1"/>
        <v>2.7470891178861771E-5</v>
      </c>
    </row>
    <row r="22" spans="2:24" x14ac:dyDescent="0.25">
      <c r="B22" s="2">
        <v>7</v>
      </c>
      <c r="C22">
        <f t="shared" si="2"/>
        <v>49</v>
      </c>
      <c r="D22" s="2">
        <v>808</v>
      </c>
      <c r="N22">
        <v>7</v>
      </c>
      <c r="O22">
        <f t="shared" si="3"/>
        <v>49</v>
      </c>
      <c r="P22">
        <f t="shared" si="4"/>
        <v>899.19390365410447</v>
      </c>
      <c r="Q22">
        <f t="shared" si="5"/>
        <v>1.4986565060901741E-5</v>
      </c>
      <c r="R22">
        <f t="shared" si="0"/>
        <v>2.4977608434836235E-7</v>
      </c>
      <c r="S22">
        <f t="shared" si="6"/>
        <v>1.0407336847848431E-8</v>
      </c>
      <c r="T22">
        <f t="shared" si="7"/>
        <v>2.8513251637940907E-11</v>
      </c>
      <c r="V22">
        <f t="shared" si="8"/>
        <v>1.2988356386114842E-5</v>
      </c>
      <c r="W22">
        <f t="shared" si="9"/>
        <v>2.4977608434836234E-5</v>
      </c>
      <c r="X22">
        <f t="shared" si="1"/>
        <v>4.9955216869672467E-5</v>
      </c>
    </row>
    <row r="23" spans="2:24" x14ac:dyDescent="0.25">
      <c r="B23" s="1">
        <v>8</v>
      </c>
      <c r="C23">
        <f t="shared" si="2"/>
        <v>64</v>
      </c>
      <c r="D23" s="1">
        <v>915</v>
      </c>
      <c r="N23">
        <v>8</v>
      </c>
      <c r="O23">
        <f t="shared" si="3"/>
        <v>64</v>
      </c>
      <c r="P23">
        <f t="shared" si="4"/>
        <v>1792.7368531126717</v>
      </c>
      <c r="Q23">
        <f t="shared" si="5"/>
        <v>2.987894755187786E-5</v>
      </c>
      <c r="R23">
        <f t="shared" si="0"/>
        <v>4.9798245919796435E-7</v>
      </c>
      <c r="S23">
        <f t="shared" si="6"/>
        <v>2.0749269133248516E-8</v>
      </c>
      <c r="T23">
        <f t="shared" si="7"/>
        <v>5.6847312693831552E-11</v>
      </c>
      <c r="V23">
        <f t="shared" si="8"/>
        <v>2.5895087878294145E-5</v>
      </c>
      <c r="W23">
        <f t="shared" si="9"/>
        <v>4.9798245919796435E-5</v>
      </c>
      <c r="X23">
        <f t="shared" si="1"/>
        <v>9.959649183959287E-5</v>
      </c>
    </row>
    <row r="24" spans="2:24" x14ac:dyDescent="0.25">
      <c r="B24" s="2">
        <v>9</v>
      </c>
      <c r="C24">
        <f t="shared" si="2"/>
        <v>81</v>
      </c>
      <c r="D24" s="2">
        <v>1148</v>
      </c>
      <c r="N24">
        <v>9</v>
      </c>
      <c r="O24">
        <f t="shared" si="3"/>
        <v>81</v>
      </c>
      <c r="P24">
        <f t="shared" si="4"/>
        <v>3918.6351626790838</v>
      </c>
      <c r="Q24">
        <f t="shared" si="5"/>
        <v>6.5310586044651402E-5</v>
      </c>
      <c r="R24">
        <f t="shared" si="0"/>
        <v>1.0885097674108565E-6</v>
      </c>
      <c r="S24">
        <f t="shared" si="6"/>
        <v>4.5354573642119019E-8</v>
      </c>
      <c r="T24">
        <f t="shared" si="7"/>
        <v>1.2425910586881924E-10</v>
      </c>
      <c r="V24">
        <f t="shared" si="8"/>
        <v>5.660250790536454E-5</v>
      </c>
      <c r="W24">
        <f t="shared" si="9"/>
        <v>1.0885097674108565E-4</v>
      </c>
      <c r="X24">
        <f t="shared" si="1"/>
        <v>2.177019534821713E-4</v>
      </c>
    </row>
    <row r="25" spans="2:24" x14ac:dyDescent="0.25">
      <c r="B25" s="1">
        <v>10</v>
      </c>
      <c r="C25">
        <f t="shared" si="2"/>
        <v>100</v>
      </c>
      <c r="D25" s="1">
        <v>39972</v>
      </c>
      <c r="N25">
        <v>10</v>
      </c>
      <c r="O25">
        <f t="shared" si="3"/>
        <v>100</v>
      </c>
      <c r="P25">
        <f t="shared" si="4"/>
        <v>9390.9214593359811</v>
      </c>
      <c r="Q25">
        <f t="shared" si="5"/>
        <v>1.5651535765559969E-4</v>
      </c>
      <c r="R25">
        <f t="shared" si="0"/>
        <v>2.6085892942599949E-6</v>
      </c>
      <c r="S25">
        <f t="shared" si="6"/>
        <v>1.0869122059416645E-7</v>
      </c>
      <c r="T25">
        <f t="shared" si="7"/>
        <v>2.977841660114149E-10</v>
      </c>
      <c r="V25">
        <f t="shared" si="8"/>
        <v>1.3564664330151973E-4</v>
      </c>
      <c r="W25">
        <f t="shared" si="9"/>
        <v>2.6085892942599948E-4</v>
      </c>
      <c r="X25">
        <f t="shared" si="1"/>
        <v>5.2171785885199895E-4</v>
      </c>
    </row>
    <row r="26" spans="2:24" x14ac:dyDescent="0.25">
      <c r="B26" s="2">
        <v>11</v>
      </c>
      <c r="C26">
        <f t="shared" si="2"/>
        <v>121</v>
      </c>
      <c r="D26" s="2">
        <v>536177</v>
      </c>
      <c r="N26">
        <v>11</v>
      </c>
      <c r="O26">
        <f t="shared" si="3"/>
        <v>121</v>
      </c>
      <c r="P26">
        <f t="shared" si="4"/>
        <v>24673.836232813268</v>
      </c>
      <c r="Q26">
        <f t="shared" si="5"/>
        <v>4.1123060388022112E-4</v>
      </c>
      <c r="R26">
        <f t="shared" si="0"/>
        <v>6.8538433980036859E-6</v>
      </c>
      <c r="S26">
        <f t="shared" si="6"/>
        <v>2.8557680825015356E-7</v>
      </c>
      <c r="T26">
        <f t="shared" si="7"/>
        <v>7.8240221438398231E-10</v>
      </c>
      <c r="V26">
        <f t="shared" si="8"/>
        <v>3.5639985669619166E-4</v>
      </c>
      <c r="W26">
        <f t="shared" si="9"/>
        <v>6.8538433980036854E-4</v>
      </c>
      <c r="X26">
        <f t="shared" si="1"/>
        <v>1.3707686796007371E-3</v>
      </c>
    </row>
    <row r="27" spans="2:24" x14ac:dyDescent="0.25">
      <c r="B27" s="1">
        <v>12</v>
      </c>
      <c r="C27">
        <f t="shared" si="2"/>
        <v>144</v>
      </c>
      <c r="D27" s="1">
        <v>53434</v>
      </c>
      <c r="N27">
        <v>12</v>
      </c>
      <c r="O27">
        <f t="shared" si="3"/>
        <v>144</v>
      </c>
      <c r="P27">
        <f t="shared" si="4"/>
        <v>71075.551746928657</v>
      </c>
      <c r="Q27">
        <f t="shared" si="5"/>
        <v>1.1845925291154777E-3</v>
      </c>
      <c r="R27">
        <f t="shared" si="0"/>
        <v>1.9743208818591295E-5</v>
      </c>
      <c r="S27">
        <f t="shared" si="6"/>
        <v>8.2263370077463728E-7</v>
      </c>
      <c r="T27">
        <f t="shared" si="7"/>
        <v>2.2537909610264034E-9</v>
      </c>
      <c r="V27">
        <f t="shared" si="8"/>
        <v>1.0266468585667474E-3</v>
      </c>
      <c r="W27">
        <f t="shared" si="9"/>
        <v>1.9743208818591295E-3</v>
      </c>
      <c r="X27">
        <f t="shared" si="1"/>
        <v>3.9486417637182589E-3</v>
      </c>
    </row>
    <row r="28" spans="2:24" x14ac:dyDescent="0.25">
      <c r="B28" s="2">
        <v>13</v>
      </c>
      <c r="C28">
        <f t="shared" si="2"/>
        <v>169</v>
      </c>
      <c r="D28" s="2">
        <v>6689469</v>
      </c>
      <c r="N28">
        <v>13</v>
      </c>
      <c r="O28">
        <f t="shared" si="3"/>
        <v>169</v>
      </c>
      <c r="P28">
        <f t="shared" si="4"/>
        <v>224470.3035794383</v>
      </c>
      <c r="Q28">
        <f t="shared" si="5"/>
        <v>3.7411717263239716E-3</v>
      </c>
      <c r="R28">
        <f t="shared" si="0"/>
        <v>6.2352862105399535E-5</v>
      </c>
      <c r="S28">
        <f t="shared" si="6"/>
        <v>2.5980359210583141E-6</v>
      </c>
      <c r="T28">
        <f t="shared" si="7"/>
        <v>7.1179066330364766E-9</v>
      </c>
      <c r="V28">
        <f t="shared" si="8"/>
        <v>3.2423488294807757E-3</v>
      </c>
      <c r="W28">
        <f t="shared" si="9"/>
        <v>6.2352862105399531E-3</v>
      </c>
      <c r="X28">
        <f t="shared" si="1"/>
        <v>1.2470572421079906E-2</v>
      </c>
    </row>
    <row r="29" spans="2:24" x14ac:dyDescent="0.25">
      <c r="B29" s="1">
        <v>14</v>
      </c>
      <c r="C29">
        <f t="shared" si="2"/>
        <v>196</v>
      </c>
      <c r="D29" s="1">
        <v>86718</v>
      </c>
      <c r="N29">
        <v>14</v>
      </c>
      <c r="O29">
        <f t="shared" si="3"/>
        <v>196</v>
      </c>
      <c r="P29">
        <f t="shared" si="4"/>
        <v>777235.52109541721</v>
      </c>
      <c r="Q29">
        <f t="shared" si="5"/>
        <v>1.2953925351590286E-2</v>
      </c>
      <c r="R29">
        <f t="shared" si="0"/>
        <v>2.1589875585983811E-4</v>
      </c>
      <c r="S29">
        <f t="shared" si="6"/>
        <v>8.9957814941599218E-6</v>
      </c>
      <c r="T29">
        <f t="shared" si="7"/>
        <v>2.4645976696328554E-8</v>
      </c>
      <c r="V29">
        <f t="shared" si="8"/>
        <v>1.1226735304711582E-2</v>
      </c>
      <c r="W29">
        <f t="shared" si="9"/>
        <v>2.1589875585983812E-2</v>
      </c>
      <c r="X29">
        <f t="shared" si="1"/>
        <v>4.3179751171967623E-2</v>
      </c>
    </row>
    <row r="30" spans="2:24" x14ac:dyDescent="0.25">
      <c r="B30" s="2">
        <v>15</v>
      </c>
      <c r="C30">
        <f t="shared" si="2"/>
        <v>225</v>
      </c>
      <c r="D30" s="2">
        <v>496339</v>
      </c>
      <c r="N30">
        <v>15</v>
      </c>
      <c r="O30">
        <f t="shared" si="3"/>
        <v>225</v>
      </c>
      <c r="P30">
        <f t="shared" si="4"/>
        <v>2950539.8139998666</v>
      </c>
      <c r="Q30">
        <f t="shared" si="5"/>
        <v>4.9175663566664446E-2</v>
      </c>
      <c r="R30">
        <f t="shared" si="0"/>
        <v>8.1959439277774077E-4</v>
      </c>
      <c r="S30">
        <f t="shared" si="6"/>
        <v>3.4149766365739201E-5</v>
      </c>
      <c r="T30">
        <f t="shared" si="7"/>
        <v>9.3561003741751236E-8</v>
      </c>
      <c r="V30">
        <f t="shared" si="8"/>
        <v>4.261890842444252E-2</v>
      </c>
      <c r="W30">
        <f t="shared" si="9"/>
        <v>8.1959439277774077E-2</v>
      </c>
      <c r="X30">
        <f t="shared" si="1"/>
        <v>0.16391887855554815</v>
      </c>
    </row>
    <row r="31" spans="2:24" x14ac:dyDescent="0.25">
      <c r="B31" s="1">
        <v>16</v>
      </c>
      <c r="C31">
        <f t="shared" si="2"/>
        <v>256</v>
      </c>
      <c r="D31" s="1">
        <v>11197305</v>
      </c>
      <c r="N31">
        <v>16</v>
      </c>
      <c r="O31">
        <f t="shared" si="3"/>
        <v>256</v>
      </c>
      <c r="P31">
        <f t="shared" si="4"/>
        <v>12280199.16711692</v>
      </c>
      <c r="Q31">
        <f t="shared" si="5"/>
        <v>0.20466998611861534</v>
      </c>
      <c r="R31">
        <f t="shared" si="0"/>
        <v>3.4111664353102555E-3</v>
      </c>
      <c r="S31">
        <f t="shared" si="6"/>
        <v>1.4213193480459399E-4</v>
      </c>
      <c r="T31">
        <f t="shared" si="7"/>
        <v>3.8940256110847666E-7</v>
      </c>
      <c r="V31">
        <f t="shared" si="8"/>
        <v>0.17738065463613328</v>
      </c>
      <c r="W31">
        <f t="shared" si="9"/>
        <v>0.34111664353102555</v>
      </c>
      <c r="X31">
        <f t="shared" si="1"/>
        <v>0.68223328706205111</v>
      </c>
    </row>
    <row r="32" spans="2:24" x14ac:dyDescent="0.25">
      <c r="B32" s="2">
        <v>17</v>
      </c>
      <c r="C32">
        <f t="shared" si="2"/>
        <v>289</v>
      </c>
      <c r="D32" s="2">
        <v>49915826</v>
      </c>
      <c r="N32">
        <v>17</v>
      </c>
      <c r="O32">
        <f t="shared" si="3"/>
        <v>289</v>
      </c>
      <c r="P32">
        <f t="shared" si="4"/>
        <v>56035652.582034968</v>
      </c>
      <c r="Q32">
        <f t="shared" si="5"/>
        <v>0.93392754303391612</v>
      </c>
      <c r="R32">
        <f t="shared" si="0"/>
        <v>1.5565459050565269E-2</v>
      </c>
      <c r="S32">
        <f t="shared" si="6"/>
        <v>6.4856079377355292E-4</v>
      </c>
      <c r="T32">
        <f t="shared" si="7"/>
        <v>1.7768788870508299E-6</v>
      </c>
      <c r="V32">
        <f t="shared" si="8"/>
        <v>0.80940387062939401</v>
      </c>
      <c r="W32">
        <f t="shared" si="9"/>
        <v>1.5565459050565269</v>
      </c>
      <c r="X32">
        <f t="shared" si="1"/>
        <v>3.1130918101130538</v>
      </c>
    </row>
    <row r="33" spans="14:24" x14ac:dyDescent="0.25">
      <c r="N33">
        <v>18</v>
      </c>
      <c r="O33">
        <f t="shared" si="3"/>
        <v>324</v>
      </c>
      <c r="P33">
        <f t="shared" si="4"/>
        <v>280335791.89638656</v>
      </c>
      <c r="Q33">
        <f t="shared" si="5"/>
        <v>4.6722631982731091</v>
      </c>
      <c r="R33">
        <f t="shared" si="0"/>
        <v>7.7871053304551824E-2</v>
      </c>
      <c r="S33">
        <f t="shared" si="6"/>
        <v>3.2446272210229928E-3</v>
      </c>
      <c r="T33">
        <f t="shared" si="7"/>
        <v>8.8893896466383366E-6</v>
      </c>
      <c r="V33">
        <f t="shared" si="8"/>
        <v>4.0492947718366947</v>
      </c>
      <c r="W33">
        <f t="shared" si="9"/>
        <v>7.7871053304551827</v>
      </c>
      <c r="X33">
        <f t="shared" si="1"/>
        <v>15.574210660910365</v>
      </c>
    </row>
    <row r="34" spans="14:24" x14ac:dyDescent="0.25">
      <c r="N34">
        <v>19</v>
      </c>
      <c r="O34">
        <f t="shared" si="3"/>
        <v>361</v>
      </c>
      <c r="P34">
        <f t="shared" si="4"/>
        <v>1537615534.7465544</v>
      </c>
      <c r="Q34">
        <f t="shared" si="5"/>
        <v>25.626925579109241</v>
      </c>
      <c r="R34">
        <f t="shared" si="0"/>
        <v>0.42711542631848731</v>
      </c>
      <c r="S34">
        <f t="shared" si="6"/>
        <v>1.7796476096603637E-2</v>
      </c>
      <c r="T34">
        <f t="shared" si="7"/>
        <v>4.875746875781818E-5</v>
      </c>
      <c r="V34">
        <f t="shared" si="8"/>
        <v>22.210002168561338</v>
      </c>
      <c r="W34">
        <f t="shared" si="9"/>
        <v>42.711542631848729</v>
      </c>
      <c r="X34">
        <f t="shared" si="1"/>
        <v>85.423085263697459</v>
      </c>
    </row>
    <row r="35" spans="14:24" x14ac:dyDescent="0.25">
      <c r="N35">
        <v>20</v>
      </c>
      <c r="O35">
        <f t="shared" si="3"/>
        <v>400</v>
      </c>
      <c r="P35">
        <f t="shared" si="4"/>
        <v>9246386831.6984615</v>
      </c>
      <c r="Q35">
        <f t="shared" si="5"/>
        <v>154.10644719497435</v>
      </c>
      <c r="R35">
        <f t="shared" si="0"/>
        <v>2.5684407865829062</v>
      </c>
      <c r="S35">
        <f t="shared" si="6"/>
        <v>0.1070183661076211</v>
      </c>
      <c r="T35">
        <f t="shared" si="7"/>
        <v>2.9320100303457833E-4</v>
      </c>
      <c r="V35">
        <f t="shared" si="8"/>
        <v>133.55892090231112</v>
      </c>
      <c r="W35">
        <f t="shared" si="9"/>
        <v>256.84407865829064</v>
      </c>
      <c r="X35">
        <f t="shared" si="1"/>
        <v>513.68815731658128</v>
      </c>
    </row>
    <row r="36" spans="14:24" x14ac:dyDescent="0.25">
      <c r="N36">
        <v>21</v>
      </c>
      <c r="O36">
        <f t="shared" si="3"/>
        <v>441</v>
      </c>
      <c r="P36">
        <f t="shared" si="4"/>
        <v>60960911422.671539</v>
      </c>
      <c r="Q36">
        <f t="shared" si="5"/>
        <v>1016.015190377859</v>
      </c>
      <c r="R36">
        <f t="shared" si="0"/>
        <v>16.933586506297651</v>
      </c>
      <c r="S36">
        <f t="shared" si="6"/>
        <v>0.70556610442906875</v>
      </c>
      <c r="T36">
        <f t="shared" si="7"/>
        <v>1.9330578203536131E-3</v>
      </c>
      <c r="V36">
        <f t="shared" si="8"/>
        <v>880.54649832747782</v>
      </c>
      <c r="W36">
        <f t="shared" si="9"/>
        <v>1693.3586506297652</v>
      </c>
      <c r="X36">
        <f t="shared" si="1"/>
        <v>3386.7173012595304</v>
      </c>
    </row>
    <row r="37" spans="14:24" x14ac:dyDescent="0.25">
      <c r="N37">
        <v>22</v>
      </c>
      <c r="O37">
        <f t="shared" si="3"/>
        <v>484</v>
      </c>
      <c r="P37">
        <f>94.396*POWER(EXP(1), (0.046*O37))</f>
        <v>440642047608.44647</v>
      </c>
      <c r="Q37">
        <f t="shared" si="5"/>
        <v>7344.0341268074408</v>
      </c>
      <c r="R37">
        <f t="shared" si="0"/>
        <v>122.40056878012402</v>
      </c>
      <c r="S37">
        <f t="shared" si="6"/>
        <v>5.1000236991718344</v>
      </c>
      <c r="T37">
        <f t="shared" si="7"/>
        <v>1.3972667668963931E-2</v>
      </c>
      <c r="V37">
        <f t="shared" si="8"/>
        <v>6364.8295765664488</v>
      </c>
      <c r="W37">
        <f t="shared" si="9"/>
        <v>12240.056878012401</v>
      </c>
      <c r="X37">
        <f t="shared" si="1"/>
        <v>24480.113756024803</v>
      </c>
    </row>
    <row r="38" spans="14:24" x14ac:dyDescent="0.25">
      <c r="N38">
        <v>23</v>
      </c>
      <c r="O38">
        <f t="shared" si="3"/>
        <v>529</v>
      </c>
      <c r="P38">
        <f t="shared" si="4"/>
        <v>3492010285583.9521</v>
      </c>
      <c r="Q38">
        <f t="shared" si="5"/>
        <v>58200.171426399203</v>
      </c>
      <c r="R38">
        <f t="shared" si="0"/>
        <v>970.00285710665332</v>
      </c>
      <c r="S38">
        <f>R38/24</f>
        <v>40.416785712777219</v>
      </c>
      <c r="T38">
        <f t="shared" si="7"/>
        <v>0.11073091976103348</v>
      </c>
      <c r="V38">
        <f t="shared" si="8"/>
        <v>50440.148569545971</v>
      </c>
      <c r="W38">
        <f t="shared" si="9"/>
        <v>97000.285710665339</v>
      </c>
      <c r="X38">
        <f t="shared" si="1"/>
        <v>194000.57142133068</v>
      </c>
    </row>
    <row r="39" spans="14:24" x14ac:dyDescent="0.25">
      <c r="N39">
        <v>24</v>
      </c>
      <c r="O39">
        <f t="shared" si="3"/>
        <v>576</v>
      </c>
      <c r="P39">
        <f t="shared" si="4"/>
        <v>30340321894647.75</v>
      </c>
      <c r="Q39">
        <f t="shared" si="5"/>
        <v>505672.03157746251</v>
      </c>
      <c r="R39">
        <f t="shared" si="0"/>
        <v>8427.8671929577085</v>
      </c>
      <c r="S39">
        <f t="shared" si="6"/>
        <v>351.16113303990454</v>
      </c>
      <c r="T39">
        <f t="shared" si="7"/>
        <v>0.96208529599973847</v>
      </c>
      <c r="V39">
        <f t="shared" si="8"/>
        <v>438249.09403380082</v>
      </c>
      <c r="W39">
        <f t="shared" si="9"/>
        <v>842786.71929577086</v>
      </c>
      <c r="X39">
        <f t="shared" si="1"/>
        <v>1685573.4385915417</v>
      </c>
    </row>
    <row r="40" spans="14:24" x14ac:dyDescent="0.25">
      <c r="N40">
        <v>25</v>
      </c>
      <c r="O40">
        <f t="shared" si="3"/>
        <v>625</v>
      </c>
      <c r="P40">
        <f>94.396*POWER(EXP(1), (0.046*O40))</f>
        <v>289014709125073.56</v>
      </c>
      <c r="Q40">
        <f t="shared" si="5"/>
        <v>4816911.8187512262</v>
      </c>
      <c r="R40">
        <f t="shared" si="0"/>
        <v>80281.863645853766</v>
      </c>
      <c r="S40">
        <f t="shared" si="6"/>
        <v>3345.0776519105734</v>
      </c>
      <c r="T40">
        <f t="shared" si="7"/>
        <v>9.1645963066043112</v>
      </c>
      <c r="V40">
        <f t="shared" si="8"/>
        <v>4174656.9095843956</v>
      </c>
      <c r="W40">
        <f t="shared" si="9"/>
        <v>8028186.3645853763</v>
      </c>
      <c r="X40">
        <f t="shared" si="1"/>
        <v>16056372.729170753</v>
      </c>
    </row>
    <row r="41" spans="14:24" x14ac:dyDescent="0.25">
      <c r="N41">
        <v>26</v>
      </c>
      <c r="O41">
        <f t="shared" si="3"/>
        <v>676</v>
      </c>
      <c r="P41">
        <f t="shared" si="4"/>
        <v>3018386160045016.5</v>
      </c>
      <c r="Q41">
        <f t="shared" si="5"/>
        <v>50306436.000750273</v>
      </c>
      <c r="R41">
        <f t="shared" si="0"/>
        <v>838440.60001250461</v>
      </c>
      <c r="S41">
        <f t="shared" si="6"/>
        <v>34935.025000521026</v>
      </c>
      <c r="T41">
        <f t="shared" si="7"/>
        <v>95.71239726170144</v>
      </c>
      <c r="V41">
        <f t="shared" si="8"/>
        <v>43598911.200650238</v>
      </c>
      <c r="W41">
        <f t="shared" si="9"/>
        <v>83844060.001250461</v>
      </c>
      <c r="X41">
        <f t="shared" si="1"/>
        <v>167688120.00250092</v>
      </c>
    </row>
    <row r="42" spans="14:24" x14ac:dyDescent="0.25">
      <c r="N42">
        <v>27</v>
      </c>
      <c r="O42">
        <f t="shared" si="3"/>
        <v>729</v>
      </c>
      <c r="P42">
        <f t="shared" si="4"/>
        <v>3.4560876470885548E+16</v>
      </c>
      <c r="Q42">
        <f t="shared" si="5"/>
        <v>576014607.84809244</v>
      </c>
      <c r="R42">
        <f t="shared" si="0"/>
        <v>9600243.4641348738</v>
      </c>
      <c r="S42">
        <f t="shared" si="6"/>
        <v>400010.14433895308</v>
      </c>
      <c r="T42">
        <f t="shared" si="7"/>
        <v>1095.9182036683646</v>
      </c>
    </row>
    <row r="43" spans="14:24" x14ac:dyDescent="0.25">
      <c r="N43">
        <v>28</v>
      </c>
      <c r="O43">
        <f t="shared" si="3"/>
        <v>784</v>
      </c>
      <c r="P43">
        <f t="shared" si="4"/>
        <v>4.3386017486589491E+17</v>
      </c>
      <c r="Q43">
        <f t="shared" si="5"/>
        <v>7231002914.4315815</v>
      </c>
      <c r="R43">
        <f t="shared" si="0"/>
        <v>120516715.24052636</v>
      </c>
      <c r="S43">
        <f t="shared" si="6"/>
        <v>5021529.8016885985</v>
      </c>
      <c r="T43">
        <f t="shared" si="7"/>
        <v>13757.615895037256</v>
      </c>
    </row>
    <row r="44" spans="14:24" x14ac:dyDescent="0.25">
      <c r="N44">
        <v>29</v>
      </c>
      <c r="O44">
        <f t="shared" si="3"/>
        <v>841</v>
      </c>
      <c r="P44">
        <f>94.396*POWER(EXP(1), (0.046*O44))</f>
        <v>5.97131413012126E+18</v>
      </c>
      <c r="Q44">
        <f t="shared" si="5"/>
        <v>99521902168.687668</v>
      </c>
      <c r="R44">
        <f t="shared" si="0"/>
        <v>1658698369.4781277</v>
      </c>
      <c r="S44">
        <f t="shared" si="6"/>
        <v>69112432.06158866</v>
      </c>
      <c r="T44">
        <f t="shared" si="7"/>
        <v>189349.12893585933</v>
      </c>
    </row>
    <row r="45" spans="14:24" x14ac:dyDescent="0.25">
      <c r="N45">
        <v>30</v>
      </c>
      <c r="O45">
        <f t="shared" si="3"/>
        <v>900</v>
      </c>
      <c r="P45">
        <f t="shared" si="4"/>
        <v>9.0104222262885646E+19</v>
      </c>
      <c r="Q45">
        <f t="shared" si="5"/>
        <v>1501737037714.7607</v>
      </c>
      <c r="R45">
        <f t="shared" si="0"/>
        <v>25028950628.579346</v>
      </c>
      <c r="S45">
        <f t="shared" si="6"/>
        <v>1042872942.8574728</v>
      </c>
      <c r="T45">
        <f t="shared" si="7"/>
        <v>2857186.1448149937</v>
      </c>
    </row>
    <row r="46" spans="14:24" x14ac:dyDescent="0.25">
      <c r="N46">
        <v>31</v>
      </c>
      <c r="O46">
        <f t="shared" si="3"/>
        <v>961</v>
      </c>
      <c r="P46">
        <f t="shared" si="4"/>
        <v>1.490649224944159E+21</v>
      </c>
      <c r="Q46">
        <f t="shared" si="5"/>
        <v>24844153749069.316</v>
      </c>
      <c r="R46">
        <f t="shared" si="0"/>
        <v>414069229151.15527</v>
      </c>
      <c r="S46">
        <f t="shared" si="6"/>
        <v>17252884547.964802</v>
      </c>
      <c r="T46">
        <f t="shared" si="7"/>
        <v>47268176.843739182</v>
      </c>
    </row>
    <row r="47" spans="14:24" x14ac:dyDescent="0.25">
      <c r="N47">
        <v>32</v>
      </c>
      <c r="O47">
        <f t="shared" si="3"/>
        <v>1024</v>
      </c>
      <c r="P47">
        <f t="shared" si="4"/>
        <v>2.7037147304012666E+22</v>
      </c>
      <c r="Q47">
        <f t="shared" si="5"/>
        <v>450619121733544.44</v>
      </c>
      <c r="R47">
        <f t="shared" si="0"/>
        <v>7510318695559.0742</v>
      </c>
      <c r="S47">
        <f t="shared" si="6"/>
        <v>312929945648.29474</v>
      </c>
      <c r="T47">
        <f t="shared" si="7"/>
        <v>857342316.84464312</v>
      </c>
    </row>
    <row r="48" spans="14:24" x14ac:dyDescent="0.25">
      <c r="N48">
        <v>50</v>
      </c>
      <c r="O48">
        <f t="shared" si="3"/>
        <v>2500</v>
      </c>
      <c r="P48">
        <f t="shared" si="4"/>
        <v>8.2950500441646779E+51</v>
      </c>
      <c r="Q48">
        <f t="shared" si="5"/>
        <v>1.3825083406941131E+44</v>
      </c>
      <c r="R48">
        <f t="shared" si="0"/>
        <v>2.3041805678235216E+42</v>
      </c>
      <c r="S48">
        <f t="shared" si="6"/>
        <v>9.6007523659313406E+40</v>
      </c>
      <c r="T48">
        <f t="shared" si="7"/>
        <v>2.630343113953792E+38</v>
      </c>
    </row>
    <row r="49" spans="14:20" x14ac:dyDescent="0.25">
      <c r="N49">
        <v>100</v>
      </c>
      <c r="O49">
        <f t="shared" si="3"/>
        <v>10000</v>
      </c>
      <c r="P49">
        <f t="shared" si="4"/>
        <v>5.6287928627313866E+201</v>
      </c>
      <c r="Q49">
        <f t="shared" si="5"/>
        <v>9.3813214378856448E+193</v>
      </c>
      <c r="R49">
        <f t="shared" si="0"/>
        <v>1.5635535729809406E+192</v>
      </c>
      <c r="S49">
        <f t="shared" si="6"/>
        <v>6.5148065540872527E+190</v>
      </c>
      <c r="T49">
        <f t="shared" si="7"/>
        <v>1.7848785079691103E+188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3B4D7-C85C-4ED5-99EC-50FB96934C7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D B 7 X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D B 7 X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e 1 1 i S e h z I P g E A A B M D A A A T A B w A R m 9 y b X V s Y X M v U 2 V j d G l v b j E u b S C i G A A o o B Q A A A A A A A A A A A A A A A A A A A A A A A A A A A B 1 k U F P w j A U x + 9 L 9 h 2 a e Y G k W S g i o m Q X N z F e N D o 8 W Q 9 l P K C h a 0 n b E Q j h u 1 M y j R p 9 v b R 9 / / 7 a 9 0 s d V F 4 a T c p 2 Z u M 4 i i O 3 E h b m p J i U d 6 C r V S 3 s u q y F U i Q j C n w c k T B K 0 9 g K Q i V 3 2 7 Q w V V O D 9 p 2 J V J D m R v u w c Z 0 k v + V v D q z j k 6 b Z 8 Q L c 2 p s N f z L a L K 2 o H X 9 e L G Q l h X q Q / h U 2 h u v P h M 8 a q e b 8 T w N p 5 b Z J l 7 4 X o G Q t P d g s o Q k l u V F N r V 3 G R p T c 6 8 r M p V 5 m r N / r U f L S G A + l 3 y v I v p d p 6 A A + u r Q 1 u U j y l d D L I D z d b y A J S l M x C 4 e m V m i 3 M L Z u r z + H r t N q 0 8 M h a a s s P O 9 D Q j z s / J G S r 3 o / 1 B + 1 H w 7 S M / c j u E S A A Q Z c I c A Q A 6 4 R Y I Q B N w j A e h j B M G 2 G e j N M n K H m D F N n q D v D 5 N n o V 3 D s x p H U / / 7 / + A R Q S w E C L Q A U A A I A C A A M H t d Y 8 W r f s q Q A A A D 2 A A A A E g A A A A A A A A A A A A A A A A A A A A A A Q 2 9 u Z m l n L 1 B h Y 2 t h Z 2 U u e G 1 s U E s B A i 0 A F A A C A A g A D B 7 X W A / K 6 a u k A A A A 6 Q A A A B M A A A A A A A A A A A A A A A A A 8 A A A A F t D b 2 5 0 Z W 5 0 X 1 R 5 c G V z X S 5 4 b W x Q S w E C L Q A U A A I A C A A M H t d Y k n o c y D 4 B A A A T A w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6 E w A A A A A A A B g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T Q m V u Y 2 h t Y X J r U 2 1 h b G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M G U 3 M m U x Z S 1 m Z D U 4 L T Q 2 Z j g t Y j A 0 Y i 1 i M G Z k O W R l M T h h N D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E Z T Q m V u Y 2 h t Y X J r U 2 1 h b G w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j N U M D c 6 N D g 6 M j U u N T E 1 O T c 3 O F o i I C 8 + P E V u d H J 5 I F R 5 c G U 9 I k Z p b G x D b 2 x 1 b W 5 U e X B l c y I g V m F s d W U 9 I n N C Z 0 1 H Q X d Z R E J n T U d B d 1 l E Q m d N R 0 F 3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E Z T Q m V u Y 2 h t Y X J r U 2 1 h b G w v Q X V 0 b 1 J l b W 9 2 Z W R D b 2 x 1 b W 5 z M S 5 7 Q 2 9 s d W 1 u M S w w f S Z x d W 9 0 O y w m c X V v d D t T Z W N 0 a W 9 u M S 9 E R l N C Z W 5 j a G 1 h c m t T b W F s b C 9 B d X R v U m V t b 3 Z l Z E N v b H V t b n M x L n t D b 2 x 1 b W 4 y L D F 9 J n F 1 b 3 Q 7 L C Z x d W 9 0 O 1 N l Y 3 R p b 2 4 x L 0 R G U 0 J l b m N o b W F y a 1 N t Y W x s L 0 F 1 d G 9 S Z W 1 v d m V k Q 2 9 s d W 1 u c z E u e 0 N v b H V t b j M s M n 0 m c X V v d D s s J n F 1 b 3 Q 7 U 2 V j d G l v b j E v R E Z T Q m V u Y 2 h t Y X J r U 2 1 h b G w v Q X V 0 b 1 J l b W 9 2 Z W R D b 2 x 1 b W 5 z M S 5 7 Q 2 9 s d W 1 u N C w z f S Z x d W 9 0 O y w m c X V v d D t T Z W N 0 a W 9 u M S 9 E R l N C Z W 5 j a G 1 h c m t T b W F s b C 9 B d X R v U m V t b 3 Z l Z E N v b H V t b n M x L n t D b 2 x 1 b W 4 1 L D R 9 J n F 1 b 3 Q 7 L C Z x d W 9 0 O 1 N l Y 3 R p b 2 4 x L 0 R G U 0 J l b m N o b W F y a 1 N t Y W x s L 0 F 1 d G 9 S Z W 1 v d m V k Q 2 9 s d W 1 u c z E u e 0 N v b H V t b j Y s N X 0 m c X V v d D s s J n F 1 b 3 Q 7 U 2 V j d G l v b j E v R E Z T Q m V u Y 2 h t Y X J r U 2 1 h b G w v Q X V 0 b 1 J l b W 9 2 Z W R D b 2 x 1 b W 5 z M S 5 7 Q 2 9 s d W 1 u N y w 2 f S Z x d W 9 0 O y w m c X V v d D t T Z W N 0 a W 9 u M S 9 E R l N C Z W 5 j a G 1 h c m t T b W F s b C 9 B d X R v U m V t b 3 Z l Z E N v b H V t b n M x L n t D b 2 x 1 b W 4 4 L D d 9 J n F 1 b 3 Q 7 L C Z x d W 9 0 O 1 N l Y 3 R p b 2 4 x L 0 R G U 0 J l b m N o b W F y a 1 N t Y W x s L 0 F 1 d G 9 S Z W 1 v d m V k Q 2 9 s d W 1 u c z E u e 0 N v b H V t b j k s O H 0 m c X V v d D s s J n F 1 b 3 Q 7 U 2 V j d G l v b j E v R E Z T Q m V u Y 2 h t Y X J r U 2 1 h b G w v Q X V 0 b 1 J l b W 9 2 Z W R D b 2 x 1 b W 5 z M S 5 7 Q 2 9 s d W 1 u M T A s O X 0 m c X V v d D s s J n F 1 b 3 Q 7 U 2 V j d G l v b j E v R E Z T Q m V u Y 2 h t Y X J r U 2 1 h b G w v Q X V 0 b 1 J l b W 9 2 Z W R D b 2 x 1 b W 5 z M S 5 7 Q 2 9 s d W 1 u M T E s M T B 9 J n F 1 b 3 Q 7 L C Z x d W 9 0 O 1 N l Y 3 R p b 2 4 x L 0 R G U 0 J l b m N o b W F y a 1 N t Y W x s L 0 F 1 d G 9 S Z W 1 v d m V k Q 2 9 s d W 1 u c z E u e 0 N v b H V t b j E y L D E x f S Z x d W 9 0 O y w m c X V v d D t T Z W N 0 a W 9 u M S 9 E R l N C Z W 5 j a G 1 h c m t T b W F s b C 9 B d X R v U m V t b 3 Z l Z E N v b H V t b n M x L n t D b 2 x 1 b W 4 x M y w x M n 0 m c X V v d D s s J n F 1 b 3 Q 7 U 2 V j d G l v b j E v R E Z T Q m V u Y 2 h t Y X J r U 2 1 h b G w v Q X V 0 b 1 J l b W 9 2 Z W R D b 2 x 1 b W 5 z M S 5 7 Q 2 9 s d W 1 u M T Q s M T N 9 J n F 1 b 3 Q 7 L C Z x d W 9 0 O 1 N l Y 3 R p b 2 4 x L 0 R G U 0 J l b m N o b W F y a 1 N t Y W x s L 0 F 1 d G 9 S Z W 1 v d m V k Q 2 9 s d W 1 u c z E u e 0 N v b H V t b j E 1 L D E 0 f S Z x d W 9 0 O y w m c X V v d D t T Z W N 0 a W 9 u M S 9 E R l N C Z W 5 j a G 1 h c m t T b W F s b C 9 B d X R v U m V t b 3 Z l Z E N v b H V t b n M x L n t D b 2 x 1 b W 4 x N i w x N X 0 m c X V v d D s s J n F 1 b 3 Q 7 U 2 V j d G l v b j E v R E Z T Q m V u Y 2 h t Y X J r U 2 1 h b G w v Q X V 0 b 1 J l b W 9 2 Z W R D b 2 x 1 b W 5 z M S 5 7 Q 2 9 s d W 1 u M T c s M T Z 9 J n F 1 b 3 Q 7 L C Z x d W 9 0 O 1 N l Y 3 R p b 2 4 x L 0 R G U 0 J l b m N o b W F y a 1 N t Y W x s L 0 F 1 d G 9 S Z W 1 v d m V k Q 2 9 s d W 1 u c z E u e 0 N v b H V t b j E 4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E Z T Q m V u Y 2 h t Y X J r U 2 1 h b G w v Q X V 0 b 1 J l b W 9 2 Z W R D b 2 x 1 b W 5 z M S 5 7 Q 2 9 s d W 1 u M S w w f S Z x d W 9 0 O y w m c X V v d D t T Z W N 0 a W 9 u M S 9 E R l N C Z W 5 j a G 1 h c m t T b W F s b C 9 B d X R v U m V t b 3 Z l Z E N v b H V t b n M x L n t D b 2 x 1 b W 4 y L D F 9 J n F 1 b 3 Q 7 L C Z x d W 9 0 O 1 N l Y 3 R p b 2 4 x L 0 R G U 0 J l b m N o b W F y a 1 N t Y W x s L 0 F 1 d G 9 S Z W 1 v d m V k Q 2 9 s d W 1 u c z E u e 0 N v b H V t b j M s M n 0 m c X V v d D s s J n F 1 b 3 Q 7 U 2 V j d G l v b j E v R E Z T Q m V u Y 2 h t Y X J r U 2 1 h b G w v Q X V 0 b 1 J l b W 9 2 Z W R D b 2 x 1 b W 5 z M S 5 7 Q 2 9 s d W 1 u N C w z f S Z x d W 9 0 O y w m c X V v d D t T Z W N 0 a W 9 u M S 9 E R l N C Z W 5 j a G 1 h c m t T b W F s b C 9 B d X R v U m V t b 3 Z l Z E N v b H V t b n M x L n t D b 2 x 1 b W 4 1 L D R 9 J n F 1 b 3 Q 7 L C Z x d W 9 0 O 1 N l Y 3 R p b 2 4 x L 0 R G U 0 J l b m N o b W F y a 1 N t Y W x s L 0 F 1 d G 9 S Z W 1 v d m V k Q 2 9 s d W 1 u c z E u e 0 N v b H V t b j Y s N X 0 m c X V v d D s s J n F 1 b 3 Q 7 U 2 V j d G l v b j E v R E Z T Q m V u Y 2 h t Y X J r U 2 1 h b G w v Q X V 0 b 1 J l b W 9 2 Z W R D b 2 x 1 b W 5 z M S 5 7 Q 2 9 s d W 1 u N y w 2 f S Z x d W 9 0 O y w m c X V v d D t T Z W N 0 a W 9 u M S 9 E R l N C Z W 5 j a G 1 h c m t T b W F s b C 9 B d X R v U m V t b 3 Z l Z E N v b H V t b n M x L n t D b 2 x 1 b W 4 4 L D d 9 J n F 1 b 3 Q 7 L C Z x d W 9 0 O 1 N l Y 3 R p b 2 4 x L 0 R G U 0 J l b m N o b W F y a 1 N t Y W x s L 0 F 1 d G 9 S Z W 1 v d m V k Q 2 9 s d W 1 u c z E u e 0 N v b H V t b j k s O H 0 m c X V v d D s s J n F 1 b 3 Q 7 U 2 V j d G l v b j E v R E Z T Q m V u Y 2 h t Y X J r U 2 1 h b G w v Q X V 0 b 1 J l b W 9 2 Z W R D b 2 x 1 b W 5 z M S 5 7 Q 2 9 s d W 1 u M T A s O X 0 m c X V v d D s s J n F 1 b 3 Q 7 U 2 V j d G l v b j E v R E Z T Q m V u Y 2 h t Y X J r U 2 1 h b G w v Q X V 0 b 1 J l b W 9 2 Z W R D b 2 x 1 b W 5 z M S 5 7 Q 2 9 s d W 1 u M T E s M T B 9 J n F 1 b 3 Q 7 L C Z x d W 9 0 O 1 N l Y 3 R p b 2 4 x L 0 R G U 0 J l b m N o b W F y a 1 N t Y W x s L 0 F 1 d G 9 S Z W 1 v d m V k Q 2 9 s d W 1 u c z E u e 0 N v b H V t b j E y L D E x f S Z x d W 9 0 O y w m c X V v d D t T Z W N 0 a W 9 u M S 9 E R l N C Z W 5 j a G 1 h c m t T b W F s b C 9 B d X R v U m V t b 3 Z l Z E N v b H V t b n M x L n t D b 2 x 1 b W 4 x M y w x M n 0 m c X V v d D s s J n F 1 b 3 Q 7 U 2 V j d G l v b j E v R E Z T Q m V u Y 2 h t Y X J r U 2 1 h b G w v Q X V 0 b 1 J l b W 9 2 Z W R D b 2 x 1 b W 5 z M S 5 7 Q 2 9 s d W 1 u M T Q s M T N 9 J n F 1 b 3 Q 7 L C Z x d W 9 0 O 1 N l Y 3 R p b 2 4 x L 0 R G U 0 J l b m N o b W F y a 1 N t Y W x s L 0 F 1 d G 9 S Z W 1 v d m V k Q 2 9 s d W 1 u c z E u e 0 N v b H V t b j E 1 L D E 0 f S Z x d W 9 0 O y w m c X V v d D t T Z W N 0 a W 9 u M S 9 E R l N C Z W 5 j a G 1 h c m t T b W F s b C 9 B d X R v U m V t b 3 Z l Z E N v b H V t b n M x L n t D b 2 x 1 b W 4 x N i w x N X 0 m c X V v d D s s J n F 1 b 3 Q 7 U 2 V j d G l v b j E v R E Z T Q m V u Y 2 h t Y X J r U 2 1 h b G w v Q X V 0 b 1 J l b W 9 2 Z W R D b 2 x 1 b W 5 z M S 5 7 Q 2 9 s d W 1 u M T c s M T Z 9 J n F 1 b 3 Q 7 L C Z x d W 9 0 O 1 N l Y 3 R p b 2 4 x L 0 R G U 0 J l b m N o b W F y a 1 N t Y W x s L 0 F 1 d G 9 S Z W 1 v d m V k Q 2 9 s d W 1 u c z E u e 0 N v b H V t b j E 4 L D E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Z T Q m V u Y 2 h t Y X J r U 2 1 h b G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Z T Q m V u Y 2 h t Y X J r U 2 1 h b G w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f 0 o L H 4 s D n E i C r y o 0 0 Q j d o g A A A A A C A A A A A A A Q Z g A A A A E A A C A A A A A + I K H 2 u A c q + n 5 U k j 0 Y y + N O 1 x R i Q c B R U b I Y 6 v c 2 o H g k S Q A A A A A O g A A A A A I A A C A A A A C C p 8 M T w B 5 Q t W 6 J Q q T l 2 G P d A j i E R x 1 j 3 j B Y l 7 D W P l X / v F A A A A A Q x H C s s s K f / T W p H 3 9 y 3 G s J C b C w x + w x I c 8 2 u 9 p G q T c U x j 9 n B F v e w l 8 X 0 H 6 n b 1 h R x S D n D q R q t 5 O F / C g R g t Z 8 h t w l y l x k D w O A 5 Q Q 3 g K w 6 R + h d 4 U A A A A A j m d d 5 c G r z h 0 e I V L W S x L H J U 7 d 7 x H U O e b p t p X B v N V f Q r x N R f h / z F 2 D 5 / P Q y r f g v a 7 b a 3 J x Q I a P 2 K N 9 f B m 5 a K p I C < / D a t a M a s h u p > 
</file>

<file path=customXml/itemProps1.xml><?xml version="1.0" encoding="utf-8"?>
<ds:datastoreItem xmlns:ds="http://schemas.openxmlformats.org/officeDocument/2006/customXml" ds:itemID="{2BF4A2D5-EAFC-403E-83AF-B9BE378B45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DFSBenchmarkSmall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Becerra Tovar</dc:creator>
  <cp:lastModifiedBy>German Becerra Tovar</cp:lastModifiedBy>
  <dcterms:created xsi:type="dcterms:W3CDTF">2024-06-23T07:46:26Z</dcterms:created>
  <dcterms:modified xsi:type="dcterms:W3CDTF">2024-06-23T21:37:02Z</dcterms:modified>
</cp:coreProperties>
</file>