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fuyu2\GameCreate\メモリサーチ\MemoryResearch\Assets\Resources\Data\"/>
    </mc:Choice>
  </mc:AlternateContent>
  <xr:revisionPtr revIDLastSave="0" documentId="13_ncr:1_{026E1C49-8A7D-447A-B30C-0C2FF7D5D8FB}" xr6:coauthVersionLast="47" xr6:coauthVersionMax="47" xr10:uidLastSave="{00000000-0000-0000-0000-000000000000}"/>
  <bookViews>
    <workbookView xWindow="13785" yWindow="3390" windowWidth="13380" windowHeight="12810" activeTab="3" xr2:uid="{00000000-000D-0000-FFFF-FFFF00000000}"/>
  </bookViews>
  <sheets>
    <sheet name="メモリデータ設定用" sheetId="1" r:id="rId1"/>
    <sheet name="敵データ設定用" sheetId="4" r:id="rId2"/>
    <sheet name="プレイヤーデータ設定用" sheetId="5" r:id="rId3"/>
    <sheet name="メモリデータ読み込み用" sheetId="3" r:id="rId4"/>
    <sheet name="敵データ読み込み用" sheetId="7" r:id="rId5"/>
    <sheet name="プレイヤーデータ読み込み用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A12" i="3"/>
  <c r="C12" i="3" s="1"/>
  <c r="A13" i="3"/>
  <c r="C13" i="3" s="1"/>
  <c r="A14" i="3"/>
  <c r="C14" i="3" s="1"/>
  <c r="A15" i="3"/>
  <c r="C15" i="3" s="1"/>
  <c r="A16" i="3"/>
  <c r="C16" i="3" s="1"/>
  <c r="A17" i="3"/>
  <c r="C17" i="3" s="1"/>
  <c r="A18" i="3"/>
  <c r="C18" i="3" s="1"/>
  <c r="A19" i="3"/>
  <c r="C19" i="3" s="1"/>
  <c r="A20" i="3"/>
  <c r="C20" i="3" s="1"/>
  <c r="A21" i="3"/>
  <c r="C21" i="3" s="1"/>
  <c r="A22" i="3"/>
  <c r="C22" i="3" s="1"/>
  <c r="A23" i="3"/>
  <c r="C23" i="3" s="1"/>
  <c r="A24" i="3"/>
  <c r="C24" i="3" s="1"/>
  <c r="A25" i="3"/>
  <c r="C25" i="3" s="1"/>
  <c r="A26" i="3"/>
  <c r="E26" i="3" s="1"/>
  <c r="A27" i="3"/>
  <c r="C27" i="3" s="1"/>
  <c r="A28" i="3"/>
  <c r="C28" i="3" s="1"/>
  <c r="A29" i="3"/>
  <c r="C29" i="3" s="1"/>
  <c r="A8" i="3"/>
  <c r="C8" i="3" s="1"/>
  <c r="A9" i="3"/>
  <c r="C9" i="3" s="1"/>
  <c r="A10" i="3"/>
  <c r="E10" i="3" s="1"/>
  <c r="A11" i="3"/>
  <c r="C11" i="3" s="1"/>
  <c r="B22" i="1"/>
  <c r="B23" i="1"/>
  <c r="B24" i="1"/>
  <c r="B25" i="1"/>
  <c r="B26" i="1"/>
  <c r="B27" i="1"/>
  <c r="B28" i="1"/>
  <c r="B29" i="1"/>
  <c r="B30" i="1"/>
  <c r="B21" i="1"/>
  <c r="B10" i="1"/>
  <c r="B9" i="1"/>
  <c r="B11" i="1"/>
  <c r="B12" i="1"/>
  <c r="B13" i="1"/>
  <c r="B14" i="1"/>
  <c r="B15" i="1"/>
  <c r="B16" i="1"/>
  <c r="B17" i="1"/>
  <c r="B18" i="1"/>
  <c r="B19" i="1"/>
  <c r="B20" i="1"/>
  <c r="A7" i="3"/>
  <c r="C7" i="3" s="1"/>
  <c r="B8" i="1"/>
  <c r="A6" i="3"/>
  <c r="C6" i="3" s="1"/>
  <c r="A3" i="3"/>
  <c r="C3" i="3" s="1"/>
  <c r="A4" i="3"/>
  <c r="C4" i="3" s="1"/>
  <c r="A5" i="3"/>
  <c r="C5" i="3" s="1"/>
  <c r="A2" i="3"/>
  <c r="C2" i="3" s="1"/>
  <c r="B2" i="1"/>
  <c r="B4" i="1"/>
  <c r="B5" i="1"/>
  <c r="B6" i="1"/>
  <c r="B7" i="1"/>
  <c r="B3" i="1"/>
  <c r="B19" i="3" l="1"/>
  <c r="F25" i="3"/>
  <c r="B29" i="3"/>
  <c r="B15" i="3"/>
  <c r="B14" i="3"/>
  <c r="B13" i="3"/>
  <c r="B8" i="3"/>
  <c r="F19" i="3"/>
  <c r="E19" i="3"/>
  <c r="D19" i="3"/>
  <c r="F18" i="3"/>
  <c r="E15" i="3"/>
  <c r="C10" i="3"/>
  <c r="B11" i="3"/>
  <c r="F17" i="3"/>
  <c r="E2" i="3"/>
  <c r="D15" i="3"/>
  <c r="E4" i="3"/>
  <c r="E14" i="3"/>
  <c r="B10" i="3"/>
  <c r="D4" i="3"/>
  <c r="D14" i="3"/>
  <c r="E29" i="3"/>
  <c r="F13" i="3"/>
  <c r="C26" i="3"/>
  <c r="B2" i="3"/>
  <c r="D26" i="3"/>
  <c r="E13" i="3"/>
  <c r="B27" i="3"/>
  <c r="D25" i="3"/>
  <c r="D9" i="3"/>
  <c r="D17" i="3"/>
  <c r="B26" i="3"/>
  <c r="F20" i="3"/>
  <c r="F8" i="3"/>
  <c r="D10" i="3"/>
  <c r="B25" i="3"/>
  <c r="E20" i="3"/>
  <c r="D8" i="3"/>
  <c r="F9" i="3"/>
  <c r="D2" i="3"/>
  <c r="B28" i="3"/>
  <c r="B12" i="3"/>
  <c r="F4" i="3"/>
  <c r="E25" i="3"/>
  <c r="D20" i="3"/>
  <c r="F14" i="3"/>
  <c r="E9" i="3"/>
  <c r="B9" i="3"/>
  <c r="F29" i="3"/>
  <c r="E24" i="3"/>
  <c r="E8" i="3"/>
  <c r="B24" i="3"/>
  <c r="B23" i="3"/>
  <c r="B7" i="3"/>
  <c r="D29" i="3"/>
  <c r="F23" i="3"/>
  <c r="E18" i="3"/>
  <c r="D13" i="3"/>
  <c r="F7" i="3"/>
  <c r="B22" i="3"/>
  <c r="B6" i="3"/>
  <c r="F28" i="3"/>
  <c r="E23" i="3"/>
  <c r="D18" i="3"/>
  <c r="F12" i="3"/>
  <c r="E7" i="3"/>
  <c r="B21" i="3"/>
  <c r="B5" i="3"/>
  <c r="E28" i="3"/>
  <c r="D23" i="3"/>
  <c r="E12" i="3"/>
  <c r="D7" i="3"/>
  <c r="D24" i="3"/>
  <c r="B20" i="3"/>
  <c r="D28" i="3"/>
  <c r="F22" i="3"/>
  <c r="E17" i="3"/>
  <c r="D12" i="3"/>
  <c r="F6" i="3"/>
  <c r="B3" i="3"/>
  <c r="F27" i="3"/>
  <c r="E22" i="3"/>
  <c r="F11" i="3"/>
  <c r="E6" i="3"/>
  <c r="B18" i="3"/>
  <c r="F3" i="3"/>
  <c r="E27" i="3"/>
  <c r="D22" i="3"/>
  <c r="F16" i="3"/>
  <c r="E11" i="3"/>
  <c r="D6" i="3"/>
  <c r="B17" i="3"/>
  <c r="E3" i="3"/>
  <c r="D27" i="3"/>
  <c r="F21" i="3"/>
  <c r="E16" i="3"/>
  <c r="D11" i="3"/>
  <c r="F5" i="3"/>
  <c r="B16" i="3"/>
  <c r="D3" i="3"/>
  <c r="F26" i="3"/>
  <c r="E21" i="3"/>
  <c r="D16" i="3"/>
  <c r="F10" i="3"/>
  <c r="E5" i="3"/>
  <c r="F24" i="3"/>
  <c r="F2" i="3"/>
  <c r="D21" i="3"/>
  <c r="F15" i="3"/>
  <c r="D5" i="3"/>
</calcChain>
</file>

<file path=xl/sharedStrings.xml><?xml version="1.0" encoding="utf-8"?>
<sst xmlns="http://schemas.openxmlformats.org/spreadsheetml/2006/main" count="197" uniqueCount="54">
  <si>
    <t>メモリの種類</t>
    <rPh sb="4" eb="6">
      <t>シュルイ</t>
    </rPh>
    <phoneticPr fontId="1"/>
  </si>
  <si>
    <t>説明</t>
    <rPh sb="0" eb="2">
      <t>セツメイ</t>
    </rPh>
    <phoneticPr fontId="1"/>
  </si>
  <si>
    <t>素材1</t>
    <rPh sb="0" eb="2">
      <t>ソザイ</t>
    </rPh>
    <phoneticPr fontId="1"/>
  </si>
  <si>
    <t>素材2</t>
    <rPh sb="0" eb="2">
      <t>ソザイ</t>
    </rPh>
    <phoneticPr fontId="1"/>
  </si>
  <si>
    <t>素材3</t>
    <rPh sb="0" eb="2">
      <t>ソザイ</t>
    </rPh>
    <phoneticPr fontId="1"/>
  </si>
  <si>
    <t>id</t>
    <phoneticPr fontId="1"/>
  </si>
  <si>
    <t>ジャンプができる</t>
    <phoneticPr fontId="1"/>
  </si>
  <si>
    <t>２回ジャンプができる</t>
    <rPh sb="1" eb="2">
      <t>カイ</t>
    </rPh>
    <phoneticPr fontId="1"/>
  </si>
  <si>
    <t>入力方向に突進ができる</t>
    <rPh sb="0" eb="2">
      <t>ニュウリョク</t>
    </rPh>
    <rPh sb="2" eb="4">
      <t>ホウコウ</t>
    </rPh>
    <rPh sb="5" eb="7">
      <t>トッシン</t>
    </rPh>
    <phoneticPr fontId="1"/>
  </si>
  <si>
    <t>ダッシュができる</t>
    <phoneticPr fontId="1"/>
  </si>
  <si>
    <t>type</t>
    <phoneticPr fontId="1"/>
  </si>
  <si>
    <t>explanation</t>
    <phoneticPr fontId="1"/>
  </si>
  <si>
    <t>material_1</t>
    <phoneticPr fontId="1"/>
  </si>
  <si>
    <t>material_2</t>
    <phoneticPr fontId="1"/>
  </si>
  <si>
    <t>material_3</t>
    <phoneticPr fontId="1"/>
  </si>
  <si>
    <t>None</t>
    <phoneticPr fontId="1"/>
  </si>
  <si>
    <t>None</t>
  </si>
  <si>
    <t>存在しない</t>
    <rPh sb="0" eb="2">
      <t>ソンザイ</t>
    </rPh>
    <phoneticPr fontId="1"/>
  </si>
  <si>
    <t>パンチができる</t>
    <phoneticPr fontId="1"/>
  </si>
  <si>
    <t>Jump</t>
  </si>
  <si>
    <t>Jump</t>
    <phoneticPr fontId="1"/>
  </si>
  <si>
    <t>DowbleJump</t>
  </si>
  <si>
    <t>DowbleJump</t>
    <phoneticPr fontId="1"/>
  </si>
  <si>
    <t>Punch</t>
  </si>
  <si>
    <t>Punch</t>
    <phoneticPr fontId="1"/>
  </si>
  <si>
    <t>AirDush</t>
  </si>
  <si>
    <t>AirDush</t>
    <phoneticPr fontId="1"/>
  </si>
  <si>
    <t>Dush</t>
  </si>
  <si>
    <t>Dush</t>
    <phoneticPr fontId="1"/>
  </si>
  <si>
    <t>Tackle</t>
  </si>
  <si>
    <t>Tackle</t>
    <phoneticPr fontId="1"/>
  </si>
  <si>
    <t>空中でダッシュができる</t>
    <rPh sb="0" eb="2">
      <t>クウチュウ</t>
    </rPh>
    <phoneticPr fontId="1"/>
  </si>
  <si>
    <t>使い方
Hでメモリの種類を追加
（名前英語にしてますが、読み込みの際にはidしか使ってないので日本語でも大丈夫です）
Aのプルダウンメニューからメモリの種類を選択
Cで説明追加
DEFの素材はプルダウンメニューから選択</t>
    <rPh sb="0" eb="1">
      <t>ツカ</t>
    </rPh>
    <rPh sb="2" eb="3">
      <t>カタ</t>
    </rPh>
    <rPh sb="10" eb="12">
      <t>シュルイ</t>
    </rPh>
    <rPh sb="13" eb="15">
      <t>ツイカ</t>
    </rPh>
    <rPh sb="17" eb="19">
      <t>ナマエ</t>
    </rPh>
    <rPh sb="19" eb="21">
      <t>エイゴ</t>
    </rPh>
    <rPh sb="28" eb="29">
      <t>ヨ</t>
    </rPh>
    <rPh sb="30" eb="31">
      <t>コ</t>
    </rPh>
    <rPh sb="33" eb="34">
      <t>サイ</t>
    </rPh>
    <rPh sb="40" eb="41">
      <t>ツカ</t>
    </rPh>
    <rPh sb="47" eb="50">
      <t>ニホンゴ</t>
    </rPh>
    <rPh sb="52" eb="55">
      <t>ダイジョウブ</t>
    </rPh>
    <rPh sb="76" eb="78">
      <t>シュルイ</t>
    </rPh>
    <rPh sb="79" eb="81">
      <t>センタク</t>
    </rPh>
    <rPh sb="84" eb="86">
      <t>セツメイ</t>
    </rPh>
    <rPh sb="86" eb="88">
      <t>ツイカ</t>
    </rPh>
    <rPh sb="93" eb="95">
      <t>ソザイ</t>
    </rPh>
    <rPh sb="107" eb="109">
      <t>センタク</t>
    </rPh>
    <phoneticPr fontId="1"/>
  </si>
  <si>
    <t>攻撃力</t>
    <rPh sb="0" eb="3">
      <t>コウゲキリョク</t>
    </rPh>
    <phoneticPr fontId="1"/>
  </si>
  <si>
    <t>移動速度</t>
    <rPh sb="0" eb="2">
      <t>イドウ</t>
    </rPh>
    <rPh sb="2" eb="4">
      <t>ソクド</t>
    </rPh>
    <phoneticPr fontId="1"/>
  </si>
  <si>
    <t>ジャンプ速度</t>
    <rPh sb="4" eb="6">
      <t>ソクド</t>
    </rPh>
    <phoneticPr fontId="1"/>
  </si>
  <si>
    <t>重力</t>
    <rPh sb="0" eb="2">
      <t>ジュウリョク</t>
    </rPh>
    <phoneticPr fontId="1"/>
  </si>
  <si>
    <t>パラメータ</t>
    <phoneticPr fontId="1"/>
  </si>
  <si>
    <t>ジャンプ</t>
    <phoneticPr fontId="1"/>
  </si>
  <si>
    <t>カエル</t>
    <phoneticPr fontId="1"/>
  </si>
  <si>
    <t>ジャンプ力</t>
    <rPh sb="4" eb="5">
      <t>リョク</t>
    </rPh>
    <phoneticPr fontId="1"/>
  </si>
  <si>
    <t>カニ</t>
    <phoneticPr fontId="1"/>
  </si>
  <si>
    <t>ゴリラ</t>
    <phoneticPr fontId="1"/>
  </si>
  <si>
    <t>鳥</t>
    <rPh sb="0" eb="1">
      <t>トリ</t>
    </rPh>
    <phoneticPr fontId="1"/>
  </si>
  <si>
    <t>オオカミ</t>
    <phoneticPr fontId="1"/>
  </si>
  <si>
    <t>防御力</t>
    <rPh sb="0" eb="3">
      <t>ボウギョリョク</t>
    </rPh>
    <phoneticPr fontId="1"/>
  </si>
  <si>
    <t>体力</t>
    <rPh sb="0" eb="2">
      <t>タイリョク</t>
    </rPh>
    <phoneticPr fontId="1"/>
  </si>
  <si>
    <t>防御インターバル</t>
    <rPh sb="0" eb="2">
      <t>ボウギョ</t>
    </rPh>
    <phoneticPr fontId="1"/>
  </si>
  <si>
    <t>射撃インターバル</t>
    <rPh sb="0" eb="2">
      <t>シャゲキ</t>
    </rPh>
    <phoneticPr fontId="1"/>
  </si>
  <si>
    <t>行動変化体力</t>
    <rPh sb="0" eb="2">
      <t>コウドウ</t>
    </rPh>
    <rPh sb="2" eb="4">
      <t>ヘンカ</t>
    </rPh>
    <rPh sb="4" eb="6">
      <t>タイリョク</t>
    </rPh>
    <phoneticPr fontId="1"/>
  </si>
  <si>
    <t xml:space="preserve">
インターバル　秒数登録（小数点可）
行動変化体力　体力割合1.0~0</t>
    <rPh sb="19" eb="25">
      <t>コウドウヘンカタイリョク</t>
    </rPh>
    <rPh sb="26" eb="28">
      <t>タイリョク</t>
    </rPh>
    <rPh sb="28" eb="30">
      <t>ワリアイ</t>
    </rPh>
    <phoneticPr fontId="1"/>
  </si>
  <si>
    <t>memo:読み込み用では主キーで値貰ってくる</t>
    <rPh sb="5" eb="6">
      <t>ヨ</t>
    </rPh>
    <rPh sb="7" eb="8">
      <t>コ</t>
    </rPh>
    <rPh sb="9" eb="10">
      <t>ヨウ</t>
    </rPh>
    <rPh sb="12" eb="13">
      <t>シュ</t>
    </rPh>
    <rPh sb="16" eb="17">
      <t>アタイ</t>
    </rPh>
    <rPh sb="17" eb="18">
      <t>モラ</t>
    </rPh>
    <phoneticPr fontId="1"/>
  </si>
  <si>
    <t>key</t>
    <phoneticPr fontId="1"/>
  </si>
  <si>
    <t>移動速度</t>
    <rPh sb="0" eb="4">
      <t>イドウソクド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</si>
</sst>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76" fontId="0" fillId="0" borderId="0" xfId="0" applyNumberFormat="1"/>
    <xf numFmtId="49" fontId="0" fillId="0" borderId="0" xfId="0" applyNumberFormat="1"/>
    <xf numFmtId="176" fontId="0" fillId="0" borderId="1" xfId="0" applyNumberFormat="1" applyBorder="1" applyAlignment="1">
      <alignment horizontal="right"/>
    </xf>
    <xf numFmtId="49" fontId="0" fillId="0" borderId="1" xfId="0" applyNumberFormat="1" applyBorder="1"/>
    <xf numFmtId="176" fontId="0" fillId="0" borderId="1" xfId="0" applyNumberFormat="1" applyBorder="1" applyAlignment="1">
      <alignment horizontal="right" vertic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workbookViewId="0">
      <selection activeCell="H14" sqref="H14"/>
    </sheetView>
  </sheetViews>
  <sheetFormatPr defaultRowHeight="18.75"/>
  <cols>
    <col min="1" max="1" width="14.875" bestFit="1" customWidth="1"/>
    <col min="2" max="2" width="14.875" customWidth="1"/>
    <col min="3" max="3" width="23.5" bestFit="1" customWidth="1"/>
    <col min="11" max="11" width="14.875" bestFit="1" customWidth="1"/>
    <col min="12" max="12" width="9" style="2"/>
  </cols>
  <sheetData>
    <row r="1" spans="1:2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K1" s="5" t="s">
        <v>0</v>
      </c>
      <c r="L1" s="4" t="s">
        <v>5</v>
      </c>
    </row>
    <row r="2" spans="1:23" ht="18.75" customHeight="1">
      <c r="A2" s="1" t="s">
        <v>16</v>
      </c>
      <c r="B2" s="1">
        <f t="shared" ref="B2:B30" si="0">VLOOKUP($A2,$K:$L,2,FALSE)</f>
        <v>-1</v>
      </c>
      <c r="C2" t="s">
        <v>17</v>
      </c>
      <c r="D2" s="1" t="s">
        <v>15</v>
      </c>
      <c r="E2" s="1" t="s">
        <v>15</v>
      </c>
      <c r="F2" s="1" t="s">
        <v>15</v>
      </c>
      <c r="K2" s="5" t="s">
        <v>15</v>
      </c>
      <c r="L2" s="6">
        <v>-1</v>
      </c>
      <c r="O2" s="11" t="s">
        <v>32</v>
      </c>
      <c r="P2" s="11"/>
      <c r="Q2" s="11"/>
      <c r="R2" s="11"/>
      <c r="S2" s="11"/>
      <c r="T2" s="11"/>
      <c r="U2" s="11"/>
      <c r="V2" s="11"/>
      <c r="W2" s="11"/>
    </row>
    <row r="3" spans="1:23">
      <c r="A3" s="1" t="s">
        <v>19</v>
      </c>
      <c r="B3" s="1">
        <f t="shared" si="0"/>
        <v>0</v>
      </c>
      <c r="C3" s="1" t="s">
        <v>6</v>
      </c>
      <c r="D3" s="1" t="s">
        <v>15</v>
      </c>
      <c r="E3" s="1" t="s">
        <v>16</v>
      </c>
      <c r="F3" s="1" t="s">
        <v>16</v>
      </c>
      <c r="K3" s="5" t="s">
        <v>20</v>
      </c>
      <c r="L3" s="6">
        <v>0</v>
      </c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" t="s">
        <v>21</v>
      </c>
      <c r="B4" s="1">
        <f t="shared" si="0"/>
        <v>1</v>
      </c>
      <c r="C4" s="1" t="s">
        <v>7</v>
      </c>
      <c r="D4" s="1" t="s">
        <v>19</v>
      </c>
      <c r="E4" s="1" t="s">
        <v>19</v>
      </c>
      <c r="F4" s="1" t="s">
        <v>16</v>
      </c>
      <c r="K4" s="5" t="s">
        <v>22</v>
      </c>
      <c r="L4" s="6">
        <v>1</v>
      </c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1" t="s">
        <v>29</v>
      </c>
      <c r="B5" s="1">
        <f t="shared" si="0"/>
        <v>5</v>
      </c>
      <c r="C5" s="1" t="s">
        <v>8</v>
      </c>
      <c r="D5" s="1" t="s">
        <v>27</v>
      </c>
      <c r="E5" s="1" t="s">
        <v>27</v>
      </c>
      <c r="F5" s="1" t="s">
        <v>16</v>
      </c>
      <c r="K5" s="5" t="s">
        <v>24</v>
      </c>
      <c r="L5" s="6">
        <v>2</v>
      </c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1" t="s">
        <v>25</v>
      </c>
      <c r="B6" s="1">
        <f t="shared" si="0"/>
        <v>3</v>
      </c>
      <c r="C6" s="1" t="s">
        <v>31</v>
      </c>
      <c r="D6" s="1" t="s">
        <v>19</v>
      </c>
      <c r="E6" s="1" t="s">
        <v>27</v>
      </c>
      <c r="F6" s="1" t="s">
        <v>16</v>
      </c>
      <c r="K6" s="5" t="s">
        <v>26</v>
      </c>
      <c r="L6" s="6">
        <v>3</v>
      </c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" t="s">
        <v>27</v>
      </c>
      <c r="B7" s="1">
        <f t="shared" si="0"/>
        <v>4</v>
      </c>
      <c r="C7" s="1" t="s">
        <v>9</v>
      </c>
      <c r="D7" s="1" t="s">
        <v>16</v>
      </c>
      <c r="E7" s="1" t="s">
        <v>16</v>
      </c>
      <c r="F7" s="1" t="s">
        <v>16</v>
      </c>
      <c r="K7" s="5" t="s">
        <v>28</v>
      </c>
      <c r="L7" s="6">
        <v>4</v>
      </c>
      <c r="O7" s="11"/>
      <c r="P7" s="11"/>
      <c r="Q7" s="11"/>
      <c r="R7" s="11"/>
      <c r="S7" s="11"/>
      <c r="T7" s="11"/>
      <c r="U7" s="11"/>
      <c r="V7" s="11"/>
      <c r="W7" s="11"/>
    </row>
    <row r="8" spans="1:23">
      <c r="A8" s="1" t="s">
        <v>23</v>
      </c>
      <c r="B8" s="1">
        <f t="shared" si="0"/>
        <v>2</v>
      </c>
      <c r="C8" s="1" t="s">
        <v>18</v>
      </c>
      <c r="D8" s="1" t="s">
        <v>16</v>
      </c>
      <c r="E8" s="1" t="s">
        <v>16</v>
      </c>
      <c r="F8" s="1" t="s">
        <v>16</v>
      </c>
      <c r="K8" s="5" t="s">
        <v>30</v>
      </c>
      <c r="L8" s="6">
        <v>5</v>
      </c>
      <c r="O8" s="11"/>
      <c r="P8" s="11"/>
      <c r="Q8" s="11"/>
      <c r="R8" s="11"/>
      <c r="S8" s="11"/>
      <c r="T8" s="11"/>
      <c r="U8" s="11"/>
      <c r="V8" s="11"/>
      <c r="W8" s="11"/>
    </row>
    <row r="9" spans="1:23">
      <c r="A9" s="1" t="s">
        <v>16</v>
      </c>
      <c r="B9" s="1">
        <f t="shared" si="0"/>
        <v>-1</v>
      </c>
      <c r="C9" s="1"/>
      <c r="D9" s="1" t="s">
        <v>16</v>
      </c>
      <c r="E9" s="1" t="s">
        <v>16</v>
      </c>
      <c r="F9" s="1" t="s">
        <v>16</v>
      </c>
      <c r="K9" s="5"/>
      <c r="L9" s="6">
        <v>6</v>
      </c>
    </row>
    <row r="10" spans="1:23">
      <c r="A10" s="1" t="s">
        <v>16</v>
      </c>
      <c r="B10" s="1">
        <f t="shared" si="0"/>
        <v>-1</v>
      </c>
      <c r="C10" s="1"/>
      <c r="D10" s="1" t="s">
        <v>16</v>
      </c>
      <c r="E10" s="1" t="s">
        <v>16</v>
      </c>
      <c r="F10" s="1" t="s">
        <v>16</v>
      </c>
      <c r="K10" s="5"/>
      <c r="L10" s="6">
        <v>7</v>
      </c>
    </row>
    <row r="11" spans="1:23">
      <c r="A11" s="1" t="s">
        <v>16</v>
      </c>
      <c r="B11" s="1">
        <f t="shared" si="0"/>
        <v>-1</v>
      </c>
      <c r="C11" s="1"/>
      <c r="D11" s="1" t="s">
        <v>16</v>
      </c>
      <c r="E11" s="1" t="s">
        <v>16</v>
      </c>
      <c r="F11" s="1" t="s">
        <v>16</v>
      </c>
      <c r="K11" s="5"/>
      <c r="L11" s="6">
        <v>8</v>
      </c>
    </row>
    <row r="12" spans="1:23">
      <c r="A12" s="1" t="s">
        <v>16</v>
      </c>
      <c r="B12" s="1">
        <f t="shared" si="0"/>
        <v>-1</v>
      </c>
      <c r="C12" s="1"/>
      <c r="D12" s="1" t="s">
        <v>16</v>
      </c>
      <c r="E12" s="1" t="s">
        <v>16</v>
      </c>
      <c r="F12" s="1" t="s">
        <v>16</v>
      </c>
      <c r="K12" s="5"/>
      <c r="L12" s="6">
        <v>9</v>
      </c>
    </row>
    <row r="13" spans="1:23">
      <c r="A13" s="1" t="s">
        <v>16</v>
      </c>
      <c r="B13" s="1">
        <f t="shared" si="0"/>
        <v>-1</v>
      </c>
      <c r="C13" s="1"/>
      <c r="D13" s="1" t="s">
        <v>16</v>
      </c>
      <c r="E13" s="1" t="s">
        <v>16</v>
      </c>
      <c r="F13" s="1" t="s">
        <v>16</v>
      </c>
      <c r="K13" s="5"/>
      <c r="L13" s="6">
        <v>10</v>
      </c>
    </row>
    <row r="14" spans="1:23">
      <c r="A14" s="1" t="s">
        <v>16</v>
      </c>
      <c r="B14" s="1">
        <f t="shared" si="0"/>
        <v>-1</v>
      </c>
      <c r="C14" s="1"/>
      <c r="D14" s="1" t="s">
        <v>16</v>
      </c>
      <c r="E14" s="1" t="s">
        <v>16</v>
      </c>
      <c r="F14" s="1" t="s">
        <v>16</v>
      </c>
      <c r="K14" s="5"/>
      <c r="L14" s="6">
        <v>11</v>
      </c>
    </row>
    <row r="15" spans="1:23">
      <c r="A15" s="1" t="s">
        <v>16</v>
      </c>
      <c r="B15" s="1">
        <f t="shared" si="0"/>
        <v>-1</v>
      </c>
      <c r="C15" s="1"/>
      <c r="D15" s="1" t="s">
        <v>16</v>
      </c>
      <c r="E15" s="1" t="s">
        <v>16</v>
      </c>
      <c r="F15" s="1" t="s">
        <v>16</v>
      </c>
      <c r="K15" s="5"/>
      <c r="L15" s="6">
        <v>12</v>
      </c>
    </row>
    <row r="16" spans="1:23">
      <c r="A16" s="1" t="s">
        <v>16</v>
      </c>
      <c r="B16" s="1">
        <f t="shared" si="0"/>
        <v>-1</v>
      </c>
      <c r="C16" s="1"/>
      <c r="D16" s="1" t="s">
        <v>16</v>
      </c>
      <c r="E16" s="1" t="s">
        <v>16</v>
      </c>
      <c r="F16" s="1" t="s">
        <v>16</v>
      </c>
      <c r="K16" s="5"/>
      <c r="L16" s="6">
        <v>13</v>
      </c>
    </row>
    <row r="17" spans="1:12">
      <c r="A17" s="1" t="s">
        <v>16</v>
      </c>
      <c r="B17" s="1">
        <f t="shared" si="0"/>
        <v>-1</v>
      </c>
      <c r="C17" s="1"/>
      <c r="D17" s="1" t="s">
        <v>16</v>
      </c>
      <c r="E17" s="1" t="s">
        <v>16</v>
      </c>
      <c r="F17" s="1" t="s">
        <v>16</v>
      </c>
      <c r="K17" s="5"/>
      <c r="L17" s="6">
        <v>14</v>
      </c>
    </row>
    <row r="18" spans="1:12">
      <c r="A18" s="1" t="s">
        <v>16</v>
      </c>
      <c r="B18" s="1">
        <f t="shared" si="0"/>
        <v>-1</v>
      </c>
      <c r="C18" s="1"/>
      <c r="D18" s="1" t="s">
        <v>16</v>
      </c>
      <c r="E18" s="1" t="s">
        <v>16</v>
      </c>
      <c r="F18" s="1" t="s">
        <v>16</v>
      </c>
      <c r="K18" s="5"/>
      <c r="L18" s="6">
        <v>15</v>
      </c>
    </row>
    <row r="19" spans="1:12">
      <c r="A19" s="1" t="s">
        <v>16</v>
      </c>
      <c r="B19" s="1">
        <f t="shared" si="0"/>
        <v>-1</v>
      </c>
      <c r="C19" s="1"/>
      <c r="D19" s="1" t="s">
        <v>16</v>
      </c>
      <c r="E19" s="1" t="s">
        <v>16</v>
      </c>
      <c r="F19" s="1" t="s">
        <v>16</v>
      </c>
      <c r="K19" s="5"/>
      <c r="L19" s="6">
        <v>16</v>
      </c>
    </row>
    <row r="20" spans="1:12">
      <c r="A20" s="1" t="s">
        <v>16</v>
      </c>
      <c r="B20" s="1">
        <f t="shared" si="0"/>
        <v>-1</v>
      </c>
      <c r="C20" s="1"/>
      <c r="D20" s="1" t="s">
        <v>16</v>
      </c>
      <c r="E20" s="1" t="s">
        <v>16</v>
      </c>
      <c r="F20" s="1" t="s">
        <v>16</v>
      </c>
      <c r="K20" s="5"/>
      <c r="L20" s="6">
        <v>17</v>
      </c>
    </row>
    <row r="21" spans="1:12">
      <c r="A21" s="1" t="s">
        <v>16</v>
      </c>
      <c r="B21" s="1">
        <f t="shared" si="0"/>
        <v>-1</v>
      </c>
      <c r="C21" s="1"/>
      <c r="D21" s="1" t="s">
        <v>16</v>
      </c>
      <c r="E21" s="1" t="s">
        <v>16</v>
      </c>
      <c r="F21" s="1" t="s">
        <v>16</v>
      </c>
      <c r="K21" s="5"/>
      <c r="L21" s="6">
        <v>18</v>
      </c>
    </row>
    <row r="22" spans="1:12">
      <c r="A22" s="1" t="s">
        <v>16</v>
      </c>
      <c r="B22" s="1">
        <f t="shared" si="0"/>
        <v>-1</v>
      </c>
      <c r="C22" s="1"/>
      <c r="D22" s="1" t="s">
        <v>16</v>
      </c>
      <c r="E22" s="1" t="s">
        <v>16</v>
      </c>
      <c r="F22" s="1" t="s">
        <v>16</v>
      </c>
      <c r="K22" s="5"/>
      <c r="L22" s="6">
        <v>19</v>
      </c>
    </row>
    <row r="23" spans="1:12">
      <c r="A23" s="1" t="s">
        <v>16</v>
      </c>
      <c r="B23" s="1">
        <f t="shared" si="0"/>
        <v>-1</v>
      </c>
      <c r="C23" s="1"/>
      <c r="D23" s="1" t="s">
        <v>16</v>
      </c>
      <c r="E23" s="1" t="s">
        <v>16</v>
      </c>
      <c r="F23" s="1" t="s">
        <v>16</v>
      </c>
      <c r="K23" s="5"/>
      <c r="L23" s="6">
        <v>20</v>
      </c>
    </row>
    <row r="24" spans="1:12">
      <c r="A24" s="1" t="s">
        <v>16</v>
      </c>
      <c r="B24" s="1">
        <f t="shared" si="0"/>
        <v>-1</v>
      </c>
      <c r="C24" s="1"/>
      <c r="D24" s="1" t="s">
        <v>16</v>
      </c>
      <c r="E24" s="1" t="s">
        <v>16</v>
      </c>
      <c r="F24" s="1" t="s">
        <v>16</v>
      </c>
      <c r="K24" s="5"/>
      <c r="L24" s="6">
        <v>21</v>
      </c>
    </row>
    <row r="25" spans="1:12">
      <c r="A25" s="1" t="s">
        <v>16</v>
      </c>
      <c r="B25" s="1">
        <f t="shared" si="0"/>
        <v>-1</v>
      </c>
      <c r="C25" s="1"/>
      <c r="D25" s="1" t="s">
        <v>16</v>
      </c>
      <c r="E25" s="1" t="s">
        <v>16</v>
      </c>
      <c r="F25" s="1" t="s">
        <v>16</v>
      </c>
      <c r="K25" s="5"/>
      <c r="L25" s="6">
        <v>22</v>
      </c>
    </row>
    <row r="26" spans="1:12">
      <c r="A26" s="1" t="s">
        <v>16</v>
      </c>
      <c r="B26" s="1">
        <f t="shared" si="0"/>
        <v>-1</v>
      </c>
      <c r="C26" s="1"/>
      <c r="D26" s="1" t="s">
        <v>16</v>
      </c>
      <c r="E26" s="1" t="s">
        <v>16</v>
      </c>
      <c r="F26" s="1" t="s">
        <v>16</v>
      </c>
      <c r="K26" s="5"/>
      <c r="L26" s="6">
        <v>23</v>
      </c>
    </row>
    <row r="27" spans="1:12">
      <c r="A27" s="1" t="s">
        <v>16</v>
      </c>
      <c r="B27" s="1">
        <f t="shared" si="0"/>
        <v>-1</v>
      </c>
      <c r="C27" s="1"/>
      <c r="D27" s="1" t="s">
        <v>16</v>
      </c>
      <c r="E27" s="1" t="s">
        <v>16</v>
      </c>
      <c r="F27" s="1" t="s">
        <v>16</v>
      </c>
      <c r="K27" s="5"/>
      <c r="L27" s="6">
        <v>24</v>
      </c>
    </row>
    <row r="28" spans="1:12">
      <c r="A28" s="1" t="s">
        <v>16</v>
      </c>
      <c r="B28" s="1">
        <f t="shared" si="0"/>
        <v>-1</v>
      </c>
      <c r="C28" s="1"/>
      <c r="D28" s="1" t="s">
        <v>16</v>
      </c>
      <c r="E28" s="1" t="s">
        <v>16</v>
      </c>
      <c r="F28" s="1" t="s">
        <v>16</v>
      </c>
      <c r="K28" s="5"/>
      <c r="L28" s="6">
        <v>25</v>
      </c>
    </row>
    <row r="29" spans="1:12">
      <c r="A29" s="1" t="s">
        <v>16</v>
      </c>
      <c r="B29" s="1">
        <f t="shared" si="0"/>
        <v>-1</v>
      </c>
      <c r="C29" s="1"/>
      <c r="D29" s="1" t="s">
        <v>16</v>
      </c>
      <c r="E29" s="1" t="s">
        <v>16</v>
      </c>
      <c r="F29" s="1" t="s">
        <v>16</v>
      </c>
      <c r="K29" s="5"/>
      <c r="L29" s="6">
        <v>26</v>
      </c>
    </row>
    <row r="30" spans="1:12">
      <c r="A30" s="1" t="s">
        <v>16</v>
      </c>
      <c r="B30" s="1">
        <f t="shared" si="0"/>
        <v>-1</v>
      </c>
      <c r="C30" s="1"/>
      <c r="D30" s="1" t="s">
        <v>16</v>
      </c>
      <c r="E30" s="1" t="s">
        <v>16</v>
      </c>
      <c r="F30" s="1" t="s">
        <v>16</v>
      </c>
      <c r="K30" s="5"/>
      <c r="L30" s="6">
        <v>27</v>
      </c>
    </row>
  </sheetData>
  <mergeCells count="1">
    <mergeCell ref="O2:W8"/>
  </mergeCells>
  <phoneticPr fontId="1"/>
  <dataValidations count="1">
    <dataValidation type="list" showInputMessage="1" showErrorMessage="1" sqref="A2:A30 D2:F30" xr:uid="{468A7439-DEEA-4BFB-AE5E-F951EBD152AD}">
      <formula1>$K$2:$K$31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5CAF-5D56-41C5-9BBC-9C8DEBBF1476}">
  <dimension ref="A1:T27"/>
  <sheetViews>
    <sheetView workbookViewId="0">
      <selection activeCell="K7" sqref="K7"/>
    </sheetView>
  </sheetViews>
  <sheetFormatPr defaultRowHeight="18.75"/>
  <cols>
    <col min="1" max="1" width="11" bestFit="1" customWidth="1"/>
    <col min="4" max="4" width="11" bestFit="1" customWidth="1"/>
    <col min="5" max="5" width="21.375" bestFit="1" customWidth="1"/>
    <col min="6" max="6" width="25.5" bestFit="1" customWidth="1"/>
  </cols>
  <sheetData>
    <row r="1" spans="1:20" ht="19.5" thickBot="1">
      <c r="A1" s="8" t="s">
        <v>39</v>
      </c>
      <c r="J1" t="s">
        <v>52</v>
      </c>
    </row>
    <row r="2" spans="1:20">
      <c r="A2" s="7" t="s">
        <v>46</v>
      </c>
      <c r="B2" s="1" t="s">
        <v>45</v>
      </c>
      <c r="C2" s="1" t="s">
        <v>33</v>
      </c>
      <c r="D2" s="1" t="s">
        <v>34</v>
      </c>
      <c r="E2" s="1" t="s">
        <v>40</v>
      </c>
      <c r="J2" t="s">
        <v>46</v>
      </c>
      <c r="M2" s="12" t="s">
        <v>50</v>
      </c>
      <c r="N2" s="13"/>
      <c r="O2" s="13"/>
      <c r="P2" s="13"/>
      <c r="Q2" s="13"/>
      <c r="R2" s="13"/>
      <c r="S2" s="13"/>
      <c r="T2" s="13"/>
    </row>
    <row r="3" spans="1:20">
      <c r="A3" s="1"/>
      <c r="B3" s="1"/>
      <c r="C3" s="1"/>
      <c r="D3" s="1"/>
      <c r="E3" s="1"/>
      <c r="J3" t="s">
        <v>45</v>
      </c>
      <c r="M3" s="13"/>
      <c r="N3" s="13"/>
      <c r="O3" s="13"/>
      <c r="P3" s="13"/>
      <c r="Q3" s="13"/>
      <c r="R3" s="13"/>
      <c r="S3" s="13"/>
      <c r="T3" s="13"/>
    </row>
    <row r="4" spans="1:20">
      <c r="J4" t="s">
        <v>33</v>
      </c>
      <c r="M4" s="13"/>
      <c r="N4" s="13"/>
      <c r="O4" s="13"/>
      <c r="P4" s="13"/>
      <c r="Q4" s="13"/>
      <c r="R4" s="13"/>
      <c r="S4" s="13"/>
      <c r="T4" s="13"/>
    </row>
    <row r="5" spans="1:20">
      <c r="J5" t="s">
        <v>53</v>
      </c>
      <c r="M5" s="13"/>
      <c r="N5" s="13"/>
      <c r="O5" s="13"/>
      <c r="P5" s="13"/>
      <c r="Q5" s="13"/>
      <c r="R5" s="13"/>
      <c r="S5" s="13"/>
      <c r="T5" s="13"/>
    </row>
    <row r="6" spans="1:20" ht="19.5" thickBot="1">
      <c r="J6" t="s">
        <v>40</v>
      </c>
      <c r="M6" s="13"/>
      <c r="N6" s="13"/>
      <c r="O6" s="13"/>
      <c r="P6" s="13"/>
      <c r="Q6" s="13"/>
      <c r="R6" s="13"/>
      <c r="S6" s="13"/>
      <c r="T6" s="13"/>
    </row>
    <row r="7" spans="1:20" ht="19.5" thickBot="1">
      <c r="A7" s="8" t="s">
        <v>41</v>
      </c>
      <c r="J7" t="s">
        <v>47</v>
      </c>
      <c r="M7" s="13"/>
      <c r="N7" s="13"/>
      <c r="O7" s="13"/>
      <c r="P7" s="13"/>
      <c r="Q7" s="13"/>
      <c r="R7" s="13"/>
      <c r="S7" s="13"/>
      <c r="T7" s="13"/>
    </row>
    <row r="8" spans="1:20">
      <c r="A8" s="7" t="s">
        <v>46</v>
      </c>
      <c r="B8" s="1" t="s">
        <v>45</v>
      </c>
      <c r="C8" s="1" t="s">
        <v>33</v>
      </c>
      <c r="D8" s="1" t="s">
        <v>34</v>
      </c>
      <c r="E8" s="9" t="s">
        <v>47</v>
      </c>
      <c r="J8" t="s">
        <v>48</v>
      </c>
      <c r="M8" s="13"/>
      <c r="N8" s="13"/>
      <c r="O8" s="13"/>
      <c r="P8" s="13"/>
      <c r="Q8" s="13"/>
      <c r="R8" s="13"/>
      <c r="S8" s="13"/>
      <c r="T8" s="13"/>
    </row>
    <row r="9" spans="1:20">
      <c r="A9" s="1"/>
      <c r="B9" s="1"/>
      <c r="C9" s="1"/>
      <c r="D9" s="1"/>
      <c r="E9" s="1"/>
      <c r="J9" t="s">
        <v>49</v>
      </c>
    </row>
    <row r="12" spans="1:20" ht="19.5" thickBot="1"/>
    <row r="13" spans="1:20" ht="19.5" thickBot="1">
      <c r="A13" s="8" t="s">
        <v>42</v>
      </c>
    </row>
    <row r="14" spans="1:20">
      <c r="A14" s="7" t="s">
        <v>46</v>
      </c>
      <c r="B14" s="1" t="s">
        <v>45</v>
      </c>
      <c r="C14" s="1" t="s">
        <v>33</v>
      </c>
      <c r="D14" s="1" t="s">
        <v>34</v>
      </c>
      <c r="E14" s="1"/>
    </row>
    <row r="15" spans="1:20">
      <c r="A15" s="1"/>
      <c r="B15" s="1"/>
      <c r="C15" s="1"/>
      <c r="D15" s="1"/>
      <c r="E15" s="1"/>
    </row>
    <row r="18" spans="1:6" ht="19.5" thickBot="1"/>
    <row r="19" spans="1:6" ht="19.5" thickBot="1">
      <c r="A19" s="8" t="s">
        <v>43</v>
      </c>
    </row>
    <row r="20" spans="1:6">
      <c r="A20" s="7" t="s">
        <v>46</v>
      </c>
      <c r="B20" s="1" t="s">
        <v>45</v>
      </c>
      <c r="C20" s="1" t="s">
        <v>33</v>
      </c>
      <c r="D20" s="1" t="s">
        <v>34</v>
      </c>
      <c r="E20" s="1" t="s">
        <v>48</v>
      </c>
      <c r="F20" s="10" t="s">
        <v>49</v>
      </c>
    </row>
    <row r="21" spans="1:6">
      <c r="A21" s="1"/>
      <c r="B21" s="1"/>
      <c r="C21" s="1"/>
      <c r="D21" s="1"/>
      <c r="E21" s="1"/>
    </row>
    <row r="24" spans="1:6" ht="19.5" thickBot="1"/>
    <row r="25" spans="1:6" ht="19.5" thickBot="1">
      <c r="A25" s="8" t="s">
        <v>44</v>
      </c>
    </row>
    <row r="26" spans="1:6">
      <c r="A26" s="7" t="s">
        <v>46</v>
      </c>
      <c r="B26" s="1" t="s">
        <v>45</v>
      </c>
      <c r="C26" s="1" t="s">
        <v>33</v>
      </c>
      <c r="D26" s="1" t="s">
        <v>34</v>
      </c>
      <c r="E26" s="1"/>
      <c r="F26" s="10" t="s">
        <v>49</v>
      </c>
    </row>
    <row r="27" spans="1:6">
      <c r="A27" s="1"/>
      <c r="B27" s="1"/>
      <c r="C27" s="1"/>
      <c r="D27" s="1"/>
      <c r="E27" s="1"/>
    </row>
  </sheetData>
  <mergeCells count="1">
    <mergeCell ref="M2:T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9D09-C3E4-459C-AF04-282F82274A3C}">
  <dimension ref="A1:T8"/>
  <sheetViews>
    <sheetView workbookViewId="0">
      <selection activeCell="K9" sqref="K9"/>
    </sheetView>
  </sheetViews>
  <sheetFormatPr defaultRowHeight="18.75"/>
  <cols>
    <col min="1" max="2" width="13" bestFit="1" customWidth="1"/>
  </cols>
  <sheetData>
    <row r="1" spans="1:20">
      <c r="A1" t="s">
        <v>37</v>
      </c>
      <c r="K1" t="s">
        <v>52</v>
      </c>
    </row>
    <row r="2" spans="1:20">
      <c r="A2" t="s">
        <v>46</v>
      </c>
      <c r="B2" t="s">
        <v>33</v>
      </c>
      <c r="C2" t="s">
        <v>34</v>
      </c>
      <c r="K2" t="s">
        <v>46</v>
      </c>
      <c r="M2" s="13" t="s">
        <v>51</v>
      </c>
      <c r="N2" s="13"/>
      <c r="O2" s="13"/>
      <c r="P2" s="13"/>
      <c r="Q2" s="13"/>
      <c r="R2" s="13"/>
      <c r="S2" s="13"/>
      <c r="T2" s="13"/>
    </row>
    <row r="3" spans="1:20">
      <c r="K3" t="s">
        <v>33</v>
      </c>
      <c r="M3" s="13"/>
      <c r="N3" s="13"/>
      <c r="O3" s="13"/>
      <c r="P3" s="13"/>
      <c r="Q3" s="13"/>
      <c r="R3" s="13"/>
      <c r="S3" s="13"/>
      <c r="T3" s="13"/>
    </row>
    <row r="4" spans="1:20">
      <c r="K4" t="s">
        <v>34</v>
      </c>
      <c r="M4" s="13"/>
      <c r="N4" s="13"/>
      <c r="O4" s="13"/>
      <c r="P4" s="13"/>
      <c r="Q4" s="13"/>
      <c r="R4" s="13"/>
      <c r="S4" s="13"/>
      <c r="T4" s="13"/>
    </row>
    <row r="5" spans="1:20">
      <c r="M5" s="13"/>
      <c r="N5" s="13"/>
      <c r="O5" s="13"/>
      <c r="P5" s="13"/>
      <c r="Q5" s="13"/>
      <c r="R5" s="13"/>
      <c r="S5" s="13"/>
      <c r="T5" s="13"/>
    </row>
    <row r="6" spans="1:20">
      <c r="M6" s="13"/>
      <c r="N6" s="13"/>
      <c r="O6" s="13"/>
      <c r="P6" s="13"/>
      <c r="Q6" s="13"/>
      <c r="R6" s="13"/>
      <c r="S6" s="13"/>
      <c r="T6" s="13"/>
    </row>
    <row r="7" spans="1:20">
      <c r="A7" t="s">
        <v>38</v>
      </c>
      <c r="M7" s="13"/>
      <c r="N7" s="13"/>
      <c r="O7" s="13"/>
      <c r="P7" s="13"/>
      <c r="Q7" s="13"/>
      <c r="R7" s="13"/>
      <c r="S7" s="13"/>
      <c r="T7" s="13"/>
    </row>
    <row r="8" spans="1:20">
      <c r="A8" t="s">
        <v>35</v>
      </c>
      <c r="B8" t="s">
        <v>36</v>
      </c>
      <c r="M8" s="13"/>
      <c r="N8" s="13"/>
      <c r="O8" s="13"/>
      <c r="P8" s="13"/>
      <c r="Q8" s="13"/>
      <c r="R8" s="13"/>
      <c r="S8" s="13"/>
      <c r="T8" s="13"/>
    </row>
  </sheetData>
  <mergeCells count="1">
    <mergeCell ref="M2:T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B653-67FB-4B2F-A967-F7FD2485986B}">
  <dimension ref="A1:J29"/>
  <sheetViews>
    <sheetView tabSelected="1" workbookViewId="0">
      <selection activeCell="C5" sqref="C5"/>
    </sheetView>
  </sheetViews>
  <sheetFormatPr defaultRowHeight="18.75"/>
  <cols>
    <col min="1" max="2" width="15" style="3" customWidth="1"/>
    <col min="3" max="3" width="23.5" bestFit="1" customWidth="1"/>
    <col min="4" max="6" width="10.375" bestFit="1" customWidth="1"/>
    <col min="8" max="8" width="14.875" bestFit="1" customWidth="1"/>
    <col min="9" max="10" width="9" style="3"/>
  </cols>
  <sheetData>
    <row r="1" spans="1:10">
      <c r="A1" s="5" t="s">
        <v>10</v>
      </c>
      <c r="B1" s="5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I1"/>
      <c r="J1"/>
    </row>
    <row r="2" spans="1:10">
      <c r="A2" s="1" t="str">
        <f>メモリデータ設定用!A3</f>
        <v>Jump</v>
      </c>
      <c r="B2" s="1">
        <f>VLOOKUP($A2,メモリデータ設定用!$K:$L,2,FALSE)</f>
        <v>0</v>
      </c>
      <c r="C2" s="1" t="str">
        <f>IF(ISNA(VLOOKUP($A2,メモリデータ設定用!$A:$C,3,FALSE)),"該当データ無し",VLOOKUP($A2,メモリデータ設定用!$A:$C,3,FALSE))</f>
        <v>ジャンプができる</v>
      </c>
      <c r="D2" s="1">
        <f>VLOOKUP(VLOOKUP($A2,メモリデータ設定用!$A:$F,4,FALSE),メモリデータ設定用!$K:$L,2,FALSE)</f>
        <v>-1</v>
      </c>
      <c r="E2" s="1">
        <f>VLOOKUP(VLOOKUP($A2,メモリデータ設定用!$A:$F,5,FALSE),メモリデータ設定用!$K:$L,2,FALSE)</f>
        <v>-1</v>
      </c>
      <c r="F2" s="1">
        <f>VLOOKUP(VLOOKUP($A2,メモリデータ設定用!$A:$F,6,FALSE),メモリデータ設定用!$K:$L,2,FALSE)</f>
        <v>-1</v>
      </c>
      <c r="I2"/>
      <c r="J2"/>
    </row>
    <row r="3" spans="1:10">
      <c r="A3" s="1" t="str">
        <f>メモリデータ設定用!A4</f>
        <v>DowbleJump</v>
      </c>
      <c r="B3" s="1">
        <f>VLOOKUP($A3,メモリデータ設定用!$K:$L,2,FALSE)</f>
        <v>1</v>
      </c>
      <c r="C3" s="1" t="str">
        <f>IF(ISNA(VLOOKUP($A3,メモリデータ設定用!$A:$C,3,FALSE)),"該当データ無し",VLOOKUP($A3,メモリデータ設定用!$A:$C,3,FALSE))</f>
        <v>２回ジャンプができる</v>
      </c>
      <c r="D3" s="1">
        <f>VLOOKUP(VLOOKUP($A3,メモリデータ設定用!$A:$F,4,FALSE),メモリデータ設定用!$K:$L,2,FALSE)</f>
        <v>0</v>
      </c>
      <c r="E3" s="1">
        <f>VLOOKUP(VLOOKUP($A3,メモリデータ設定用!$A:$F,5,FALSE),メモリデータ設定用!$K:$L,2,FALSE)</f>
        <v>0</v>
      </c>
      <c r="F3" s="1">
        <f>VLOOKUP(VLOOKUP($A3,メモリデータ設定用!$A:$F,6,FALSE),メモリデータ設定用!$K:$L,2,FALSE)</f>
        <v>-1</v>
      </c>
      <c r="I3"/>
      <c r="J3"/>
    </row>
    <row r="4" spans="1:10">
      <c r="A4" s="1" t="str">
        <f>メモリデータ設定用!A5</f>
        <v>Tackle</v>
      </c>
      <c r="B4" s="1">
        <f>VLOOKUP($A4,メモリデータ設定用!$K:$L,2,FALSE)</f>
        <v>5</v>
      </c>
      <c r="C4" s="1" t="str">
        <f>IF(ISNA(VLOOKUP($A4,メモリデータ設定用!$A:$C,3,FALSE)),"該当データ無し",VLOOKUP($A4,メモリデータ設定用!$A:$C,3,FALSE))</f>
        <v>入力方向に突進ができる</v>
      </c>
      <c r="D4" s="1">
        <f>VLOOKUP(VLOOKUP($A4,メモリデータ設定用!$A:$F,4,FALSE),メモリデータ設定用!$K:$L,2,FALSE)</f>
        <v>4</v>
      </c>
      <c r="E4" s="1">
        <f>VLOOKUP(VLOOKUP($A4,メモリデータ設定用!$A:$F,5,FALSE),メモリデータ設定用!$K:$L,2,FALSE)</f>
        <v>4</v>
      </c>
      <c r="F4" s="1">
        <f>VLOOKUP(VLOOKUP($A4,メモリデータ設定用!$A:$F,6,FALSE),メモリデータ設定用!$K:$L,2,FALSE)</f>
        <v>-1</v>
      </c>
      <c r="I4"/>
      <c r="J4"/>
    </row>
    <row r="5" spans="1:10">
      <c r="A5" s="1" t="str">
        <f>メモリデータ設定用!A6</f>
        <v>AirDush</v>
      </c>
      <c r="B5" s="1">
        <f>VLOOKUP($A5,メモリデータ設定用!$K:$L,2,FALSE)</f>
        <v>3</v>
      </c>
      <c r="C5" s="1" t="str">
        <f>IF(ISNA(VLOOKUP($A5,メモリデータ設定用!$A:$C,3,FALSE)),"該当データ無し",VLOOKUP($A5,メモリデータ設定用!$A:$C,3,FALSE))</f>
        <v>空中でダッシュができる</v>
      </c>
      <c r="D5" s="1">
        <f>VLOOKUP(VLOOKUP($A5,メモリデータ設定用!$A:$F,4,FALSE),メモリデータ設定用!$K:$L,2,FALSE)</f>
        <v>0</v>
      </c>
      <c r="E5" s="1">
        <f>VLOOKUP(VLOOKUP($A5,メモリデータ設定用!$A:$F,5,FALSE),メモリデータ設定用!$K:$L,2,FALSE)</f>
        <v>4</v>
      </c>
      <c r="F5" s="1">
        <f>VLOOKUP(VLOOKUP($A5,メモリデータ設定用!$A:$F,6,FALSE),メモリデータ設定用!$K:$L,2,FALSE)</f>
        <v>-1</v>
      </c>
      <c r="I5"/>
      <c r="J5"/>
    </row>
    <row r="6" spans="1:10">
      <c r="A6" s="1" t="str">
        <f>メモリデータ設定用!A7</f>
        <v>Dush</v>
      </c>
      <c r="B6" s="1">
        <f>VLOOKUP($A6,メモリデータ設定用!$K:$L,2,FALSE)</f>
        <v>4</v>
      </c>
      <c r="C6" s="1" t="str">
        <f>IF(ISNA(VLOOKUP($A6,メモリデータ設定用!$A:$C,3,FALSE)),"該当データ無し",VLOOKUP($A6,メモリデータ設定用!$A:$C,3,FALSE))</f>
        <v>ダッシュができる</v>
      </c>
      <c r="D6" s="1">
        <f>VLOOKUP(VLOOKUP($A6,メモリデータ設定用!$A:$F,4,FALSE),メモリデータ設定用!$K:$L,2,FALSE)</f>
        <v>-1</v>
      </c>
      <c r="E6" s="1">
        <f>VLOOKUP(VLOOKUP($A6,メモリデータ設定用!$A:$F,5,FALSE),メモリデータ設定用!$K:$L,2,FALSE)</f>
        <v>-1</v>
      </c>
      <c r="F6" s="1">
        <f>VLOOKUP(VLOOKUP($A6,メモリデータ設定用!$A:$F,6,FALSE),メモリデータ設定用!$K:$L,2,FALSE)</f>
        <v>-1</v>
      </c>
      <c r="I6"/>
      <c r="J6"/>
    </row>
    <row r="7" spans="1:10">
      <c r="A7" s="1" t="str">
        <f>メモリデータ設定用!A8</f>
        <v>Punch</v>
      </c>
      <c r="B7" s="1">
        <f>VLOOKUP($A7,メモリデータ設定用!$K:$L,2,FALSE)</f>
        <v>2</v>
      </c>
      <c r="C7" s="1" t="str">
        <f>IF(ISNA(VLOOKUP($A7,メモリデータ設定用!$A:$C,3,FALSE)),"該当データ無し",VLOOKUP($A7,メモリデータ設定用!$A:$C,3,FALSE))</f>
        <v>パンチができる</v>
      </c>
      <c r="D7" s="1">
        <f>VLOOKUP(VLOOKUP($A7,メモリデータ設定用!$A:$F,4,FALSE),メモリデータ設定用!$K:$L,2,FALSE)</f>
        <v>-1</v>
      </c>
      <c r="E7" s="1">
        <f>VLOOKUP(VLOOKUP($A7,メモリデータ設定用!$A:$F,5,FALSE),メモリデータ設定用!$K:$L,2,FALSE)</f>
        <v>-1</v>
      </c>
      <c r="F7" s="1">
        <f>VLOOKUP(VLOOKUP($A7,メモリデータ設定用!$A:$F,6,FALSE),メモリデータ設定用!$K:$L,2,FALSE)</f>
        <v>-1</v>
      </c>
      <c r="I7"/>
      <c r="J7"/>
    </row>
    <row r="8" spans="1:10">
      <c r="A8" s="1" t="str">
        <f>メモリデータ設定用!A9</f>
        <v>None</v>
      </c>
      <c r="B8" s="1">
        <f>VLOOKUP($A8,メモリデータ設定用!$K:$L,2,FALSE)</f>
        <v>-1</v>
      </c>
      <c r="C8" s="1" t="str">
        <f>IF(ISNA(VLOOKUP($A8,メモリデータ設定用!$A:$C,3,FALSE)),"該当データ無し",VLOOKUP($A8,メモリデータ設定用!$A:$C,3,FALSE))</f>
        <v>存在しない</v>
      </c>
      <c r="D8" s="1">
        <f>VLOOKUP(VLOOKUP($A8,メモリデータ設定用!$A:$F,4,FALSE),メモリデータ設定用!$K:$L,2,FALSE)</f>
        <v>-1</v>
      </c>
      <c r="E8" s="1">
        <f>VLOOKUP(VLOOKUP($A8,メモリデータ設定用!$A:$F,5,FALSE),メモリデータ設定用!$K:$L,2,FALSE)</f>
        <v>-1</v>
      </c>
      <c r="F8" s="1">
        <f>VLOOKUP(VLOOKUP($A8,メモリデータ設定用!$A:$F,6,FALSE),メモリデータ設定用!$K:$L,2,FALSE)</f>
        <v>-1</v>
      </c>
      <c r="I8"/>
      <c r="J8"/>
    </row>
    <row r="9" spans="1:10">
      <c r="A9" s="1" t="str">
        <f>メモリデータ設定用!A10</f>
        <v>None</v>
      </c>
      <c r="B9" s="1">
        <f>VLOOKUP($A9,メモリデータ設定用!$K:$L,2,FALSE)</f>
        <v>-1</v>
      </c>
      <c r="C9" s="1" t="str">
        <f>IF(ISNA(VLOOKUP($A9,メモリデータ設定用!$A:$C,3,FALSE)),"該当データ無し",VLOOKUP($A9,メモリデータ設定用!$A:$C,3,FALSE))</f>
        <v>存在しない</v>
      </c>
      <c r="D9" s="1">
        <f>VLOOKUP(VLOOKUP($A9,メモリデータ設定用!$A:$F,4,FALSE),メモリデータ設定用!$K:$L,2,FALSE)</f>
        <v>-1</v>
      </c>
      <c r="E9" s="1">
        <f>VLOOKUP(VLOOKUP($A9,メモリデータ設定用!$A:$F,5,FALSE),メモリデータ設定用!$K:$L,2,FALSE)</f>
        <v>-1</v>
      </c>
      <c r="F9" s="1">
        <f>VLOOKUP(VLOOKUP($A9,メモリデータ設定用!$A:$F,6,FALSE),メモリデータ設定用!$K:$L,2,FALSE)</f>
        <v>-1</v>
      </c>
      <c r="I9"/>
      <c r="J9"/>
    </row>
    <row r="10" spans="1:10">
      <c r="A10" s="1" t="str">
        <f>メモリデータ設定用!A11</f>
        <v>None</v>
      </c>
      <c r="B10" s="1">
        <f>VLOOKUP($A10,メモリデータ設定用!$K:$L,2,FALSE)</f>
        <v>-1</v>
      </c>
      <c r="C10" s="1" t="str">
        <f>IF(ISNA(VLOOKUP($A10,メモリデータ設定用!$A:$C,3,FALSE)),"該当データ無し",VLOOKUP($A10,メモリデータ設定用!$A:$C,3,FALSE))</f>
        <v>存在しない</v>
      </c>
      <c r="D10" s="1">
        <f>VLOOKUP(VLOOKUP($A10,メモリデータ設定用!$A:$F,4,FALSE),メモリデータ設定用!$K:$L,2,FALSE)</f>
        <v>-1</v>
      </c>
      <c r="E10" s="1">
        <f>VLOOKUP(VLOOKUP($A10,メモリデータ設定用!$A:$F,5,FALSE),メモリデータ設定用!$K:$L,2,FALSE)</f>
        <v>-1</v>
      </c>
      <c r="F10" s="1">
        <f>VLOOKUP(VLOOKUP($A10,メモリデータ設定用!$A:$F,6,FALSE),メモリデータ設定用!$K:$L,2,FALSE)</f>
        <v>-1</v>
      </c>
      <c r="I10"/>
      <c r="J10"/>
    </row>
    <row r="11" spans="1:10">
      <c r="A11" s="1" t="str">
        <f>メモリデータ設定用!A12</f>
        <v>None</v>
      </c>
      <c r="B11" s="1">
        <f>VLOOKUP($A11,メモリデータ設定用!$K:$L,2,FALSE)</f>
        <v>-1</v>
      </c>
      <c r="C11" s="1" t="str">
        <f>IF(ISNA(VLOOKUP($A11,メモリデータ設定用!$A:$C,3,FALSE)),"該当データ無し",VLOOKUP($A11,メモリデータ設定用!$A:$C,3,FALSE))</f>
        <v>存在しない</v>
      </c>
      <c r="D11" s="1">
        <f>VLOOKUP(VLOOKUP($A11,メモリデータ設定用!$A:$F,4,FALSE),メモリデータ設定用!$K:$L,2,FALSE)</f>
        <v>-1</v>
      </c>
      <c r="E11" s="1">
        <f>VLOOKUP(VLOOKUP($A11,メモリデータ設定用!$A:$F,5,FALSE),メモリデータ設定用!$K:$L,2,FALSE)</f>
        <v>-1</v>
      </c>
      <c r="F11" s="1">
        <f>VLOOKUP(VLOOKUP($A11,メモリデータ設定用!$A:$F,6,FALSE),メモリデータ設定用!$K:$L,2,FALSE)</f>
        <v>-1</v>
      </c>
      <c r="I11"/>
      <c r="J11"/>
    </row>
    <row r="12" spans="1:10">
      <c r="A12" s="1" t="str">
        <f>メモリデータ設定用!A13</f>
        <v>None</v>
      </c>
      <c r="B12" s="1">
        <f>VLOOKUP($A12,メモリデータ設定用!$K:$L,2,FALSE)</f>
        <v>-1</v>
      </c>
      <c r="C12" s="1" t="str">
        <f>IF(ISNA(VLOOKUP($A12,メモリデータ設定用!$A:$C,3,FALSE)),"該当データ無し",VLOOKUP($A12,メモリデータ設定用!$A:$C,3,FALSE))</f>
        <v>存在しない</v>
      </c>
      <c r="D12" s="1">
        <f>VLOOKUP(VLOOKUP($A12,メモリデータ設定用!$A:$F,4,FALSE),メモリデータ設定用!$K:$L,2,FALSE)</f>
        <v>-1</v>
      </c>
      <c r="E12" s="1">
        <f>VLOOKUP(VLOOKUP($A12,メモリデータ設定用!$A:$F,5,FALSE),メモリデータ設定用!$K:$L,2,FALSE)</f>
        <v>-1</v>
      </c>
      <c r="F12" s="1">
        <f>VLOOKUP(VLOOKUP($A12,メモリデータ設定用!$A:$F,6,FALSE),メモリデータ設定用!$K:$L,2,FALSE)</f>
        <v>-1</v>
      </c>
      <c r="I12"/>
      <c r="J12"/>
    </row>
    <row r="13" spans="1:10">
      <c r="A13" s="1" t="str">
        <f>メモリデータ設定用!A14</f>
        <v>None</v>
      </c>
      <c r="B13" s="1">
        <f>VLOOKUP($A13,メモリデータ設定用!$K:$L,2,FALSE)</f>
        <v>-1</v>
      </c>
      <c r="C13" s="1" t="str">
        <f>IF(ISNA(VLOOKUP($A13,メモリデータ設定用!$A:$C,3,FALSE)),"該当データ無し",VLOOKUP($A13,メモリデータ設定用!$A:$C,3,FALSE))</f>
        <v>存在しない</v>
      </c>
      <c r="D13" s="1">
        <f>VLOOKUP(VLOOKUP($A13,メモリデータ設定用!$A:$F,4,FALSE),メモリデータ設定用!$K:$L,2,FALSE)</f>
        <v>-1</v>
      </c>
      <c r="E13" s="1">
        <f>VLOOKUP(VLOOKUP($A13,メモリデータ設定用!$A:$F,5,FALSE),メモリデータ設定用!$K:$L,2,FALSE)</f>
        <v>-1</v>
      </c>
      <c r="F13" s="1">
        <f>VLOOKUP(VLOOKUP($A13,メモリデータ設定用!$A:$F,6,FALSE),メモリデータ設定用!$K:$L,2,FALSE)</f>
        <v>-1</v>
      </c>
    </row>
    <row r="14" spans="1:10">
      <c r="A14" s="1" t="str">
        <f>メモリデータ設定用!A15</f>
        <v>None</v>
      </c>
      <c r="B14" s="1">
        <f>VLOOKUP($A14,メモリデータ設定用!$K:$L,2,FALSE)</f>
        <v>-1</v>
      </c>
      <c r="C14" s="1" t="str">
        <f>IF(ISNA(VLOOKUP($A14,メモリデータ設定用!$A:$C,3,FALSE)),"該当データ無し",VLOOKUP($A14,メモリデータ設定用!$A:$C,3,FALSE))</f>
        <v>存在しない</v>
      </c>
      <c r="D14" s="1">
        <f>VLOOKUP(VLOOKUP($A14,メモリデータ設定用!$A:$F,4,FALSE),メモリデータ設定用!$K:$L,2,FALSE)</f>
        <v>-1</v>
      </c>
      <c r="E14" s="1">
        <f>VLOOKUP(VLOOKUP($A14,メモリデータ設定用!$A:$F,5,FALSE),メモリデータ設定用!$K:$L,2,FALSE)</f>
        <v>-1</v>
      </c>
      <c r="F14" s="1">
        <f>VLOOKUP(VLOOKUP($A14,メモリデータ設定用!$A:$F,6,FALSE),メモリデータ設定用!$K:$L,2,FALSE)</f>
        <v>-1</v>
      </c>
    </row>
    <row r="15" spans="1:10">
      <c r="A15" s="1" t="str">
        <f>メモリデータ設定用!A16</f>
        <v>None</v>
      </c>
      <c r="B15" s="1">
        <f>VLOOKUP($A15,メモリデータ設定用!$K:$L,2,FALSE)</f>
        <v>-1</v>
      </c>
      <c r="C15" s="1" t="str">
        <f>IF(ISNA(VLOOKUP($A15,メモリデータ設定用!$A:$C,3,FALSE)),"該当データ無し",VLOOKUP($A15,メモリデータ設定用!$A:$C,3,FALSE))</f>
        <v>存在しない</v>
      </c>
      <c r="D15" s="1">
        <f>VLOOKUP(VLOOKUP($A15,メモリデータ設定用!$A:$F,4,FALSE),メモリデータ設定用!$K:$L,2,FALSE)</f>
        <v>-1</v>
      </c>
      <c r="E15" s="1">
        <f>VLOOKUP(VLOOKUP($A15,メモリデータ設定用!$A:$F,5,FALSE),メモリデータ設定用!$K:$L,2,FALSE)</f>
        <v>-1</v>
      </c>
      <c r="F15" s="1">
        <f>VLOOKUP(VLOOKUP($A15,メモリデータ設定用!$A:$F,6,FALSE),メモリデータ設定用!$K:$L,2,FALSE)</f>
        <v>-1</v>
      </c>
    </row>
    <row r="16" spans="1:10">
      <c r="A16" s="1" t="str">
        <f>メモリデータ設定用!A17</f>
        <v>None</v>
      </c>
      <c r="B16" s="1">
        <f>VLOOKUP($A16,メモリデータ設定用!$K:$L,2,FALSE)</f>
        <v>-1</v>
      </c>
      <c r="C16" s="1" t="str">
        <f>IF(ISNA(VLOOKUP($A16,メモリデータ設定用!$A:$C,3,FALSE)),"該当データ無し",VLOOKUP($A16,メモリデータ設定用!$A:$C,3,FALSE))</f>
        <v>存在しない</v>
      </c>
      <c r="D16" s="1">
        <f>VLOOKUP(VLOOKUP($A16,メモリデータ設定用!$A:$F,4,FALSE),メモリデータ設定用!$K:$L,2,FALSE)</f>
        <v>-1</v>
      </c>
      <c r="E16" s="1">
        <f>VLOOKUP(VLOOKUP($A16,メモリデータ設定用!$A:$F,5,FALSE),メモリデータ設定用!$K:$L,2,FALSE)</f>
        <v>-1</v>
      </c>
      <c r="F16" s="1">
        <f>VLOOKUP(VLOOKUP($A16,メモリデータ設定用!$A:$F,6,FALSE),メモリデータ設定用!$K:$L,2,FALSE)</f>
        <v>-1</v>
      </c>
    </row>
    <row r="17" spans="1:6">
      <c r="A17" s="1" t="str">
        <f>メモリデータ設定用!A18</f>
        <v>None</v>
      </c>
      <c r="B17" s="1">
        <f>VLOOKUP($A17,メモリデータ設定用!$K:$L,2,FALSE)</f>
        <v>-1</v>
      </c>
      <c r="C17" s="1" t="str">
        <f>IF(ISNA(VLOOKUP($A17,メモリデータ設定用!$A:$C,3,FALSE)),"該当データ無し",VLOOKUP($A17,メモリデータ設定用!$A:$C,3,FALSE))</f>
        <v>存在しない</v>
      </c>
      <c r="D17" s="1">
        <f>VLOOKUP(VLOOKUP($A17,メモリデータ設定用!$A:$F,4,FALSE),メモリデータ設定用!$K:$L,2,FALSE)</f>
        <v>-1</v>
      </c>
      <c r="E17" s="1">
        <f>VLOOKUP(VLOOKUP($A17,メモリデータ設定用!$A:$F,5,FALSE),メモリデータ設定用!$K:$L,2,FALSE)</f>
        <v>-1</v>
      </c>
      <c r="F17" s="1">
        <f>VLOOKUP(VLOOKUP($A17,メモリデータ設定用!$A:$F,6,FALSE),メモリデータ設定用!$K:$L,2,FALSE)</f>
        <v>-1</v>
      </c>
    </row>
    <row r="18" spans="1:6">
      <c r="A18" s="1" t="str">
        <f>メモリデータ設定用!A19</f>
        <v>None</v>
      </c>
      <c r="B18" s="1">
        <f>VLOOKUP($A18,メモリデータ設定用!$K:$L,2,FALSE)</f>
        <v>-1</v>
      </c>
      <c r="C18" s="1" t="str">
        <f>IF(ISNA(VLOOKUP($A18,メモリデータ設定用!$A:$C,3,FALSE)),"該当データ無し",VLOOKUP($A18,メモリデータ設定用!$A:$C,3,FALSE))</f>
        <v>存在しない</v>
      </c>
      <c r="D18" s="1">
        <f>VLOOKUP(VLOOKUP($A18,メモリデータ設定用!$A:$F,4,FALSE),メモリデータ設定用!$K:$L,2,FALSE)</f>
        <v>-1</v>
      </c>
      <c r="E18" s="1">
        <f>VLOOKUP(VLOOKUP($A18,メモリデータ設定用!$A:$F,5,FALSE),メモリデータ設定用!$K:$L,2,FALSE)</f>
        <v>-1</v>
      </c>
      <c r="F18" s="1">
        <f>VLOOKUP(VLOOKUP($A18,メモリデータ設定用!$A:$F,6,FALSE),メモリデータ設定用!$K:$L,2,FALSE)</f>
        <v>-1</v>
      </c>
    </row>
    <row r="19" spans="1:6">
      <c r="A19" s="1" t="str">
        <f>メモリデータ設定用!A20</f>
        <v>None</v>
      </c>
      <c r="B19" s="1">
        <f>VLOOKUP($A19,メモリデータ設定用!$K:$L,2,FALSE)</f>
        <v>-1</v>
      </c>
      <c r="C19" s="1" t="str">
        <f>IF(ISNA(VLOOKUP($A19,メモリデータ設定用!$A:$C,3,FALSE)),"該当データ無し",VLOOKUP($A19,メモリデータ設定用!$A:$C,3,FALSE))</f>
        <v>存在しない</v>
      </c>
      <c r="D19" s="1">
        <f>VLOOKUP(VLOOKUP($A19,メモリデータ設定用!$A:$F,4,FALSE),メモリデータ設定用!$K:$L,2,FALSE)</f>
        <v>-1</v>
      </c>
      <c r="E19" s="1">
        <f>VLOOKUP(VLOOKUP($A19,メモリデータ設定用!$A:$F,5,FALSE),メモリデータ設定用!$K:$L,2,FALSE)</f>
        <v>-1</v>
      </c>
      <c r="F19" s="1">
        <f>VLOOKUP(VLOOKUP($A19,メモリデータ設定用!$A:$F,6,FALSE),メモリデータ設定用!$K:$L,2,FALSE)</f>
        <v>-1</v>
      </c>
    </row>
    <row r="20" spans="1:6">
      <c r="A20" s="1" t="str">
        <f>メモリデータ設定用!A21</f>
        <v>None</v>
      </c>
      <c r="B20" s="1">
        <f>VLOOKUP($A20,メモリデータ設定用!$K:$L,2,FALSE)</f>
        <v>-1</v>
      </c>
      <c r="C20" s="1" t="str">
        <f>IF(ISNA(VLOOKUP($A20,メモリデータ設定用!$A:$C,3,FALSE)),"該当データ無し",VLOOKUP($A20,メモリデータ設定用!$A:$C,3,FALSE))</f>
        <v>存在しない</v>
      </c>
      <c r="D20" s="1">
        <f>VLOOKUP(VLOOKUP($A20,メモリデータ設定用!$A:$F,4,FALSE),メモリデータ設定用!$K:$L,2,FALSE)</f>
        <v>-1</v>
      </c>
      <c r="E20" s="1">
        <f>VLOOKUP(VLOOKUP($A20,メモリデータ設定用!$A:$F,5,FALSE),メモリデータ設定用!$K:$L,2,FALSE)</f>
        <v>-1</v>
      </c>
      <c r="F20" s="1">
        <f>VLOOKUP(VLOOKUP($A20,メモリデータ設定用!$A:$F,6,FALSE),メモリデータ設定用!$K:$L,2,FALSE)</f>
        <v>-1</v>
      </c>
    </row>
    <row r="21" spans="1:6">
      <c r="A21" s="1" t="str">
        <f>メモリデータ設定用!A22</f>
        <v>None</v>
      </c>
      <c r="B21" s="1">
        <f>VLOOKUP($A21,メモリデータ設定用!$K:$L,2,FALSE)</f>
        <v>-1</v>
      </c>
      <c r="C21" s="1" t="str">
        <f>IF(ISNA(VLOOKUP($A21,メモリデータ設定用!$A:$C,3,FALSE)),"該当データ無し",VLOOKUP($A21,メモリデータ設定用!$A:$C,3,FALSE))</f>
        <v>存在しない</v>
      </c>
      <c r="D21" s="1">
        <f>VLOOKUP(VLOOKUP($A21,メモリデータ設定用!$A:$F,4,FALSE),メモリデータ設定用!$K:$L,2,FALSE)</f>
        <v>-1</v>
      </c>
      <c r="E21" s="1">
        <f>VLOOKUP(VLOOKUP($A21,メモリデータ設定用!$A:$F,5,FALSE),メモリデータ設定用!$K:$L,2,FALSE)</f>
        <v>-1</v>
      </c>
      <c r="F21" s="1">
        <f>VLOOKUP(VLOOKUP($A21,メモリデータ設定用!$A:$F,6,FALSE),メモリデータ設定用!$K:$L,2,FALSE)</f>
        <v>-1</v>
      </c>
    </row>
    <row r="22" spans="1:6">
      <c r="A22" s="1" t="str">
        <f>メモリデータ設定用!A23</f>
        <v>None</v>
      </c>
      <c r="B22" s="1">
        <f>VLOOKUP($A22,メモリデータ設定用!$K:$L,2,FALSE)</f>
        <v>-1</v>
      </c>
      <c r="C22" s="1" t="str">
        <f>IF(ISNA(VLOOKUP($A22,メモリデータ設定用!$A:$C,3,FALSE)),"該当データ無し",VLOOKUP($A22,メモリデータ設定用!$A:$C,3,FALSE))</f>
        <v>存在しない</v>
      </c>
      <c r="D22" s="1">
        <f>VLOOKUP(VLOOKUP($A22,メモリデータ設定用!$A:$F,4,FALSE),メモリデータ設定用!$K:$L,2,FALSE)</f>
        <v>-1</v>
      </c>
      <c r="E22" s="1">
        <f>VLOOKUP(VLOOKUP($A22,メモリデータ設定用!$A:$F,5,FALSE),メモリデータ設定用!$K:$L,2,FALSE)</f>
        <v>-1</v>
      </c>
      <c r="F22" s="1">
        <f>VLOOKUP(VLOOKUP($A22,メモリデータ設定用!$A:$F,6,FALSE),メモリデータ設定用!$K:$L,2,FALSE)</f>
        <v>-1</v>
      </c>
    </row>
    <row r="23" spans="1:6">
      <c r="A23" s="1" t="str">
        <f>メモリデータ設定用!A24</f>
        <v>None</v>
      </c>
      <c r="B23" s="1">
        <f>VLOOKUP($A23,メモリデータ設定用!$K:$L,2,FALSE)</f>
        <v>-1</v>
      </c>
      <c r="C23" s="1" t="str">
        <f>IF(ISNA(VLOOKUP($A23,メモリデータ設定用!$A:$C,3,FALSE)),"該当データ無し",VLOOKUP($A23,メモリデータ設定用!$A:$C,3,FALSE))</f>
        <v>存在しない</v>
      </c>
      <c r="D23" s="1">
        <f>VLOOKUP(VLOOKUP($A23,メモリデータ設定用!$A:$F,4,FALSE),メモリデータ設定用!$K:$L,2,FALSE)</f>
        <v>-1</v>
      </c>
      <c r="E23" s="1">
        <f>VLOOKUP(VLOOKUP($A23,メモリデータ設定用!$A:$F,5,FALSE),メモリデータ設定用!$K:$L,2,FALSE)</f>
        <v>-1</v>
      </c>
      <c r="F23" s="1">
        <f>VLOOKUP(VLOOKUP($A23,メモリデータ設定用!$A:$F,6,FALSE),メモリデータ設定用!$K:$L,2,FALSE)</f>
        <v>-1</v>
      </c>
    </row>
    <row r="24" spans="1:6">
      <c r="A24" s="1" t="str">
        <f>メモリデータ設定用!A25</f>
        <v>None</v>
      </c>
      <c r="B24" s="1">
        <f>VLOOKUP($A24,メモリデータ設定用!$K:$L,2,FALSE)</f>
        <v>-1</v>
      </c>
      <c r="C24" s="1" t="str">
        <f>IF(ISNA(VLOOKUP($A24,メモリデータ設定用!$A:$C,3,FALSE)),"該当データ無し",VLOOKUP($A24,メモリデータ設定用!$A:$C,3,FALSE))</f>
        <v>存在しない</v>
      </c>
      <c r="D24" s="1">
        <f>VLOOKUP(VLOOKUP($A24,メモリデータ設定用!$A:$F,4,FALSE),メモリデータ設定用!$K:$L,2,FALSE)</f>
        <v>-1</v>
      </c>
      <c r="E24" s="1">
        <f>VLOOKUP(VLOOKUP($A24,メモリデータ設定用!$A:$F,5,FALSE),メモリデータ設定用!$K:$L,2,FALSE)</f>
        <v>-1</v>
      </c>
      <c r="F24" s="1">
        <f>VLOOKUP(VLOOKUP($A24,メモリデータ設定用!$A:$F,6,FALSE),メモリデータ設定用!$K:$L,2,FALSE)</f>
        <v>-1</v>
      </c>
    </row>
    <row r="25" spans="1:6">
      <c r="A25" s="1" t="str">
        <f>メモリデータ設定用!A26</f>
        <v>None</v>
      </c>
      <c r="B25" s="1">
        <f>VLOOKUP($A25,メモリデータ設定用!$K:$L,2,FALSE)</f>
        <v>-1</v>
      </c>
      <c r="C25" s="1" t="str">
        <f>IF(ISNA(VLOOKUP($A25,メモリデータ設定用!$A:$C,3,FALSE)),"該当データ無し",VLOOKUP($A25,メモリデータ設定用!$A:$C,3,FALSE))</f>
        <v>存在しない</v>
      </c>
      <c r="D25" s="1">
        <f>VLOOKUP(VLOOKUP($A25,メモリデータ設定用!$A:$F,4,FALSE),メモリデータ設定用!$K:$L,2,FALSE)</f>
        <v>-1</v>
      </c>
      <c r="E25" s="1">
        <f>VLOOKUP(VLOOKUP($A25,メモリデータ設定用!$A:$F,5,FALSE),メモリデータ設定用!$K:$L,2,FALSE)</f>
        <v>-1</v>
      </c>
      <c r="F25" s="1">
        <f>VLOOKUP(VLOOKUP($A25,メモリデータ設定用!$A:$F,6,FALSE),メモリデータ設定用!$K:$L,2,FALSE)</f>
        <v>-1</v>
      </c>
    </row>
    <row r="26" spans="1:6">
      <c r="A26" s="1" t="str">
        <f>メモリデータ設定用!A27</f>
        <v>None</v>
      </c>
      <c r="B26" s="1">
        <f>VLOOKUP($A26,メモリデータ設定用!$K:$L,2,FALSE)</f>
        <v>-1</v>
      </c>
      <c r="C26" s="1" t="str">
        <f>IF(ISNA(VLOOKUP($A26,メモリデータ設定用!$A:$C,3,FALSE)),"該当データ無し",VLOOKUP($A26,メモリデータ設定用!$A:$C,3,FALSE))</f>
        <v>存在しない</v>
      </c>
      <c r="D26" s="1">
        <f>VLOOKUP(VLOOKUP($A26,メモリデータ設定用!$A:$F,4,FALSE),メモリデータ設定用!$K:$L,2,FALSE)</f>
        <v>-1</v>
      </c>
      <c r="E26" s="1">
        <f>VLOOKUP(VLOOKUP($A26,メモリデータ設定用!$A:$F,5,FALSE),メモリデータ設定用!$K:$L,2,FALSE)</f>
        <v>-1</v>
      </c>
      <c r="F26" s="1">
        <f>VLOOKUP(VLOOKUP($A26,メモリデータ設定用!$A:$F,6,FALSE),メモリデータ設定用!$K:$L,2,FALSE)</f>
        <v>-1</v>
      </c>
    </row>
    <row r="27" spans="1:6">
      <c r="A27" s="1" t="str">
        <f>メモリデータ設定用!A28</f>
        <v>None</v>
      </c>
      <c r="B27" s="1">
        <f>VLOOKUP($A27,メモリデータ設定用!$K:$L,2,FALSE)</f>
        <v>-1</v>
      </c>
      <c r="C27" s="1" t="str">
        <f>IF(ISNA(VLOOKUP($A27,メモリデータ設定用!$A:$C,3,FALSE)),"該当データ無し",VLOOKUP($A27,メモリデータ設定用!$A:$C,3,FALSE))</f>
        <v>存在しない</v>
      </c>
      <c r="D27" s="1">
        <f>VLOOKUP(VLOOKUP($A27,メモリデータ設定用!$A:$F,4,FALSE),メモリデータ設定用!$K:$L,2,FALSE)</f>
        <v>-1</v>
      </c>
      <c r="E27" s="1">
        <f>VLOOKUP(VLOOKUP($A27,メモリデータ設定用!$A:$F,5,FALSE),メモリデータ設定用!$K:$L,2,FALSE)</f>
        <v>-1</v>
      </c>
      <c r="F27" s="1">
        <f>VLOOKUP(VLOOKUP($A27,メモリデータ設定用!$A:$F,6,FALSE),メモリデータ設定用!$K:$L,2,FALSE)</f>
        <v>-1</v>
      </c>
    </row>
    <row r="28" spans="1:6">
      <c r="A28" s="1" t="str">
        <f>メモリデータ設定用!A29</f>
        <v>None</v>
      </c>
      <c r="B28" s="1">
        <f>VLOOKUP($A28,メモリデータ設定用!$K:$L,2,FALSE)</f>
        <v>-1</v>
      </c>
      <c r="C28" s="1" t="str">
        <f>IF(ISNA(VLOOKUP($A28,メモリデータ設定用!$A:$C,3,FALSE)),"該当データ無し",VLOOKUP($A28,メモリデータ設定用!$A:$C,3,FALSE))</f>
        <v>存在しない</v>
      </c>
      <c r="D28" s="1">
        <f>VLOOKUP(VLOOKUP($A28,メモリデータ設定用!$A:$F,4,FALSE),メモリデータ設定用!$K:$L,2,FALSE)</f>
        <v>-1</v>
      </c>
      <c r="E28" s="1">
        <f>VLOOKUP(VLOOKUP($A28,メモリデータ設定用!$A:$F,5,FALSE),メモリデータ設定用!$K:$L,2,FALSE)</f>
        <v>-1</v>
      </c>
      <c r="F28" s="1">
        <f>VLOOKUP(VLOOKUP($A28,メモリデータ設定用!$A:$F,6,FALSE),メモリデータ設定用!$K:$L,2,FALSE)</f>
        <v>-1</v>
      </c>
    </row>
    <row r="29" spans="1:6">
      <c r="A29" s="1" t="str">
        <f>メモリデータ設定用!A30</f>
        <v>None</v>
      </c>
      <c r="B29" s="1">
        <f>VLOOKUP($A29,メモリデータ設定用!$K:$L,2,FALSE)</f>
        <v>-1</v>
      </c>
      <c r="C29" s="1" t="str">
        <f>IF(ISNA(VLOOKUP($A29,メモリデータ設定用!$A:$C,3,FALSE)),"該当データ無し",VLOOKUP($A29,メモリデータ設定用!$A:$C,3,FALSE))</f>
        <v>存在しない</v>
      </c>
      <c r="D29" s="1">
        <f>VLOOKUP(VLOOKUP($A29,メモリデータ設定用!$A:$F,4,FALSE),メモリデータ設定用!$K:$L,2,FALSE)</f>
        <v>-1</v>
      </c>
      <c r="E29" s="1">
        <f>VLOOKUP(VLOOKUP($A29,メモリデータ設定用!$A:$F,5,FALSE),メモリデータ設定用!$K:$L,2,FALSE)</f>
        <v>-1</v>
      </c>
      <c r="F29" s="1">
        <f>VLOOKUP(VLOOKUP($A29,メモリデータ設定用!$A:$F,6,FALSE),メモリデータ設定用!$K:$L,2,FALSE)</f>
        <v>-1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3203-32B6-4516-9901-760B239F1BF7}">
  <dimension ref="A1"/>
  <sheetViews>
    <sheetView workbookViewId="0">
      <selection activeCell="G23" sqref="G23"/>
    </sheetView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D722-40CE-4928-83BD-B6006C36EA94}">
  <dimension ref="A1"/>
  <sheetViews>
    <sheetView workbookViewId="0">
      <selection activeCell="J30" sqref="J30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26BB2-7098-4AB8-B025-A18CF0A42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メモリデータ設定用</vt:lpstr>
      <vt:lpstr>敵データ設定用</vt:lpstr>
      <vt:lpstr>プレイヤーデータ設定用</vt:lpstr>
      <vt:lpstr>メモリデータ読み込み用</vt:lpstr>
      <vt:lpstr>敵データ読み込み用</vt:lpstr>
      <vt:lpstr>プレイヤーデータ読み込み用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優大藤原</dc:creator>
  <cp:lastModifiedBy>優大藤原</cp:lastModifiedBy>
  <cp:lastPrinted>2022-12-13T19:13:49Z</cp:lastPrinted>
  <dcterms:created xsi:type="dcterms:W3CDTF">2015-06-05T18:19:34Z</dcterms:created>
  <dcterms:modified xsi:type="dcterms:W3CDTF">2022-12-14T01:24:42Z</dcterms:modified>
</cp:coreProperties>
</file>