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o304a\Documents\"/>
    </mc:Choice>
  </mc:AlternateContent>
  <xr:revisionPtr revIDLastSave="0" documentId="8_{45D922B8-F67A-481A-8A27-BEB0ABE62ABC}" xr6:coauthVersionLast="47" xr6:coauthVersionMax="47" xr10:uidLastSave="{00000000-0000-0000-0000-000000000000}"/>
  <bookViews>
    <workbookView xWindow="-120" yWindow="-120" windowWidth="29040" windowHeight="15720" activeTab="3" xr2:uid="{0ABDAB4A-D5CC-47D2-A834-DA952BCB2F87}"/>
  </bookViews>
  <sheets>
    <sheet name="REGISTRO DE PRODUCCIÓN" sheetId="1" r:id="rId1"/>
    <sheet name="REPORTE DE VENTAS DE ARTÍCULOS" sheetId="2" r:id="rId2"/>
    <sheet name="REFERENCIAS" sheetId="3" r:id="rId3"/>
    <sheet name="EJERCICIO LIB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  <c r="H16" i="4"/>
  <c r="I16" i="4"/>
  <c r="G16" i="4"/>
  <c r="J5" i="4"/>
  <c r="J6" i="4"/>
  <c r="J7" i="4"/>
  <c r="J8" i="4"/>
  <c r="J9" i="4"/>
  <c r="J10" i="4"/>
  <c r="J11" i="4"/>
  <c r="J12" i="4"/>
  <c r="J13" i="4"/>
  <c r="J14" i="4"/>
  <c r="J15" i="4"/>
  <c r="J4" i="4"/>
  <c r="I15" i="4"/>
  <c r="I14" i="4"/>
  <c r="I13" i="4"/>
  <c r="I12" i="4"/>
  <c r="I11" i="4"/>
  <c r="I10" i="4"/>
  <c r="I9" i="4"/>
  <c r="I8" i="4"/>
  <c r="I7" i="4"/>
  <c r="I6" i="4"/>
  <c r="I5" i="4"/>
  <c r="I4" i="4"/>
  <c r="H15" i="4"/>
  <c r="H14" i="4"/>
  <c r="H13" i="4"/>
  <c r="H12" i="4"/>
  <c r="H11" i="4"/>
  <c r="H10" i="4"/>
  <c r="H9" i="4"/>
  <c r="H8" i="4"/>
  <c r="H7" i="4"/>
  <c r="H6" i="4"/>
  <c r="H5" i="4"/>
  <c r="H4" i="4"/>
  <c r="G15" i="4"/>
  <c r="G14" i="4"/>
  <c r="G13" i="4"/>
  <c r="G12" i="4"/>
  <c r="G11" i="4"/>
  <c r="G10" i="4"/>
  <c r="G9" i="4"/>
  <c r="G8" i="4"/>
  <c r="G7" i="4"/>
  <c r="G6" i="4"/>
  <c r="G5" i="4"/>
  <c r="G4" i="4"/>
  <c r="F5" i="4"/>
  <c r="F6" i="4"/>
  <c r="F7" i="4"/>
  <c r="F8" i="4"/>
  <c r="F9" i="4"/>
  <c r="F10" i="4"/>
  <c r="F11" i="4"/>
  <c r="F12" i="4"/>
  <c r="F13" i="4"/>
  <c r="F14" i="4"/>
  <c r="F15" i="4"/>
  <c r="F4" i="4"/>
  <c r="E16" i="4"/>
  <c r="D16" i="4"/>
  <c r="C16" i="4"/>
  <c r="G19" i="3"/>
  <c r="G18" i="3"/>
  <c r="G17" i="3"/>
  <c r="G16" i="3"/>
  <c r="F17" i="3"/>
  <c r="F18" i="3"/>
  <c r="F19" i="3"/>
  <c r="F16" i="3"/>
  <c r="E19" i="3"/>
  <c r="E18" i="3"/>
  <c r="E17" i="3"/>
  <c r="E16" i="3"/>
  <c r="D19" i="3"/>
  <c r="D18" i="3"/>
  <c r="D17" i="3"/>
  <c r="D16" i="3"/>
  <c r="H10" i="3"/>
  <c r="H9" i="3"/>
  <c r="H8" i="3"/>
  <c r="H7" i="3"/>
  <c r="H6" i="3"/>
  <c r="F28" i="2"/>
  <c r="F27" i="2"/>
  <c r="F26" i="2"/>
  <c r="F25" i="2"/>
  <c r="F24" i="2"/>
  <c r="D28" i="2"/>
  <c r="D27" i="2"/>
  <c r="D26" i="2"/>
  <c r="D25" i="2"/>
  <c r="D24" i="2"/>
  <c r="D21" i="1"/>
  <c r="D20" i="1"/>
  <c r="D19" i="1"/>
  <c r="D18" i="1"/>
  <c r="D17" i="1"/>
  <c r="F16" i="4" l="1"/>
</calcChain>
</file>

<file path=xl/sharedStrings.xml><?xml version="1.0" encoding="utf-8"?>
<sst xmlns="http://schemas.openxmlformats.org/spreadsheetml/2006/main" count="97" uniqueCount="80">
  <si>
    <t>REGISTRO DE PRODUCCION</t>
  </si>
  <si>
    <t>Mes</t>
  </si>
  <si>
    <t>Unidades Producidas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</si>
  <si>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</si>
  <si>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</si>
  <si>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</si>
  <si>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</si>
  <si>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</si>
  <si>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</si>
  <si>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</si>
  <si>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</si>
  <si>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</si>
  <si>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</si>
  <si>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</si>
  <si>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</si>
  <si>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</si>
  <si>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</si>
  <si>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</si>
  <si>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</si>
  <si>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</si>
  <si>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</si>
  <si>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</si>
  <si>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</si>
  <si>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</si>
  <si>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Promedio</t>
  </si>
  <si>
    <t>Maximo</t>
  </si>
  <si>
    <t>Minimo</t>
  </si>
  <si>
    <t>Contar</t>
  </si>
  <si>
    <t>REPORTE DE VENTAS DE ARTICULOS</t>
  </si>
  <si>
    <t>Articulo</t>
  </si>
  <si>
    <t>Ventas S/.</t>
  </si>
  <si>
    <t>Comisiones (10%)</t>
  </si>
  <si>
    <t>Articulo 1</t>
  </si>
  <si>
    <t>Articulo 2</t>
  </si>
  <si>
    <t>Articulo 3</t>
  </si>
  <si>
    <t>Articulo 4</t>
  </si>
  <si>
    <t>Articulo 5</t>
  </si>
  <si>
    <t>Articulo 6</t>
  </si>
  <si>
    <t>Articulo 7</t>
  </si>
  <si>
    <t>Articulo 8</t>
  </si>
  <si>
    <t>Articulo 9</t>
  </si>
  <si>
    <t>Articulo 10</t>
  </si>
  <si>
    <t>Articulo 11</t>
  </si>
  <si>
    <t>Articulo 12</t>
  </si>
  <si>
    <t>Articulo 13</t>
  </si>
  <si>
    <t>Articulo 14</t>
  </si>
  <si>
    <t>Articulo 15</t>
  </si>
  <si>
    <t>Articulo 16</t>
  </si>
  <si>
    <t>Articulo 17</t>
  </si>
  <si>
    <t>Articulo 18</t>
  </si>
  <si>
    <t>Articulo 19</t>
  </si>
  <si>
    <t>Articulo 20</t>
  </si>
  <si>
    <t>HOTEL</t>
  </si>
  <si>
    <t>T1</t>
  </si>
  <si>
    <t>T2</t>
  </si>
  <si>
    <t>T3</t>
  </si>
  <si>
    <t>T4</t>
  </si>
  <si>
    <t>TOTAL</t>
  </si>
  <si>
    <t>% VENTAS</t>
  </si>
  <si>
    <t>El Jardin Secreto</t>
  </si>
  <si>
    <t>Orquideas</t>
  </si>
  <si>
    <t>Casa Blanca</t>
  </si>
  <si>
    <t>Posada Azul</t>
  </si>
  <si>
    <t>VENTAS DE BALONES</t>
  </si>
  <si>
    <t>FUTBOL</t>
  </si>
  <si>
    <t>BASQUET</t>
  </si>
  <si>
    <t>VOLEY</t>
  </si>
  <si>
    <t>SETIEMBRE</t>
  </si>
  <si>
    <t>OCTUBRE</t>
  </si>
  <si>
    <t>NOVIEMBRE</t>
  </si>
  <si>
    <t>DICIEMBRE</t>
  </si>
  <si>
    <t>TOTAL MESES</t>
  </si>
  <si>
    <t xml:space="preserve">TOTAL </t>
  </si>
  <si>
    <t>DATOS</t>
  </si>
  <si>
    <t>PRECIOS</t>
  </si>
  <si>
    <t>INGRESOS FUTBOL</t>
  </si>
  <si>
    <t>INGRESOS BASQUET</t>
  </si>
  <si>
    <t>INGRESOS VOLEY</t>
  </si>
  <si>
    <t>TOTAL INGR. MESES</t>
  </si>
  <si>
    <t>REPORTE DE VENTAS DE BALONES EN UN AÑO: Hallar la totalidad de ventas de cada tipo de balon, sus ingresos de cada uno y su totalidad al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</si>
</sst>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S/-280A]\ * #,##0.00_-;\-[$S/-280A]\ * #,##0.00_-;_-[$S/-280A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3" fontId="0" fillId="0" borderId="0" xfId="1" applyFont="1" applyAlignment="1">
      <alignment horizontal="center"/>
    </xf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/>
    <xf numFmtId="9" fontId="0" fillId="0" borderId="1" xfId="2" applyFont="1" applyBorder="1"/>
    <xf numFmtId="0" fontId="0" fillId="0" borderId="1" xfId="0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/>
    </xf>
    <xf numFmtId="0" fontId="0" fillId="0" borderId="0" xfId="0" applyAlignment="1"/>
    <xf numFmtId="0" fontId="2" fillId="0" borderId="1" xfId="0" applyFont="1" applyBorder="1"/>
    <xf numFmtId="0" fontId="0" fillId="3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3" borderId="2" xfId="0" applyFont="1" applyFill="1" applyBorder="1"/>
    <xf numFmtId="0" fontId="0" fillId="4" borderId="0" xfId="0" applyFill="1" applyBorder="1"/>
    <xf numFmtId="0" fontId="4" fillId="3" borderId="1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063E-6ED3-497F-A824-B2F8518C3028}">
  <dimension ref="A1:E22"/>
  <sheetViews>
    <sheetView workbookViewId="0">
      <selection activeCell="B10" sqref="B10:C10"/>
    </sheetView>
  </sheetViews>
  <sheetFormatPr baseColWidth="10" defaultRowHeight="15" x14ac:dyDescent="0.25"/>
  <cols>
    <col min="2" max="2" width="11.5703125" customWidth="1"/>
  </cols>
  <sheetData>
    <row r="1" spans="1:5" x14ac:dyDescent="0.25">
      <c r="A1" s="1" t="s">
        <v>0</v>
      </c>
      <c r="B1" s="1"/>
      <c r="C1" s="1"/>
      <c r="D1" s="1"/>
    </row>
    <row r="3" spans="1:5" x14ac:dyDescent="0.25">
      <c r="B3" s="1"/>
      <c r="C3" s="1"/>
      <c r="D3" s="1"/>
      <c r="E3" s="1"/>
    </row>
    <row r="4" spans="1:5" x14ac:dyDescent="0.25">
      <c r="B4" s="2" t="s">
        <v>1</v>
      </c>
      <c r="C4" s="2"/>
      <c r="D4" s="2" t="s">
        <v>2</v>
      </c>
      <c r="E4" s="2"/>
    </row>
    <row r="5" spans="1:5" x14ac:dyDescent="0.25">
      <c r="B5" s="2" t="s">
        <v>11</v>
      </c>
      <c r="C5" s="2"/>
      <c r="D5" s="3">
        <v>150</v>
      </c>
      <c r="E5" s="3"/>
    </row>
    <row r="6" spans="1:5" x14ac:dyDescent="0.25">
      <c r="B6" s="2" t="s">
        <v>12</v>
      </c>
      <c r="C6" s="2"/>
      <c r="D6" s="3">
        <v>200</v>
      </c>
      <c r="E6" s="3"/>
    </row>
    <row r="7" spans="1:5" x14ac:dyDescent="0.25">
      <c r="B7" s="2" t="s">
        <v>13</v>
      </c>
      <c r="C7" s="2"/>
      <c r="D7" s="3">
        <v>175</v>
      </c>
      <c r="E7" s="3"/>
    </row>
    <row r="8" spans="1:5" x14ac:dyDescent="0.25">
      <c r="B8" s="2" t="s">
        <v>14</v>
      </c>
      <c r="C8" s="2"/>
      <c r="D8" s="3">
        <v>220</v>
      </c>
      <c r="E8" s="3"/>
    </row>
    <row r="9" spans="1:5" x14ac:dyDescent="0.25">
      <c r="B9" s="2" t="s">
        <v>15</v>
      </c>
      <c r="C9" s="2"/>
      <c r="D9" s="3">
        <v>190</v>
      </c>
      <c r="E9" s="3"/>
    </row>
    <row r="10" spans="1:5" x14ac:dyDescent="0.25">
      <c r="B10" s="2" t="s">
        <v>16</v>
      </c>
      <c r="C10" s="2"/>
      <c r="D10" s="3">
        <v>210</v>
      </c>
      <c r="E10" s="3"/>
    </row>
    <row r="11" spans="1:5" x14ac:dyDescent="0.25">
      <c r="B11" s="2" t="s">
        <v>17</v>
      </c>
      <c r="C11" s="2"/>
      <c r="D11" s="3">
        <v>230</v>
      </c>
      <c r="E11" s="3"/>
    </row>
    <row r="12" spans="1:5" x14ac:dyDescent="0.25">
      <c r="B12" s="2" t="s">
        <v>18</v>
      </c>
      <c r="C12" s="2"/>
      <c r="D12" s="3">
        <v>180</v>
      </c>
      <c r="E12" s="3"/>
    </row>
    <row r="13" spans="1:5" x14ac:dyDescent="0.25">
      <c r="B13" s="2" t="s">
        <v>19</v>
      </c>
      <c r="C13" s="2"/>
      <c r="D13" s="3">
        <v>200</v>
      </c>
      <c r="E13" s="3"/>
    </row>
    <row r="14" spans="1:5" x14ac:dyDescent="0.25">
      <c r="B14" s="2" t="s">
        <v>20</v>
      </c>
      <c r="C14" s="2"/>
      <c r="D14" s="3">
        <v>250</v>
      </c>
      <c r="E14" s="3"/>
    </row>
    <row r="15" spans="1:5" x14ac:dyDescent="0.25">
      <c r="B15" s="2" t="s">
        <v>21</v>
      </c>
      <c r="C15" s="2"/>
      <c r="D15" s="3">
        <v>300</v>
      </c>
      <c r="E15" s="3"/>
    </row>
    <row r="16" spans="1:5" x14ac:dyDescent="0.25">
      <c r="B16" s="2" t="s">
        <v>22</v>
      </c>
      <c r="C16" s="2"/>
      <c r="D16" s="3">
        <v>280</v>
      </c>
      <c r="E16" s="3"/>
    </row>
    <row r="17" spans="2:5" x14ac:dyDescent="0.25">
      <c r="B17" s="2" t="s">
        <v>23</v>
      </c>
      <c r="C17" s="2"/>
      <c r="D17" s="3">
        <f>SUM(D5:E16)</f>
        <v>2585</v>
      </c>
      <c r="E17" s="3"/>
    </row>
    <row r="18" spans="2:5" x14ac:dyDescent="0.25">
      <c r="B18" s="2" t="s">
        <v>24</v>
      </c>
      <c r="C18" s="2"/>
      <c r="D18" s="3">
        <f>SUM(D5:E16)/12</f>
        <v>215.41666666666666</v>
      </c>
      <c r="E18" s="3"/>
    </row>
    <row r="19" spans="2:5" x14ac:dyDescent="0.25">
      <c r="B19" s="2" t="s">
        <v>25</v>
      </c>
      <c r="C19" s="2"/>
      <c r="D19" s="3">
        <f>MAX(D5:E16)</f>
        <v>300</v>
      </c>
      <c r="E19" s="3"/>
    </row>
    <row r="20" spans="2:5" x14ac:dyDescent="0.25">
      <c r="B20" s="2" t="s">
        <v>26</v>
      </c>
      <c r="C20" s="2"/>
      <c r="D20" s="3">
        <f>MIN(D5:E16)</f>
        <v>150</v>
      </c>
      <c r="E20" s="3"/>
    </row>
    <row r="21" spans="2:5" x14ac:dyDescent="0.25">
      <c r="B21" s="2" t="s">
        <v>27</v>
      </c>
      <c r="C21" s="2"/>
      <c r="D21" s="3">
        <f>COUNT(D5:E16)</f>
        <v>12</v>
      </c>
      <c r="E21" s="3"/>
    </row>
    <row r="22" spans="2:5" x14ac:dyDescent="0.25">
      <c r="B22" s="1"/>
      <c r="C22" s="1"/>
      <c r="D22" s="1"/>
      <c r="E22" s="1"/>
    </row>
  </sheetData>
  <mergeCells count="41">
    <mergeCell ref="D17:E17"/>
    <mergeCell ref="D18:E18"/>
    <mergeCell ref="D19:E19"/>
    <mergeCell ref="D20:E20"/>
    <mergeCell ref="D21:E21"/>
    <mergeCell ref="D22:E22"/>
    <mergeCell ref="D11:E11"/>
    <mergeCell ref="D12:E12"/>
    <mergeCell ref="D13:E13"/>
    <mergeCell ref="D14:E14"/>
    <mergeCell ref="D15:E15"/>
    <mergeCell ref="D16:E16"/>
    <mergeCell ref="D5:E5"/>
    <mergeCell ref="D6:E6"/>
    <mergeCell ref="D7:E7"/>
    <mergeCell ref="D8:E8"/>
    <mergeCell ref="D9:E9"/>
    <mergeCell ref="D10:E10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D1"/>
    <mergeCell ref="B3:C3"/>
    <mergeCell ref="D3:E3"/>
    <mergeCell ref="B4:C4"/>
    <mergeCell ref="D4:E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460E-F2AA-49E1-99AA-6B551CA852AB}">
  <dimension ref="A1:G30"/>
  <sheetViews>
    <sheetView workbookViewId="0">
      <selection activeCell="F29" sqref="F29:G29"/>
    </sheetView>
  </sheetViews>
  <sheetFormatPr baseColWidth="10" defaultRowHeight="15" x14ac:dyDescent="0.25"/>
  <sheetData>
    <row r="1" spans="1:7" x14ac:dyDescent="0.25">
      <c r="A1" s="1" t="s">
        <v>28</v>
      </c>
      <c r="B1" s="1"/>
      <c r="C1" s="1"/>
      <c r="D1" s="1"/>
      <c r="E1" s="1"/>
    </row>
    <row r="3" spans="1:7" x14ac:dyDescent="0.25">
      <c r="B3" s="4" t="s">
        <v>29</v>
      </c>
      <c r="C3" s="2"/>
      <c r="D3" s="5" t="s">
        <v>30</v>
      </c>
      <c r="E3" s="1"/>
      <c r="F3" s="5" t="s">
        <v>31</v>
      </c>
      <c r="G3" s="1"/>
    </row>
    <row r="4" spans="1:7" x14ac:dyDescent="0.25">
      <c r="B4" s="2" t="s">
        <v>32</v>
      </c>
      <c r="C4" s="2"/>
      <c r="D4" s="7">
        <v>150</v>
      </c>
      <c r="E4" s="7"/>
      <c r="F4" s="7">
        <v>15</v>
      </c>
      <c r="G4" s="7"/>
    </row>
    <row r="5" spans="1:7" x14ac:dyDescent="0.25">
      <c r="B5" s="2" t="s">
        <v>33</v>
      </c>
      <c r="C5" s="2"/>
      <c r="D5" s="7">
        <v>200</v>
      </c>
      <c r="E5" s="7"/>
      <c r="F5" s="7">
        <v>20</v>
      </c>
      <c r="G5" s="7"/>
    </row>
    <row r="6" spans="1:7" x14ac:dyDescent="0.25">
      <c r="B6" s="2" t="s">
        <v>34</v>
      </c>
      <c r="C6" s="2"/>
      <c r="D6" s="7">
        <v>175</v>
      </c>
      <c r="E6" s="7"/>
      <c r="F6" s="7">
        <v>17.5</v>
      </c>
      <c r="G6" s="7"/>
    </row>
    <row r="7" spans="1:7" x14ac:dyDescent="0.25">
      <c r="B7" s="2" t="s">
        <v>35</v>
      </c>
      <c r="C7" s="2"/>
      <c r="D7" s="7">
        <v>220</v>
      </c>
      <c r="E7" s="7"/>
      <c r="F7" s="7">
        <v>22</v>
      </c>
      <c r="G7" s="7"/>
    </row>
    <row r="8" spans="1:7" x14ac:dyDescent="0.25">
      <c r="B8" s="2" t="s">
        <v>36</v>
      </c>
      <c r="C8" s="2"/>
      <c r="D8" s="7">
        <v>190</v>
      </c>
      <c r="E8" s="7"/>
      <c r="F8" s="7">
        <v>19</v>
      </c>
      <c r="G8" s="7"/>
    </row>
    <row r="9" spans="1:7" x14ac:dyDescent="0.25">
      <c r="B9" s="2" t="s">
        <v>37</v>
      </c>
      <c r="C9" s="2"/>
      <c r="D9" s="7">
        <v>210</v>
      </c>
      <c r="E9" s="7"/>
      <c r="F9" s="7">
        <v>21</v>
      </c>
      <c r="G9" s="7"/>
    </row>
    <row r="10" spans="1:7" x14ac:dyDescent="0.25">
      <c r="B10" s="2" t="s">
        <v>38</v>
      </c>
      <c r="C10" s="2"/>
      <c r="D10" s="7">
        <v>230</v>
      </c>
      <c r="E10" s="7"/>
      <c r="F10" s="7">
        <v>23</v>
      </c>
      <c r="G10" s="7"/>
    </row>
    <row r="11" spans="1:7" x14ac:dyDescent="0.25">
      <c r="B11" s="2" t="s">
        <v>39</v>
      </c>
      <c r="C11" s="2"/>
      <c r="D11" s="7">
        <v>180</v>
      </c>
      <c r="E11" s="7"/>
      <c r="F11" s="7">
        <v>18</v>
      </c>
      <c r="G11" s="7"/>
    </row>
    <row r="12" spans="1:7" x14ac:dyDescent="0.25">
      <c r="B12" s="2" t="s">
        <v>40</v>
      </c>
      <c r="C12" s="2"/>
      <c r="D12" s="7">
        <v>200</v>
      </c>
      <c r="E12" s="7"/>
      <c r="F12" s="7">
        <v>20</v>
      </c>
      <c r="G12" s="7"/>
    </row>
    <row r="13" spans="1:7" x14ac:dyDescent="0.25">
      <c r="B13" s="2" t="s">
        <v>41</v>
      </c>
      <c r="C13" s="2"/>
      <c r="D13" s="7">
        <v>250</v>
      </c>
      <c r="E13" s="7"/>
      <c r="F13" s="7">
        <v>25</v>
      </c>
      <c r="G13" s="7"/>
    </row>
    <row r="14" spans="1:7" x14ac:dyDescent="0.25">
      <c r="B14" s="2" t="s">
        <v>42</v>
      </c>
      <c r="C14" s="2"/>
      <c r="D14" s="7">
        <v>300</v>
      </c>
      <c r="E14" s="7"/>
      <c r="F14" s="7">
        <v>30</v>
      </c>
      <c r="G14" s="7"/>
    </row>
    <row r="15" spans="1:7" x14ac:dyDescent="0.25">
      <c r="B15" s="2" t="s">
        <v>43</v>
      </c>
      <c r="C15" s="2"/>
      <c r="D15" s="7">
        <v>280</v>
      </c>
      <c r="E15" s="7"/>
      <c r="F15" s="7">
        <v>28</v>
      </c>
      <c r="G15" s="7"/>
    </row>
    <row r="16" spans="1:7" x14ac:dyDescent="0.25">
      <c r="B16" s="2" t="s">
        <v>44</v>
      </c>
      <c r="C16" s="2"/>
      <c r="D16" s="7">
        <v>190</v>
      </c>
      <c r="E16" s="7"/>
      <c r="F16" s="7">
        <v>19</v>
      </c>
      <c r="G16" s="7"/>
    </row>
    <row r="17" spans="1:7" x14ac:dyDescent="0.25">
      <c r="B17" s="2" t="s">
        <v>45</v>
      </c>
      <c r="C17" s="2"/>
      <c r="D17" s="7">
        <v>175</v>
      </c>
      <c r="E17" s="7"/>
      <c r="F17" s="7">
        <v>17.5</v>
      </c>
      <c r="G17" s="7"/>
    </row>
    <row r="18" spans="1:7" x14ac:dyDescent="0.25">
      <c r="B18" s="2" t="s">
        <v>46</v>
      </c>
      <c r="C18" s="2"/>
      <c r="D18" s="7">
        <v>220</v>
      </c>
      <c r="E18" s="7"/>
      <c r="F18" s="7">
        <v>22</v>
      </c>
      <c r="G18" s="7"/>
    </row>
    <row r="19" spans="1:7" x14ac:dyDescent="0.25">
      <c r="B19" s="2" t="s">
        <v>47</v>
      </c>
      <c r="C19" s="2"/>
      <c r="D19" s="7">
        <v>210</v>
      </c>
      <c r="E19" s="7"/>
      <c r="F19" s="7">
        <v>21</v>
      </c>
      <c r="G19" s="7"/>
    </row>
    <row r="20" spans="1:7" x14ac:dyDescent="0.25">
      <c r="B20" s="2" t="s">
        <v>48</v>
      </c>
      <c r="C20" s="2"/>
      <c r="D20" s="7">
        <v>240</v>
      </c>
      <c r="E20" s="7"/>
      <c r="F20" s="7">
        <v>24</v>
      </c>
      <c r="G20" s="7"/>
    </row>
    <row r="21" spans="1:7" x14ac:dyDescent="0.25">
      <c r="B21" s="2" t="s">
        <v>49</v>
      </c>
      <c r="C21" s="2"/>
      <c r="D21" s="7">
        <v>300</v>
      </c>
      <c r="E21" s="7"/>
      <c r="F21" s="7">
        <v>30</v>
      </c>
      <c r="G21" s="7"/>
    </row>
    <row r="22" spans="1:7" x14ac:dyDescent="0.25">
      <c r="B22" s="2" t="s">
        <v>50</v>
      </c>
      <c r="C22" s="2"/>
      <c r="D22" s="7">
        <v>280</v>
      </c>
      <c r="E22" s="7"/>
      <c r="F22" s="7">
        <v>28</v>
      </c>
      <c r="G22" s="7"/>
    </row>
    <row r="23" spans="1:7" x14ac:dyDescent="0.25">
      <c r="B23" s="2" t="s">
        <v>51</v>
      </c>
      <c r="C23" s="2"/>
      <c r="D23" s="7">
        <v>350</v>
      </c>
      <c r="E23" s="7"/>
      <c r="F23" s="7">
        <v>35</v>
      </c>
      <c r="G23" s="7"/>
    </row>
    <row r="24" spans="1:7" x14ac:dyDescent="0.25">
      <c r="A24" s="6"/>
      <c r="B24" s="4" t="s">
        <v>23</v>
      </c>
      <c r="C24" s="4"/>
      <c r="D24" s="7">
        <f>SUM(D4:E23)</f>
        <v>4550</v>
      </c>
      <c r="E24" s="7"/>
      <c r="F24" s="7">
        <f>SUM(F4:G23)</f>
        <v>455</v>
      </c>
      <c r="G24" s="7"/>
    </row>
    <row r="25" spans="1:7" x14ac:dyDescent="0.25">
      <c r="A25" s="6"/>
      <c r="B25" s="4" t="s">
        <v>24</v>
      </c>
      <c r="C25" s="4"/>
      <c r="D25" s="7">
        <f>SUM(D4:E23)/20</f>
        <v>227.5</v>
      </c>
      <c r="E25" s="7"/>
      <c r="F25" s="7">
        <f>SUM(F4:G23)/20</f>
        <v>22.75</v>
      </c>
      <c r="G25" s="7"/>
    </row>
    <row r="26" spans="1:7" x14ac:dyDescent="0.25">
      <c r="A26" s="6"/>
      <c r="B26" s="4" t="s">
        <v>25</v>
      </c>
      <c r="C26" s="4"/>
      <c r="D26" s="7">
        <f>MAX(D4:E23)</f>
        <v>350</v>
      </c>
      <c r="E26" s="7"/>
      <c r="F26" s="7">
        <f>MAX(F4:G23)</f>
        <v>35</v>
      </c>
      <c r="G26" s="7"/>
    </row>
    <row r="27" spans="1:7" x14ac:dyDescent="0.25">
      <c r="A27" s="6"/>
      <c r="B27" s="4" t="s">
        <v>26</v>
      </c>
      <c r="C27" s="4"/>
      <c r="D27" s="7">
        <f>MIN(D4:E23)</f>
        <v>150</v>
      </c>
      <c r="E27" s="7"/>
      <c r="F27" s="7">
        <f>MIN(F4:G23)</f>
        <v>15</v>
      </c>
      <c r="G27" s="7"/>
    </row>
    <row r="28" spans="1:7" x14ac:dyDescent="0.25">
      <c r="A28" s="6"/>
      <c r="B28" s="4" t="s">
        <v>27</v>
      </c>
      <c r="C28" s="4"/>
      <c r="D28" s="7">
        <f>COUNT(D4:E23)</f>
        <v>20</v>
      </c>
      <c r="E28" s="7"/>
      <c r="F28" s="7">
        <f>COUNT(F4:G23)</f>
        <v>20</v>
      </c>
      <c r="G28" s="7"/>
    </row>
    <row r="29" spans="1:7" x14ac:dyDescent="0.25">
      <c r="B29" s="1"/>
      <c r="C29" s="1"/>
      <c r="D29" s="1"/>
      <c r="E29" s="1"/>
      <c r="F29" s="1"/>
      <c r="G29" s="1"/>
    </row>
    <row r="30" spans="1:7" x14ac:dyDescent="0.25">
      <c r="B30" s="1"/>
      <c r="C30" s="1"/>
      <c r="D30" s="1"/>
      <c r="E30" s="1"/>
      <c r="F30" s="1"/>
      <c r="G30" s="1"/>
    </row>
  </sheetData>
  <mergeCells count="85">
    <mergeCell ref="F30:G30"/>
    <mergeCell ref="F24:G24"/>
    <mergeCell ref="F25:G25"/>
    <mergeCell ref="F26:G26"/>
    <mergeCell ref="F27:G27"/>
    <mergeCell ref="F28:G28"/>
    <mergeCell ref="F29:G29"/>
    <mergeCell ref="F18:G18"/>
    <mergeCell ref="F19:G19"/>
    <mergeCell ref="F20:G20"/>
    <mergeCell ref="F21:G21"/>
    <mergeCell ref="F22:G22"/>
    <mergeCell ref="F23:G23"/>
    <mergeCell ref="F12:G12"/>
    <mergeCell ref="F13:G13"/>
    <mergeCell ref="F14:G14"/>
    <mergeCell ref="F15:G15"/>
    <mergeCell ref="F16:G16"/>
    <mergeCell ref="F17:G17"/>
    <mergeCell ref="F6:G6"/>
    <mergeCell ref="F7:G7"/>
    <mergeCell ref="F8:G8"/>
    <mergeCell ref="F9:G9"/>
    <mergeCell ref="F10:G10"/>
    <mergeCell ref="F11:G11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B30:C30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6:C6"/>
    <mergeCell ref="B7:C7"/>
    <mergeCell ref="B8:C8"/>
    <mergeCell ref="B9:C9"/>
    <mergeCell ref="B10:C10"/>
    <mergeCell ref="B11:C11"/>
    <mergeCell ref="A1:E1"/>
    <mergeCell ref="B3:C3"/>
    <mergeCell ref="D3:E3"/>
    <mergeCell ref="F3:G3"/>
    <mergeCell ref="B4:C4"/>
    <mergeCell ref="B5:C5"/>
    <mergeCell ref="F4:G4"/>
    <mergeCell ref="F5:G5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93EF-B9B0-47B4-AC83-A56A2DC5064B}">
  <dimension ref="B5:I19"/>
  <sheetViews>
    <sheetView topLeftCell="B1" workbookViewId="0">
      <selection activeCell="G19" sqref="G19"/>
    </sheetView>
  </sheetViews>
  <sheetFormatPr baseColWidth="10" defaultRowHeight="15" x14ac:dyDescent="0.25"/>
  <cols>
    <col min="4" max="4" width="14.42578125" customWidth="1"/>
    <col min="5" max="7" width="12.85546875" bestFit="1" customWidth="1"/>
    <col min="8" max="8" width="13.85546875" bestFit="1" customWidth="1"/>
  </cols>
  <sheetData>
    <row r="5" spans="2:9" x14ac:dyDescent="0.25">
      <c r="B5" s="9" t="s">
        <v>52</v>
      </c>
      <c r="C5" s="9"/>
      <c r="D5" s="10" t="s">
        <v>53</v>
      </c>
      <c r="E5" s="10" t="s">
        <v>54</v>
      </c>
      <c r="F5" s="10" t="s">
        <v>55</v>
      </c>
      <c r="G5" s="10" t="s">
        <v>56</v>
      </c>
      <c r="H5" s="10" t="s">
        <v>57</v>
      </c>
      <c r="I5" s="10" t="s">
        <v>58</v>
      </c>
    </row>
    <row r="6" spans="2:9" x14ac:dyDescent="0.25">
      <c r="B6" s="9" t="s">
        <v>59</v>
      </c>
      <c r="C6" s="9"/>
      <c r="D6" s="11">
        <v>10000</v>
      </c>
      <c r="E6" s="11">
        <v>12000</v>
      </c>
      <c r="F6" s="11">
        <v>11500</v>
      </c>
      <c r="G6" s="11">
        <v>13200</v>
      </c>
      <c r="H6" s="11">
        <f>SUM(D6:G6)</f>
        <v>46700</v>
      </c>
      <c r="I6" s="12">
        <v>0.27</v>
      </c>
    </row>
    <row r="7" spans="2:9" x14ac:dyDescent="0.25">
      <c r="B7" s="9" t="s">
        <v>60</v>
      </c>
      <c r="C7" s="9"/>
      <c r="D7" s="11">
        <v>8500</v>
      </c>
      <c r="E7" s="11">
        <v>9200</v>
      </c>
      <c r="F7" s="11">
        <v>10000</v>
      </c>
      <c r="G7" s="11">
        <v>9800</v>
      </c>
      <c r="H7" s="11">
        <f>SUM(D7:G7)</f>
        <v>37500</v>
      </c>
      <c r="I7" s="12">
        <v>0.22</v>
      </c>
    </row>
    <row r="8" spans="2:9" x14ac:dyDescent="0.25">
      <c r="B8" s="9" t="s">
        <v>61</v>
      </c>
      <c r="C8" s="9"/>
      <c r="D8" s="11">
        <v>11200</v>
      </c>
      <c r="E8" s="11">
        <v>11500</v>
      </c>
      <c r="F8" s="11">
        <v>12000</v>
      </c>
      <c r="G8" s="11">
        <v>12500</v>
      </c>
      <c r="H8" s="11">
        <f>SUM(D8:G8)</f>
        <v>47200</v>
      </c>
      <c r="I8" s="12">
        <v>0.27</v>
      </c>
    </row>
    <row r="9" spans="2:9" x14ac:dyDescent="0.25">
      <c r="B9" s="9" t="s">
        <v>62</v>
      </c>
      <c r="C9" s="9"/>
      <c r="D9" s="11">
        <v>9800</v>
      </c>
      <c r="E9" s="11">
        <v>10500</v>
      </c>
      <c r="F9" s="11">
        <v>9900</v>
      </c>
      <c r="G9" s="11">
        <v>10200</v>
      </c>
      <c r="H9" s="11">
        <f>SUM(D9:G9)</f>
        <v>40400</v>
      </c>
      <c r="I9" s="12">
        <v>0.24</v>
      </c>
    </row>
    <row r="10" spans="2:9" x14ac:dyDescent="0.25">
      <c r="H10" s="11">
        <f>SUM(H6:H9)</f>
        <v>171800</v>
      </c>
      <c r="I10" s="12">
        <v>1</v>
      </c>
    </row>
    <row r="15" spans="2:9" x14ac:dyDescent="0.25">
      <c r="B15" s="9" t="s">
        <v>52</v>
      </c>
      <c r="C15" s="9"/>
      <c r="D15" s="10" t="s">
        <v>53</v>
      </c>
      <c r="E15" s="10" t="s">
        <v>54</v>
      </c>
      <c r="F15" s="10" t="s">
        <v>55</v>
      </c>
      <c r="G15" s="10" t="s">
        <v>56</v>
      </c>
    </row>
    <row r="16" spans="2:9" x14ac:dyDescent="0.25">
      <c r="B16" s="15" t="s">
        <v>59</v>
      </c>
      <c r="C16" s="15"/>
      <c r="D16" s="12">
        <f>D6/$H6</f>
        <v>0.21413276231263384</v>
      </c>
      <c r="E16" s="12">
        <f>E6/$H6</f>
        <v>0.2569593147751606</v>
      </c>
      <c r="F16" s="12">
        <f>F6/$H6</f>
        <v>0.24625267665952891</v>
      </c>
      <c r="G16" s="14">
        <f>G6/$H6</f>
        <v>0.28265524625267668</v>
      </c>
    </row>
    <row r="17" spans="2:7" x14ac:dyDescent="0.25">
      <c r="B17" s="15" t="s">
        <v>60</v>
      </c>
      <c r="C17" s="15"/>
      <c r="D17" s="12">
        <f>D7/$H7</f>
        <v>0.22666666666666666</v>
      </c>
      <c r="E17" s="12">
        <f>E7/$H7</f>
        <v>0.24533333333333332</v>
      </c>
      <c r="F17" s="12">
        <f t="shared" ref="F17:F19" si="0">F7/$H7</f>
        <v>0.26666666666666666</v>
      </c>
      <c r="G17" s="14">
        <f>G7/$H7</f>
        <v>0.26133333333333331</v>
      </c>
    </row>
    <row r="18" spans="2:7" x14ac:dyDescent="0.25">
      <c r="B18" s="15" t="s">
        <v>61</v>
      </c>
      <c r="C18" s="15"/>
      <c r="D18" s="12">
        <f>D8/$H8</f>
        <v>0.23728813559322035</v>
      </c>
      <c r="E18" s="12">
        <f>E8/$H8</f>
        <v>0.24364406779661016</v>
      </c>
      <c r="F18" s="12">
        <f t="shared" si="0"/>
        <v>0.25423728813559321</v>
      </c>
      <c r="G18" s="14">
        <f>G8/$H8</f>
        <v>0.26483050847457629</v>
      </c>
    </row>
    <row r="19" spans="2:7" x14ac:dyDescent="0.25">
      <c r="B19" s="15" t="s">
        <v>62</v>
      </c>
      <c r="C19" s="15"/>
      <c r="D19" s="12">
        <f>D9/$H9</f>
        <v>0.24257425742574257</v>
      </c>
      <c r="E19" s="12">
        <f>E9/$H9</f>
        <v>0.25990099009900991</v>
      </c>
      <c r="F19" s="12">
        <f t="shared" si="0"/>
        <v>0.24504950495049505</v>
      </c>
      <c r="G19" s="14">
        <f>G9/$H9</f>
        <v>0.25247524752475248</v>
      </c>
    </row>
  </sheetData>
  <mergeCells count="10">
    <mergeCell ref="B16:C16"/>
    <mergeCell ref="B17:C17"/>
    <mergeCell ref="B18:C18"/>
    <mergeCell ref="B19:C19"/>
    <mergeCell ref="B5:C5"/>
    <mergeCell ref="B6:C6"/>
    <mergeCell ref="B7:C7"/>
    <mergeCell ref="B8:C8"/>
    <mergeCell ref="B9:C9"/>
    <mergeCell ref="B15:C1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64F5-4DD3-4652-9356-56BFC53F7F7D}">
  <dimension ref="A2:J22"/>
  <sheetViews>
    <sheetView tabSelected="1" workbookViewId="0">
      <selection activeCell="M8" sqref="M8"/>
    </sheetView>
  </sheetViews>
  <sheetFormatPr baseColWidth="10" defaultRowHeight="15" x14ac:dyDescent="0.25"/>
  <cols>
    <col min="2" max="2" width="13.140625" customWidth="1"/>
    <col min="6" max="6" width="14.42578125" customWidth="1"/>
    <col min="7" max="7" width="17.28515625" customWidth="1"/>
    <col min="8" max="8" width="18.85546875" customWidth="1"/>
    <col min="9" max="9" width="19.28515625" customWidth="1"/>
    <col min="10" max="10" width="22.85546875" customWidth="1"/>
  </cols>
  <sheetData>
    <row r="2" spans="2:10" ht="26.25" x14ac:dyDescent="0.4">
      <c r="B2" s="25" t="s">
        <v>63</v>
      </c>
      <c r="C2" s="20"/>
      <c r="D2" s="20"/>
      <c r="E2" s="20"/>
      <c r="F2" s="20"/>
      <c r="G2" s="20"/>
      <c r="H2" s="20"/>
      <c r="I2" s="20"/>
      <c r="J2" s="20"/>
    </row>
    <row r="3" spans="2:10" x14ac:dyDescent="0.25">
      <c r="B3" s="18"/>
      <c r="C3" s="21" t="s">
        <v>64</v>
      </c>
      <c r="D3" s="21" t="s">
        <v>65</v>
      </c>
      <c r="E3" s="21" t="s">
        <v>66</v>
      </c>
      <c r="F3" s="21" t="s">
        <v>71</v>
      </c>
      <c r="G3" s="21" t="s">
        <v>75</v>
      </c>
      <c r="H3" s="21" t="s">
        <v>76</v>
      </c>
      <c r="I3" s="21" t="s">
        <v>77</v>
      </c>
      <c r="J3" s="21" t="s">
        <v>78</v>
      </c>
    </row>
    <row r="4" spans="2:10" x14ac:dyDescent="0.25">
      <c r="B4" s="18" t="s">
        <v>3</v>
      </c>
      <c r="C4" s="13">
        <v>9</v>
      </c>
      <c r="D4" s="13">
        <v>4</v>
      </c>
      <c r="E4" s="13">
        <v>6</v>
      </c>
      <c r="F4" s="13">
        <f>SUM(C4:E4)</f>
        <v>19</v>
      </c>
      <c r="G4" s="11">
        <f>C4*C22</f>
        <v>450</v>
      </c>
      <c r="H4" s="11">
        <f>D4*D22</f>
        <v>320</v>
      </c>
      <c r="I4" s="11">
        <f>E4*E22</f>
        <v>240</v>
      </c>
      <c r="J4" s="11">
        <f>SUM(G4:I4)</f>
        <v>1010</v>
      </c>
    </row>
    <row r="5" spans="2:10" x14ac:dyDescent="0.25">
      <c r="B5" s="18" t="s">
        <v>4</v>
      </c>
      <c r="C5" s="13">
        <v>8</v>
      </c>
      <c r="D5" s="13">
        <v>5</v>
      </c>
      <c r="E5" s="13">
        <v>7</v>
      </c>
      <c r="F5" s="13">
        <f t="shared" ref="F5:F15" si="0">SUM(C5:E5)</f>
        <v>20</v>
      </c>
      <c r="G5" s="11">
        <f>C5*C22</f>
        <v>400</v>
      </c>
      <c r="H5" s="11">
        <f>D5*D22</f>
        <v>400</v>
      </c>
      <c r="I5" s="11">
        <f>E5*E22</f>
        <v>280</v>
      </c>
      <c r="J5" s="11">
        <f t="shared" ref="J5:J15" si="1">SUM(G5:I5)</f>
        <v>1080</v>
      </c>
    </row>
    <row r="6" spans="2:10" x14ac:dyDescent="0.25">
      <c r="B6" s="18" t="s">
        <v>5</v>
      </c>
      <c r="C6" s="13">
        <v>7</v>
      </c>
      <c r="D6" s="13">
        <v>6</v>
      </c>
      <c r="E6" s="13">
        <v>5</v>
      </c>
      <c r="F6" s="13">
        <f t="shared" si="0"/>
        <v>18</v>
      </c>
      <c r="G6" s="11">
        <f>C6*C22</f>
        <v>350</v>
      </c>
      <c r="H6" s="11">
        <f>D6*D22</f>
        <v>480</v>
      </c>
      <c r="I6" s="11">
        <f>E6*E22</f>
        <v>200</v>
      </c>
      <c r="J6" s="11">
        <f t="shared" si="1"/>
        <v>1030</v>
      </c>
    </row>
    <row r="7" spans="2:10" x14ac:dyDescent="0.25">
      <c r="B7" s="18" t="s">
        <v>6</v>
      </c>
      <c r="C7" s="13">
        <v>8</v>
      </c>
      <c r="D7" s="13">
        <v>4</v>
      </c>
      <c r="E7" s="13">
        <v>4</v>
      </c>
      <c r="F7" s="13">
        <f t="shared" si="0"/>
        <v>16</v>
      </c>
      <c r="G7" s="11">
        <f>C7*C22</f>
        <v>400</v>
      </c>
      <c r="H7" s="11">
        <f>D7*D22</f>
        <v>320</v>
      </c>
      <c r="I7" s="11">
        <f>E7*E22</f>
        <v>160</v>
      </c>
      <c r="J7" s="11">
        <f t="shared" si="1"/>
        <v>880</v>
      </c>
    </row>
    <row r="8" spans="2:10" x14ac:dyDescent="0.25">
      <c r="B8" s="18" t="s">
        <v>7</v>
      </c>
      <c r="C8" s="13">
        <v>5</v>
      </c>
      <c r="D8" s="13">
        <v>3</v>
      </c>
      <c r="E8" s="13">
        <v>6</v>
      </c>
      <c r="F8" s="13">
        <f t="shared" si="0"/>
        <v>14</v>
      </c>
      <c r="G8" s="11">
        <f>C8*C22</f>
        <v>250</v>
      </c>
      <c r="H8" s="11">
        <f>D8*D22</f>
        <v>240</v>
      </c>
      <c r="I8" s="11">
        <f>E8*E22</f>
        <v>240</v>
      </c>
      <c r="J8" s="11">
        <f t="shared" si="1"/>
        <v>730</v>
      </c>
    </row>
    <row r="9" spans="2:10" x14ac:dyDescent="0.25">
      <c r="B9" s="18" t="s">
        <v>8</v>
      </c>
      <c r="C9" s="13">
        <v>5</v>
      </c>
      <c r="D9" s="13">
        <v>6</v>
      </c>
      <c r="E9" s="13">
        <v>5</v>
      </c>
      <c r="F9" s="13">
        <f t="shared" si="0"/>
        <v>16</v>
      </c>
      <c r="G9" s="11">
        <f>C9*C22</f>
        <v>250</v>
      </c>
      <c r="H9" s="11">
        <f>D9*D22</f>
        <v>480</v>
      </c>
      <c r="I9" s="11">
        <f>E9*E22</f>
        <v>200</v>
      </c>
      <c r="J9" s="11">
        <f t="shared" si="1"/>
        <v>930</v>
      </c>
    </row>
    <row r="10" spans="2:10" x14ac:dyDescent="0.25">
      <c r="B10" s="18" t="s">
        <v>9</v>
      </c>
      <c r="C10" s="13">
        <v>6</v>
      </c>
      <c r="D10" s="13">
        <v>5</v>
      </c>
      <c r="E10" s="13">
        <v>5</v>
      </c>
      <c r="F10" s="13">
        <f t="shared" si="0"/>
        <v>16</v>
      </c>
      <c r="G10" s="11">
        <f>C10*C22</f>
        <v>300</v>
      </c>
      <c r="H10" s="11">
        <f>D10*D22</f>
        <v>400</v>
      </c>
      <c r="I10" s="11">
        <f>E10*E22</f>
        <v>200</v>
      </c>
      <c r="J10" s="11">
        <f t="shared" si="1"/>
        <v>900</v>
      </c>
    </row>
    <row r="11" spans="2:10" x14ac:dyDescent="0.25">
      <c r="B11" s="18" t="s">
        <v>10</v>
      </c>
      <c r="C11" s="13">
        <v>6</v>
      </c>
      <c r="D11" s="13">
        <v>6</v>
      </c>
      <c r="E11" s="13">
        <v>5</v>
      </c>
      <c r="F11" s="13">
        <f t="shared" si="0"/>
        <v>17</v>
      </c>
      <c r="G11" s="11">
        <f>C11*C22</f>
        <v>300</v>
      </c>
      <c r="H11" s="11">
        <f>D11*D22</f>
        <v>480</v>
      </c>
      <c r="I11" s="11">
        <f>E11*E22</f>
        <v>200</v>
      </c>
      <c r="J11" s="11">
        <f t="shared" si="1"/>
        <v>980</v>
      </c>
    </row>
    <row r="12" spans="2:10" x14ac:dyDescent="0.25">
      <c r="B12" s="18" t="s">
        <v>67</v>
      </c>
      <c r="C12" s="13">
        <v>5</v>
      </c>
      <c r="D12" s="13">
        <v>5</v>
      </c>
      <c r="E12" s="13">
        <v>6</v>
      </c>
      <c r="F12" s="13">
        <f t="shared" si="0"/>
        <v>16</v>
      </c>
      <c r="G12" s="11">
        <f>C12*C22</f>
        <v>250</v>
      </c>
      <c r="H12" s="11">
        <f>D12*D22</f>
        <v>400</v>
      </c>
      <c r="I12" s="11">
        <f>E12*E22</f>
        <v>240</v>
      </c>
      <c r="J12" s="11">
        <f t="shared" si="1"/>
        <v>890</v>
      </c>
    </row>
    <row r="13" spans="2:10" x14ac:dyDescent="0.25">
      <c r="B13" s="18" t="s">
        <v>68</v>
      </c>
      <c r="C13" s="13">
        <v>7</v>
      </c>
      <c r="D13" s="13">
        <v>4</v>
      </c>
      <c r="E13" s="13">
        <v>7</v>
      </c>
      <c r="F13" s="13">
        <f t="shared" si="0"/>
        <v>18</v>
      </c>
      <c r="G13" s="11">
        <f>C13*C22</f>
        <v>350</v>
      </c>
      <c r="H13" s="11">
        <f>D13*D22</f>
        <v>320</v>
      </c>
      <c r="I13" s="11">
        <f>E13*E22</f>
        <v>280</v>
      </c>
      <c r="J13" s="11">
        <f t="shared" si="1"/>
        <v>950</v>
      </c>
    </row>
    <row r="14" spans="2:10" x14ac:dyDescent="0.25">
      <c r="B14" s="18" t="s">
        <v>69</v>
      </c>
      <c r="C14" s="13">
        <v>6</v>
      </c>
      <c r="D14" s="13">
        <v>9</v>
      </c>
      <c r="E14" s="13">
        <v>3</v>
      </c>
      <c r="F14" s="13">
        <f t="shared" si="0"/>
        <v>18</v>
      </c>
      <c r="G14" s="11">
        <f>C14*C22</f>
        <v>300</v>
      </c>
      <c r="H14" s="11">
        <f>D14*D22</f>
        <v>720</v>
      </c>
      <c r="I14" s="11">
        <f>E14*E22</f>
        <v>120</v>
      </c>
      <c r="J14" s="11">
        <f t="shared" si="1"/>
        <v>1140</v>
      </c>
    </row>
    <row r="15" spans="2:10" x14ac:dyDescent="0.25">
      <c r="B15" s="18" t="s">
        <v>70</v>
      </c>
      <c r="C15" s="13">
        <v>9</v>
      </c>
      <c r="D15" s="13">
        <v>8</v>
      </c>
      <c r="E15" s="13">
        <v>8</v>
      </c>
      <c r="F15" s="13">
        <f t="shared" si="0"/>
        <v>25</v>
      </c>
      <c r="G15" s="11">
        <f>C15*C22</f>
        <v>450</v>
      </c>
      <c r="H15" s="11">
        <f>D15*D22</f>
        <v>640</v>
      </c>
      <c r="I15" s="11">
        <f>E15*E22</f>
        <v>320</v>
      </c>
      <c r="J15" s="11">
        <f t="shared" si="1"/>
        <v>1410</v>
      </c>
    </row>
    <row r="16" spans="2:10" x14ac:dyDescent="0.25">
      <c r="B16" s="23" t="s">
        <v>72</v>
      </c>
      <c r="C16" s="17">
        <f>SUM(C4:C15)</f>
        <v>81</v>
      </c>
      <c r="D16" s="17">
        <f>SUM(D4:D15)</f>
        <v>65</v>
      </c>
      <c r="E16" s="17">
        <f>SUM(E4:E15)</f>
        <v>67</v>
      </c>
      <c r="F16" s="17">
        <f>SUM(F4:F15)</f>
        <v>213</v>
      </c>
      <c r="G16" s="22">
        <f>SUM(G4:G15)</f>
        <v>4050</v>
      </c>
      <c r="H16" s="22">
        <f>SUM(H4:H15)</f>
        <v>5200</v>
      </c>
      <c r="I16" s="22">
        <f>SUM(I4:I15)</f>
        <v>2680</v>
      </c>
      <c r="J16" s="22">
        <f>SUM(J4:J15)</f>
        <v>11930</v>
      </c>
    </row>
    <row r="17" spans="1:10" x14ac:dyDescent="0.25">
      <c r="B17" s="24"/>
      <c r="G17" s="8"/>
      <c r="H17" s="8"/>
      <c r="I17" s="8"/>
      <c r="J17" s="8"/>
    </row>
    <row r="19" spans="1:10" x14ac:dyDescent="0.25">
      <c r="A19" s="6"/>
      <c r="B19" s="6"/>
      <c r="C19" s="6"/>
      <c r="D19" s="6"/>
      <c r="E19" s="6"/>
      <c r="G19" t="s">
        <v>79</v>
      </c>
    </row>
    <row r="20" spans="1:10" x14ac:dyDescent="0.25">
      <c r="A20" s="6"/>
      <c r="B20" s="20" t="s">
        <v>73</v>
      </c>
      <c r="C20" s="20"/>
      <c r="D20" s="20"/>
      <c r="E20" s="20"/>
      <c r="F20" s="16"/>
      <c r="G20" s="16"/>
    </row>
    <row r="21" spans="1:10" x14ac:dyDescent="0.25">
      <c r="A21" s="6"/>
      <c r="B21" s="19"/>
      <c r="C21" s="19" t="s">
        <v>64</v>
      </c>
      <c r="D21" s="19" t="s">
        <v>65</v>
      </c>
      <c r="E21" s="19" t="s">
        <v>66</v>
      </c>
    </row>
    <row r="22" spans="1:10" x14ac:dyDescent="0.25">
      <c r="A22" s="6"/>
      <c r="B22" s="19" t="s">
        <v>74</v>
      </c>
      <c r="C22" s="22">
        <v>50</v>
      </c>
      <c r="D22" s="22">
        <v>80</v>
      </c>
      <c r="E22" s="22">
        <v>40</v>
      </c>
    </row>
  </sheetData>
  <mergeCells count="2">
    <mergeCell ref="B20:E20"/>
    <mergeCell ref="B2:J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 DE PRODUCCIÓN</vt:lpstr>
      <vt:lpstr>REPORTE DE VENTAS DE ARTÍCULOS</vt:lpstr>
      <vt:lpstr>REFERENCIAS</vt:lpstr>
      <vt:lpstr>EJERCICIO LIBRE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LAB_COM03_PC04</dc:creator>
  <cp:lastModifiedBy>LAB_COM03_PC04</cp:lastModifiedBy>
  <dcterms:created xsi:type="dcterms:W3CDTF">2024-09-24T15:15:25Z</dcterms:created>
  <dcterms:modified xsi:type="dcterms:W3CDTF">2024-09-24T16:45:07Z</dcterms:modified>
</cp:coreProperties>
</file>