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uto309a\Downloads\"/>
    </mc:Choice>
  </mc:AlternateContent>
  <xr:revisionPtr revIDLastSave="0" documentId="8_{617BCE8B-C97C-4825-B8E3-6165EDF66A0F}" xr6:coauthVersionLast="47" xr6:coauthVersionMax="47" xr10:uidLastSave="{00000000-0000-0000-0000-000000000000}"/>
  <bookViews>
    <workbookView xWindow="-120" yWindow="-120" windowWidth="29040" windowHeight="15720" activeTab="7" xr2:uid="{BBF83C61-3B49-40C6-85B7-90E1C727ADF5}"/>
  </bookViews>
  <sheets>
    <sheet name="EJERCICIO1" sheetId="1" r:id="rId1"/>
    <sheet name="EJERCICIO2" sheetId="4" r:id="rId2"/>
    <sheet name="LÍNEAS" sheetId="5" r:id="rId3"/>
    <sheet name="AREAS" sheetId="6" r:id="rId4"/>
    <sheet name="COLUMNAS" sheetId="7" r:id="rId5"/>
    <sheet name="EJERCICIO3" sheetId="8" r:id="rId6"/>
    <sheet name="EJERCICIO4" sheetId="9" r:id="rId7"/>
    <sheet name="EJERCICIO5" sheetId="10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0" l="1"/>
  <c r="D22" i="10"/>
  <c r="E22" i="10"/>
  <c r="F22" i="10"/>
  <c r="C22" i="10"/>
  <c r="G21" i="10"/>
  <c r="D21" i="10"/>
  <c r="E21" i="10"/>
  <c r="F21" i="10"/>
  <c r="C21" i="10"/>
  <c r="F18" i="10"/>
  <c r="G17" i="10"/>
  <c r="G15" i="10"/>
  <c r="G12" i="10"/>
  <c r="D12" i="10"/>
  <c r="E12" i="10"/>
  <c r="F12" i="10"/>
  <c r="C12" i="10"/>
  <c r="D11" i="10"/>
  <c r="D13" i="10" s="1"/>
  <c r="E11" i="10"/>
  <c r="E13" i="10" s="1"/>
  <c r="F11" i="10"/>
  <c r="F13" i="10" s="1"/>
  <c r="C11" i="10"/>
  <c r="C13" i="10" s="1"/>
  <c r="G6" i="10"/>
  <c r="D6" i="10"/>
  <c r="E6" i="10"/>
  <c r="F6" i="10"/>
  <c r="C6" i="10"/>
  <c r="G8" i="10"/>
  <c r="G9" i="10"/>
  <c r="G7" i="10"/>
  <c r="E7" i="1"/>
  <c r="E8" i="1"/>
  <c r="E9" i="1"/>
  <c r="E10" i="1"/>
  <c r="E11" i="1"/>
  <c r="E6" i="1"/>
  <c r="E16" i="10" l="1"/>
  <c r="E18" i="10"/>
  <c r="C18" i="10"/>
  <c r="C16" i="10"/>
  <c r="D18" i="10"/>
  <c r="F16" i="10"/>
  <c r="F19" i="10" s="1"/>
  <c r="D16" i="10"/>
  <c r="D19" i="10" s="1"/>
  <c r="G13" i="10"/>
  <c r="G11" i="10"/>
  <c r="E19" i="10" l="1"/>
  <c r="G16" i="10"/>
  <c r="C19" i="10"/>
  <c r="G18" i="10"/>
  <c r="G19" i="10" l="1"/>
</calcChain>
</file>

<file path=xl/sharedStrings.xml><?xml version="1.0" encoding="utf-8"?>
<sst xmlns="http://schemas.openxmlformats.org/spreadsheetml/2006/main" count="56" uniqueCount="46">
  <si>
    <t>MES</t>
  </si>
  <si>
    <t>PRODUCTO 1</t>
  </si>
  <si>
    <t>PRODUCTO 2</t>
  </si>
  <si>
    <t>TOTAL DE VENTAS</t>
  </si>
  <si>
    <t>ENERO</t>
  </si>
  <si>
    <t>FEBRERO</t>
  </si>
  <si>
    <t>MARZO</t>
  </si>
  <si>
    <t>ABRIL</t>
  </si>
  <si>
    <t>MAYO</t>
  </si>
  <si>
    <t>JUNIO</t>
  </si>
  <si>
    <t>TV</t>
  </si>
  <si>
    <t>RADIO</t>
  </si>
  <si>
    <t>VALLAS</t>
  </si>
  <si>
    <t>REVISTAS</t>
  </si>
  <si>
    <t>Y = aX^2 + b</t>
  </si>
  <si>
    <t>a</t>
  </si>
  <si>
    <t>b</t>
  </si>
  <si>
    <t>x</t>
  </si>
  <si>
    <t>y</t>
  </si>
  <si>
    <t>Función Cuadratica</t>
  </si>
  <si>
    <t>Z = X^2 + Y^2</t>
  </si>
  <si>
    <t>X/Y</t>
  </si>
  <si>
    <t>Total trimestral</t>
  </si>
  <si>
    <t>1°</t>
  </si>
  <si>
    <t>2°</t>
  </si>
  <si>
    <t>3°</t>
  </si>
  <si>
    <t>4°</t>
  </si>
  <si>
    <t>Total Anual</t>
  </si>
  <si>
    <t>Unidades vendidas</t>
  </si>
  <si>
    <t>Modelo 1</t>
  </si>
  <si>
    <t>Modelo 2</t>
  </si>
  <si>
    <t>Modelo 3</t>
  </si>
  <si>
    <t>Ingreso por ventas</t>
  </si>
  <si>
    <t>Coste de las ventas</t>
  </si>
  <si>
    <t>Margen bruto</t>
  </si>
  <si>
    <t>Personal ventas</t>
  </si>
  <si>
    <t>Comision venta</t>
  </si>
  <si>
    <t>Publicidad</t>
  </si>
  <si>
    <t>Costes fijos</t>
  </si>
  <si>
    <t>Coste total</t>
  </si>
  <si>
    <t>Beneficio</t>
  </si>
  <si>
    <t>Margen beneficio</t>
  </si>
  <si>
    <t>Comisión Ventas</t>
  </si>
  <si>
    <t>Porcentaje Costes fijos</t>
  </si>
  <si>
    <t>Precio</t>
  </si>
  <si>
    <t>Costes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</si>
</sst>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S/&quot;\ * #,##0.00_-;\-&quot;S/&quot;\ * #,##0.00_-;_-&quot;S/&quot;\ * &quot;-&quot;??_-;_-@_-"/>
    <numFmt numFmtId="164" formatCode="_ [$€-2]\ * #,##0_ ;_ [$€-2]\ * \-#,##0_ ;_ [$€-2]\ * &quot;-&quot;??_ ;_ @_ "/>
    <numFmt numFmtId="165" formatCode="_-* #,##0.00\ [$€-C0A]_-;\-* #,##0.00\ [$€-C0A]_-;_-* &quot;-&quot;??\ [$€-C0A]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CC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 Ligh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9" fontId="0" fillId="0" borderId="0" xfId="0" applyNumberFormat="1"/>
    <xf numFmtId="0" fontId="4" fillId="3" borderId="1" xfId="0" applyFont="1" applyFill="1" applyBorder="1" applyAlignment="1">
      <alignment vertical="center"/>
    </xf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6" fillId="0" borderId="11" xfId="0" applyFont="1" applyBorder="1" applyAlignment="1">
      <alignment horizontal="center"/>
    </xf>
    <xf numFmtId="0" fontId="6" fillId="0" borderId="11" xfId="0" applyFont="1" applyBorder="1"/>
    <xf numFmtId="0" fontId="6" fillId="0" borderId="9" xfId="0" applyFont="1" applyBorder="1"/>
    <xf numFmtId="0" fontId="6" fillId="0" borderId="2" xfId="0" applyFont="1" applyBorder="1"/>
    <xf numFmtId="0" fontId="0" fillId="5" borderId="0" xfId="0" applyFill="1"/>
    <xf numFmtId="0" fontId="5" fillId="4" borderId="4" xfId="0" applyFont="1" applyFill="1" applyBorder="1" applyAlignment="1">
      <alignment horizontal="center"/>
    </xf>
    <xf numFmtId="0" fontId="5" fillId="4" borderId="3" xfId="0" applyFont="1" applyFill="1" applyBorder="1"/>
    <xf numFmtId="0" fontId="0" fillId="5" borderId="6" xfId="0" applyFill="1" applyBorder="1"/>
    <xf numFmtId="0" fontId="6" fillId="5" borderId="6" xfId="0" applyFont="1" applyFill="1" applyBorder="1"/>
    <xf numFmtId="0" fontId="6" fillId="5" borderId="12" xfId="0" applyFont="1" applyFill="1" applyBorder="1"/>
    <xf numFmtId="0" fontId="5" fillId="4" borderId="9" xfId="0" applyFont="1" applyFill="1" applyBorder="1"/>
    <xf numFmtId="0" fontId="0" fillId="5" borderId="2" xfId="0" applyFill="1" applyBorder="1"/>
    <xf numFmtId="0" fontId="8" fillId="5" borderId="0" xfId="0" applyFont="1" applyFill="1" applyAlignment="1">
      <alignment horizontal="center"/>
    </xf>
    <xf numFmtId="0" fontId="8" fillId="5" borderId="2" xfId="0" applyFont="1" applyFill="1" applyBorder="1" applyAlignment="1">
      <alignment horizontal="center"/>
    </xf>
    <xf numFmtId="165" fontId="8" fillId="5" borderId="0" xfId="0" applyNumberFormat="1" applyFont="1" applyFill="1"/>
    <xf numFmtId="165" fontId="8" fillId="5" borderId="2" xfId="0" applyNumberFormat="1" applyFont="1" applyFill="1" applyBorder="1"/>
    <xf numFmtId="0" fontId="7" fillId="5" borderId="5" xfId="0" applyFont="1" applyFill="1" applyBorder="1"/>
    <xf numFmtId="165" fontId="8" fillId="5" borderId="13" xfId="0" applyNumberFormat="1" applyFont="1" applyFill="1" applyBorder="1"/>
    <xf numFmtId="165" fontId="8" fillId="5" borderId="14" xfId="0" applyNumberFormat="1" applyFont="1" applyFill="1" applyBorder="1"/>
    <xf numFmtId="0" fontId="6" fillId="5" borderId="5" xfId="0" applyFont="1" applyFill="1" applyBorder="1"/>
    <xf numFmtId="0" fontId="8" fillId="5" borderId="0" xfId="0" applyFont="1" applyFill="1"/>
    <xf numFmtId="165" fontId="8" fillId="5" borderId="0" xfId="2" applyNumberFormat="1" applyFont="1" applyFill="1" applyBorder="1"/>
    <xf numFmtId="165" fontId="8" fillId="5" borderId="2" xfId="0" applyNumberFormat="1" applyFont="1" applyFill="1" applyBorder="1" applyAlignment="1">
      <alignment horizontal="right"/>
    </xf>
    <xf numFmtId="0" fontId="8" fillId="5" borderId="11" xfId="0" applyFont="1" applyFill="1" applyBorder="1"/>
    <xf numFmtId="165" fontId="8" fillId="5" borderId="11" xfId="2" applyNumberFormat="1" applyFont="1" applyFill="1" applyBorder="1"/>
    <xf numFmtId="165" fontId="8" fillId="5" borderId="10" xfId="0" applyNumberFormat="1" applyFont="1" applyFill="1" applyBorder="1" applyAlignment="1">
      <alignment horizontal="right"/>
    </xf>
    <xf numFmtId="0" fontId="8" fillId="5" borderId="6" xfId="0" applyFont="1" applyFill="1" applyBorder="1"/>
    <xf numFmtId="0" fontId="8" fillId="5" borderId="12" xfId="0" applyFont="1" applyFill="1" applyBorder="1"/>
    <xf numFmtId="0" fontId="5" fillId="4" borderId="15" xfId="0" applyFont="1" applyFill="1" applyBorder="1" applyAlignment="1">
      <alignment horizontal="right"/>
    </xf>
    <xf numFmtId="9" fontId="9" fillId="5" borderId="15" xfId="3" applyFont="1" applyFill="1" applyBorder="1" applyAlignment="1">
      <alignment horizontal="right"/>
    </xf>
    <xf numFmtId="0" fontId="5" fillId="4" borderId="8" xfId="0" applyFont="1" applyFill="1" applyBorder="1" applyAlignment="1">
      <alignment horizontal="right"/>
    </xf>
    <xf numFmtId="9" fontId="6" fillId="5" borderId="7" xfId="3" applyFont="1" applyFill="1" applyBorder="1" applyAlignment="1">
      <alignment horizontal="right"/>
    </xf>
    <xf numFmtId="10" fontId="8" fillId="5" borderId="11" xfId="3" applyNumberFormat="1" applyFont="1" applyFill="1" applyBorder="1"/>
    <xf numFmtId="10" fontId="8" fillId="5" borderId="14" xfId="3" applyNumberFormat="1" applyFont="1" applyFill="1" applyBorder="1"/>
    <xf numFmtId="0" fontId="0" fillId="0" borderId="0" xfId="0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0" fillId="6" borderId="1" xfId="0" applyFont="1" applyFill="1" applyBorder="1"/>
    <xf numFmtId="0" fontId="0" fillId="6" borderId="1" xfId="0" applyFill="1" applyBorder="1"/>
    <xf numFmtId="0" fontId="0" fillId="7" borderId="1" xfId="0" applyFill="1" applyBorder="1" applyAlignment="1">
      <alignment horizontal="center"/>
    </xf>
    <xf numFmtId="0" fontId="1" fillId="7" borderId="1" xfId="1" applyFont="1" applyFill="1" applyBorder="1" applyAlignment="1">
      <alignment horizontal="center"/>
    </xf>
    <xf numFmtId="0" fontId="10" fillId="3" borderId="1" xfId="0" applyFont="1" applyFill="1" applyBorder="1"/>
    <xf numFmtId="164" fontId="0" fillId="7" borderId="1" xfId="0" applyNumberFormat="1" applyFill="1" applyBorder="1"/>
    <xf numFmtId="0" fontId="6" fillId="0" borderId="0" xfId="0" applyFont="1" applyAlignment="1">
      <alignment horizontal="center"/>
    </xf>
    <xf numFmtId="0" fontId="11" fillId="0" borderId="0" xfId="0" applyFont="1" applyAlignment="1">
      <alignment horizontal="center"/>
    </xf>
  </cellXfs>
  <cellStyles count="4">
    <cellStyle name="Bueno" xfId="1" builtinId="26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colors>
    <mruColors>
      <color rgb="FF8FFFF4"/>
      <color rgb="FF00DEC9"/>
      <color rgb="FF00E2CC"/>
      <color rgb="FF00EAD4"/>
      <color rgb="FF01FFE7"/>
      <color rgb="FF0000CC"/>
      <color rgb="FFB34C0D"/>
      <color rgb="FFFFDF79"/>
      <color rgb="FF6666FF"/>
      <color rgb="FFFFCB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5.xml"/><Relationship Id="rId1" Type="http://schemas.microsoft.com/office/2011/relationships/chartStyle" Target="style15.xml"/><Relationship Id="rId4" Type="http://schemas.openxmlformats.org/officeDocument/2006/relationships/image" Target="../media/image3.jpeg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microsoft.com/office/2011/relationships/chartColorStyle" Target="colors19.xml"/><Relationship Id="rId1" Type="http://schemas.microsoft.com/office/2011/relationships/chartStyle" Target="style19.xml"/><Relationship Id="rId4" Type="http://schemas.openxmlformats.org/officeDocument/2006/relationships/hyperlink" Target="https://rediez.blogspot.com/2012/05/y-tu-cuanto-debes.html" TargetMode="Externa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microsoft.com/office/2011/relationships/chartColorStyle" Target="colors20.xml"/><Relationship Id="rId1" Type="http://schemas.microsoft.com/office/2011/relationships/chartStyle" Target="style20.xml"/><Relationship Id="rId4" Type="http://schemas.openxmlformats.org/officeDocument/2006/relationships/hyperlink" Target="https://rediez.blogspot.com/2012/05/y-tu-cuanto-debes.html" TargetMode="Externa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sng" strike="noStrike" kern="1200" spc="0" baseline="0">
                <a:solidFill>
                  <a:schemeClr val="tx1"/>
                </a:solidFill>
                <a:latin typeface="Elephant" panose="02020904090505020303" pitchFamily="18" charset="0"/>
                <a:ea typeface="+mn-ea"/>
                <a:cs typeface="+mn-cs"/>
              </a:defRPr>
            </a:pPr>
            <a:r>
              <a:rPr lang="es-PE" b="1" i="0" u="none">
                <a:solidFill>
                  <a:schemeClr val="tx1"/>
                </a:solidFill>
                <a:latin typeface="Calibri Light" panose="020F0302020204030204" pitchFamily="34" charset="0"/>
                <a:ea typeface="Calibri Light" panose="020F0302020204030204" pitchFamily="34" charset="0"/>
                <a:cs typeface="Calibri Light" panose="020F0302020204030204" pitchFamily="34" charset="0"/>
              </a:rPr>
              <a:t>VENTAS</a:t>
            </a:r>
            <a:r>
              <a:rPr lang="es-PE" b="1" i="0" u="none" baseline="0">
                <a:solidFill>
                  <a:schemeClr val="tx1"/>
                </a:solidFill>
                <a:latin typeface="Calibri Light" panose="020F0302020204030204" pitchFamily="34" charset="0"/>
                <a:ea typeface="Calibri Light" panose="020F0302020204030204" pitchFamily="34" charset="0"/>
                <a:cs typeface="Calibri Light" panose="020F0302020204030204" pitchFamily="34" charset="0"/>
              </a:rPr>
              <a:t> DE MESES</a:t>
            </a:r>
            <a:endParaRPr lang="es-PE" b="1" i="0" u="none">
              <a:solidFill>
                <a:schemeClr val="tx1"/>
              </a:solidFill>
              <a:latin typeface="Calibri Light" panose="020F0302020204030204" pitchFamily="34" charset="0"/>
              <a:ea typeface="Calibri Light" panose="020F0302020204030204" pitchFamily="34" charset="0"/>
              <a:cs typeface="Calibri Light" panose="020F0302020204030204" pitchFamily="34" charset="0"/>
            </a:endParaRPr>
          </a:p>
        </c:rich>
      </c:tx>
      <c:layout>
        <c:manualLayout>
          <c:xMode val="edge"/>
          <c:yMode val="edge"/>
          <c:x val="0.27194170202893225"/>
          <c:y val="2.2968059206231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sng" strike="noStrike" kern="1200" spc="0" baseline="0">
              <a:solidFill>
                <a:schemeClr val="tx1"/>
              </a:solidFill>
              <a:latin typeface="Elephant" panose="02020904090505020303" pitchFamily="18" charset="0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1B5-4AF9-87CF-83831EE135E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1B5-4AF9-87CF-83831EE135ED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1B5-4AF9-87CF-83831EE135ED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1B5-4AF9-87CF-83831EE135E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1B5-4AF9-87CF-83831EE135ED}"/>
              </c:ext>
            </c:extLst>
          </c:dPt>
          <c:dPt>
            <c:idx val="5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1B5-4AF9-87CF-83831EE135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EJERCICIO1!$B$6:$B$11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EJERCICIO1!$E$6:$E$11</c:f>
              <c:numCache>
                <c:formatCode>General</c:formatCode>
                <c:ptCount val="6"/>
                <c:pt idx="0">
                  <c:v>140</c:v>
                </c:pt>
                <c:pt idx="1">
                  <c:v>175</c:v>
                </c:pt>
                <c:pt idx="2">
                  <c:v>97</c:v>
                </c:pt>
                <c:pt idx="3">
                  <c:v>95</c:v>
                </c:pt>
                <c:pt idx="4">
                  <c:v>242</c:v>
                </c:pt>
                <c:pt idx="5">
                  <c:v>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B5-4AF9-87CF-83831EE135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63814240"/>
        <c:axId val="663795520"/>
      </c:barChart>
      <c:catAx>
        <c:axId val="663814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>
              <a:alpha val="96000"/>
            </a:schemeClr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63795520"/>
        <c:crosses val="autoZero"/>
        <c:auto val="1"/>
        <c:lblAlgn val="ctr"/>
        <c:lblOffset val="100"/>
        <c:noMultiLvlLbl val="0"/>
      </c:catAx>
      <c:valAx>
        <c:axId val="66379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6381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accent1">
            <a:lumMod val="20000"/>
            <a:lumOff val="80000"/>
          </a:schemeClr>
        </a:solidFill>
        <a:ln>
          <a:solidFill>
            <a:schemeClr val="bg2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solidFill>
          <a:schemeClr val="bg2"/>
        </a:solidFill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sideWall>
    <c:backWall>
      <c:thickness val="0"/>
      <c:spPr>
        <a:solidFill>
          <a:schemeClr val="bg2"/>
        </a:solidFill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backWall>
    <c:plotArea>
      <c:layout/>
      <c:surface3DChart>
        <c:wireframe val="0"/>
        <c:ser>
          <c:idx val="0"/>
          <c:order val="0"/>
          <c:tx>
            <c:strRef>
              <c:f>EJERCICIO4!$B$6</c:f>
              <c:strCache>
                <c:ptCount val="1"/>
                <c:pt idx="0">
                  <c:v>-3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val>
            <c:numRef>
              <c:f>EJERCICIO4!$B$7:$H$7</c:f>
              <c:numCache>
                <c:formatCode>General</c:formatCode>
                <c:ptCount val="7"/>
                <c:pt idx="0">
                  <c:v>18</c:v>
                </c:pt>
                <c:pt idx="1">
                  <c:v>13</c:v>
                </c:pt>
                <c:pt idx="2">
                  <c:v>10</c:v>
                </c:pt>
                <c:pt idx="3">
                  <c:v>9</c:v>
                </c:pt>
                <c:pt idx="4">
                  <c:v>10</c:v>
                </c:pt>
                <c:pt idx="5">
                  <c:v>13</c:v>
                </c:pt>
                <c:pt idx="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A-4E8A-B45E-71A0F93D9BC8}"/>
            </c:ext>
          </c:extLst>
        </c:ser>
        <c:ser>
          <c:idx val="1"/>
          <c:order val="1"/>
          <c:tx>
            <c:strRef>
              <c:f>EJERCICIO4!$C$6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val>
            <c:numRef>
              <c:f>EJERCICIO4!$B$8:$H$8</c:f>
              <c:numCache>
                <c:formatCode>General</c:formatCode>
                <c:ptCount val="7"/>
                <c:pt idx="0">
                  <c:v>13</c:v>
                </c:pt>
                <c:pt idx="1">
                  <c:v>8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8A-4E8A-B45E-71A0F93D9BC8}"/>
            </c:ext>
          </c:extLst>
        </c:ser>
        <c:ser>
          <c:idx val="2"/>
          <c:order val="2"/>
          <c:tx>
            <c:strRef>
              <c:f>EJERCICIO4!$D$6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val>
            <c:numRef>
              <c:f>EJERCICIO4!$B$9:$H$9</c:f>
              <c:numCache>
                <c:formatCode>General</c:formatCode>
                <c:ptCount val="7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8A-4E8A-B45E-71A0F93D9BC8}"/>
            </c:ext>
          </c:extLst>
        </c:ser>
        <c:ser>
          <c:idx val="3"/>
          <c:order val="3"/>
          <c:tx>
            <c:strRef>
              <c:f>EJERCICIO4!$E$6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val>
            <c:numRef>
              <c:f>EJERCICIO4!$B$10:$H$10</c:f>
              <c:numCache>
                <c:formatCode>General</c:formatCode>
                <c:ptCount val="7"/>
                <c:pt idx="0">
                  <c:v>9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8A-4E8A-B45E-71A0F93D9BC8}"/>
            </c:ext>
          </c:extLst>
        </c:ser>
        <c:ser>
          <c:idx val="4"/>
          <c:order val="4"/>
          <c:tx>
            <c:strRef>
              <c:f>EJERCICIO4!$F$6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val>
            <c:numRef>
              <c:f>EJERCICIO4!$B$11:$H$11</c:f>
              <c:numCache>
                <c:formatCode>General</c:formatCode>
                <c:ptCount val="7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8A-4E8A-B45E-71A0F93D9BC8}"/>
            </c:ext>
          </c:extLst>
        </c:ser>
        <c:ser>
          <c:idx val="5"/>
          <c:order val="5"/>
          <c:tx>
            <c:strRef>
              <c:f>EJERCICIO4!$G$6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val>
            <c:numRef>
              <c:f>EJERCICIO4!$B$12:$H$12</c:f>
              <c:numCache>
                <c:formatCode>General</c:formatCode>
                <c:ptCount val="7"/>
                <c:pt idx="0">
                  <c:v>13</c:v>
                </c:pt>
                <c:pt idx="1">
                  <c:v>8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8A-4E8A-B45E-71A0F93D9BC8}"/>
            </c:ext>
          </c:extLst>
        </c:ser>
        <c:ser>
          <c:idx val="6"/>
          <c:order val="6"/>
          <c:tx>
            <c:strRef>
              <c:f>EJERCICIO4!$H$6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EJERCICIO4!$B$13:$H$13</c:f>
              <c:numCache>
                <c:formatCode>General</c:formatCode>
                <c:ptCount val="7"/>
                <c:pt idx="0">
                  <c:v>18</c:v>
                </c:pt>
                <c:pt idx="1">
                  <c:v>13</c:v>
                </c:pt>
                <c:pt idx="2">
                  <c:v>10</c:v>
                </c:pt>
                <c:pt idx="3">
                  <c:v>9</c:v>
                </c:pt>
                <c:pt idx="4">
                  <c:v>10</c:v>
                </c:pt>
                <c:pt idx="5">
                  <c:v>13</c:v>
                </c:pt>
                <c:pt idx="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8A-4E8A-B45E-71A0F93D9BC8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95429104"/>
        <c:axId val="495429584"/>
        <c:axId val="2111423392"/>
      </c:surface3DChart>
      <c:catAx>
        <c:axId val="495429104"/>
        <c:scaling>
          <c:orientation val="minMax"/>
        </c:scaling>
        <c:delete val="0"/>
        <c:axPos val="b"/>
        <c:minorGridlines>
          <c:spPr>
            <a:ln w="1905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</c:min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95429584"/>
        <c:crosses val="autoZero"/>
        <c:auto val="1"/>
        <c:lblAlgn val="ctr"/>
        <c:lblOffset val="100"/>
        <c:noMultiLvlLbl val="0"/>
      </c:catAx>
      <c:valAx>
        <c:axId val="495429584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95429104"/>
        <c:crosses val="autoZero"/>
        <c:crossBetween val="midCat"/>
      </c:valAx>
      <c:serAx>
        <c:axId val="2111423392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</c:maj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95429584"/>
        <c:crosses val="autoZero"/>
      </c:serAx>
      <c:spPr>
        <a:noFill/>
        <a:ln>
          <a:solidFill>
            <a:schemeClr val="tx1">
              <a:lumMod val="75000"/>
              <a:lumOff val="25000"/>
            </a:schemeClr>
          </a:solidFill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7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 b="0" i="0"/>
              <a:t>Unidades vendidas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rgbClr val="6666FF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6BB9-479D-B46F-BA205080EC0B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BB9-479D-B46F-BA205080EC0B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BB9-479D-B46F-BA205080EC0B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BB9-479D-B46F-BA205080EC0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EJERCICIO5!$C$4:$F$4</c:f>
              <c:strCache>
                <c:ptCount val="4"/>
                <c:pt idx="0">
                  <c:v>1°</c:v>
                </c:pt>
                <c:pt idx="1">
                  <c:v>2°</c:v>
                </c:pt>
                <c:pt idx="2">
                  <c:v>3°</c:v>
                </c:pt>
                <c:pt idx="3">
                  <c:v>4°</c:v>
                </c:pt>
              </c:strCache>
            </c:strRef>
          </c:cat>
          <c:val>
            <c:numRef>
              <c:f>EJERCICIO5!$C$6:$F$6</c:f>
              <c:numCache>
                <c:formatCode>General</c:formatCode>
                <c:ptCount val="4"/>
                <c:pt idx="0">
                  <c:v>108</c:v>
                </c:pt>
                <c:pt idx="1">
                  <c:v>72</c:v>
                </c:pt>
                <c:pt idx="2">
                  <c:v>99</c:v>
                </c:pt>
                <c:pt idx="3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D1-419B-9FAF-A3013E69B3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9024640"/>
        <c:axId val="3605170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P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EJERCICIO5!$C$4:$F$4</c15:sqref>
                        </c15:formulaRef>
                      </c:ext>
                    </c:extLst>
                    <c:strCache>
                      <c:ptCount val="4"/>
                      <c:pt idx="0">
                        <c:v>1°</c:v>
                      </c:pt>
                      <c:pt idx="1">
                        <c:v>2°</c:v>
                      </c:pt>
                      <c:pt idx="2">
                        <c:v>3°</c:v>
                      </c:pt>
                      <c:pt idx="3">
                        <c:v>4°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EJERCICIO5!$C$5:$F$5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0D1-419B-9FAF-A3013E69B3CC}"/>
                  </c:ext>
                </c:extLst>
              </c15:ser>
            </c15:filteredBarSeries>
          </c:ext>
        </c:extLst>
      </c:barChart>
      <c:catAx>
        <c:axId val="339024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Trimestre</a:t>
                </a:r>
              </a:p>
            </c:rich>
          </c:tx>
          <c:layout>
            <c:manualLayout>
              <c:xMode val="edge"/>
              <c:yMode val="edge"/>
              <c:x val="0.4713068541898654"/>
              <c:y val="0.876635861835308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60517088"/>
        <c:crosses val="autoZero"/>
        <c:auto val="1"/>
        <c:lblAlgn val="ctr"/>
        <c:lblOffset val="100"/>
        <c:noMultiLvlLbl val="0"/>
      </c:catAx>
      <c:valAx>
        <c:axId val="360517088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39024640"/>
        <c:crosses val="autoZero"/>
        <c:crossBetween val="between"/>
      </c:valAx>
      <c:spPr>
        <a:solidFill>
          <a:schemeClr val="bg1">
            <a:lumMod val="65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 b="1" i="0"/>
              <a:t>Unidades vendidas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EJERCICIO5!$B$6</c:f>
              <c:strCache>
                <c:ptCount val="1"/>
                <c:pt idx="0">
                  <c:v>Unidades vendidas</c:v>
                </c:pt>
              </c:strCache>
            </c:strRef>
          </c:tx>
          <c:spPr>
            <a:gradFill>
              <a:gsLst>
                <a:gs pos="55000">
                  <a:srgbClr val="6666FF"/>
                </a:gs>
                <a:gs pos="0">
                  <a:schemeClr val="tx1"/>
                </a:gs>
                <a:gs pos="100000">
                  <a:schemeClr val="tx1"/>
                </a:gs>
              </a:gsLst>
              <a:lin ang="5400000" scaled="1"/>
            </a:gra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>
                  <a:glow rad="127000">
                    <a:schemeClr val="bg1"/>
                  </a:glow>
                </a:effectLst>
              </c:spPr>
              <c:txPr>
                <a:bodyPr rot="5400000" spcFirstLastPara="1" vertOverflow="ellipsis" vert="horz" wrap="square" lIns="38100" tIns="1728000" rIns="38100" bIns="19050" anchor="ctr" anchorCtr="0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5-1723-4721-B8CA-4A0016BA389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>
                  <a:glow rad="127000">
                    <a:schemeClr val="bg1"/>
                  </a:glow>
                </a:effectLst>
              </c:spPr>
              <c:txPr>
                <a:bodyPr rot="5400000" spcFirstLastPara="1" vertOverflow="ellipsis" vert="horz" wrap="square" lIns="38100" tIns="1116000" rIns="38100" bIns="19050" anchor="ctr" anchorCtr="0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4-1723-4721-B8CA-4A0016BA389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>
                  <a:glow rad="127000">
                    <a:schemeClr val="bg1"/>
                  </a:glow>
                </a:effectLst>
              </c:spPr>
              <c:txPr>
                <a:bodyPr rot="5400000" spcFirstLastPara="1" vertOverflow="ellipsis" vert="horz" wrap="square" lIns="38100" tIns="1548000" rIns="38100" bIns="19050" anchor="ctr" anchorCtr="0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2-1723-4721-B8CA-4A0016BA3899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>
                  <a:glow rad="127000">
                    <a:schemeClr val="bg1"/>
                  </a:glow>
                </a:effectLst>
              </c:spPr>
              <c:txPr>
                <a:bodyPr rot="5400000" spcFirstLastPara="1" vertOverflow="ellipsis" vert="horz" wrap="square" lIns="38100" tIns="1260000" rIns="38100" bIns="19050" anchor="ctr" anchorCtr="0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723-4721-B8CA-4A0016BA3899}"/>
                </c:ext>
              </c:extLst>
            </c:dLbl>
            <c:spPr>
              <a:noFill/>
              <a:ln>
                <a:noFill/>
              </a:ln>
              <a:effectLst>
                <a:glow rad="127000">
                  <a:schemeClr val="bg1"/>
                </a:glow>
              </a:effectLst>
            </c:spPr>
            <c:txPr>
              <a:bodyPr rot="540000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EJERCICIO5!$C$4:$F$4</c:f>
              <c:strCache>
                <c:ptCount val="4"/>
                <c:pt idx="0">
                  <c:v>1°</c:v>
                </c:pt>
                <c:pt idx="1">
                  <c:v>2°</c:v>
                </c:pt>
                <c:pt idx="2">
                  <c:v>3°</c:v>
                </c:pt>
                <c:pt idx="3">
                  <c:v>4°</c:v>
                </c:pt>
              </c:strCache>
            </c:strRef>
          </c:cat>
          <c:val>
            <c:numRef>
              <c:f>EJERCICIO5!$C$6:$F$6</c:f>
              <c:numCache>
                <c:formatCode>General</c:formatCode>
                <c:ptCount val="4"/>
                <c:pt idx="0">
                  <c:v>108</c:v>
                </c:pt>
                <c:pt idx="1">
                  <c:v>72</c:v>
                </c:pt>
                <c:pt idx="2">
                  <c:v>99</c:v>
                </c:pt>
                <c:pt idx="3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23-4721-B8CA-4A0016BA3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39024640"/>
        <c:axId val="3605170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EJERCICIO5!$C$4:$F$4</c15:sqref>
                        </c15:formulaRef>
                      </c:ext>
                    </c:extLst>
                    <c:strCache>
                      <c:ptCount val="4"/>
                      <c:pt idx="0">
                        <c:v>1°</c:v>
                      </c:pt>
                      <c:pt idx="1">
                        <c:v>2°</c:v>
                      </c:pt>
                      <c:pt idx="2">
                        <c:v>3°</c:v>
                      </c:pt>
                      <c:pt idx="3">
                        <c:v>4°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EJERCICIO5!$C$5:$F$5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723-4721-B8CA-4A0016BA3899}"/>
                  </c:ext>
                </c:extLst>
              </c15:ser>
            </c15:filteredBarSeries>
          </c:ext>
        </c:extLst>
      </c:barChart>
      <c:catAx>
        <c:axId val="3390246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60517088"/>
        <c:crosses val="autoZero"/>
        <c:auto val="1"/>
        <c:lblAlgn val="ctr"/>
        <c:lblOffset val="100"/>
        <c:noMultiLvlLbl val="0"/>
      </c:catAx>
      <c:valAx>
        <c:axId val="360517088"/>
        <c:scaling>
          <c:orientation val="minMax"/>
        </c:scaling>
        <c:delete val="0"/>
        <c:axPos val="b"/>
        <c:majorGridlines>
          <c:spPr>
            <a:ln w="19050" cap="flat" cmpd="sng" algn="ctr">
              <a:noFill/>
              <a:prstDash val="solid"/>
              <a:miter lim="800000"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3902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gradFill flip="none" rotWithShape="1">
      <a:gsLst>
        <a:gs pos="55000">
          <a:schemeClr val="bg1"/>
        </a:gs>
        <a:gs pos="0">
          <a:srgbClr val="0070C0"/>
        </a:gs>
        <a:gs pos="100000">
          <a:srgbClr val="DE0000"/>
        </a:gs>
      </a:gsLst>
      <a:lin ang="5400000" scaled="1"/>
      <a:tileRect/>
    </a:gra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b="1" i="0"/>
              <a:t>Ventas</a:t>
            </a:r>
            <a:r>
              <a:rPr lang="es-PE" b="1" i="0" baseline="0"/>
              <a:t> por modelos</a:t>
            </a:r>
            <a:endParaRPr lang="es-PE" b="1" i="0"/>
          </a:p>
        </c:rich>
      </c:tx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tx1">
            <a:lumMod val="50000"/>
            <a:lumOff val="50000"/>
          </a:schemeClr>
        </a:solidFill>
        <a:ln>
          <a:noFill/>
        </a:ln>
        <a:effectLst/>
        <a:sp3d/>
      </c:spPr>
    </c:floor>
    <c:sideWall>
      <c:thickness val="0"/>
      <c:spPr>
        <a:solidFill>
          <a:schemeClr val="bg1">
            <a:lumMod val="85000"/>
          </a:schemeClr>
        </a:solidFill>
        <a:ln>
          <a:noFill/>
        </a:ln>
        <a:effectLst/>
        <a:sp3d/>
      </c:spPr>
    </c:sideWall>
    <c:backWall>
      <c:thickness val="0"/>
      <c:spPr>
        <a:solidFill>
          <a:schemeClr val="bg1">
            <a:lumMod val="85000"/>
          </a:schemeClr>
        </a:solidFill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EJERCICIO5!$B$7</c:f>
              <c:strCache>
                <c:ptCount val="1"/>
                <c:pt idx="0">
                  <c:v>Modelo 1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chemeClr val="dk1"/>
              </a:solidFill>
            </a:ln>
            <a:effectLst/>
            <a:sp3d>
              <a:contourClr>
                <a:schemeClr val="dk1"/>
              </a:contourClr>
            </a:sp3d>
          </c:spPr>
          <c:invertIfNegative val="0"/>
          <c:cat>
            <c:strRef>
              <c:f>EJERCICIO5!$C$4:$F$4</c:f>
              <c:strCache>
                <c:ptCount val="4"/>
                <c:pt idx="0">
                  <c:v>1°</c:v>
                </c:pt>
                <c:pt idx="1">
                  <c:v>2°</c:v>
                </c:pt>
                <c:pt idx="2">
                  <c:v>3°</c:v>
                </c:pt>
                <c:pt idx="3">
                  <c:v>4°</c:v>
                </c:pt>
              </c:strCache>
            </c:strRef>
          </c:cat>
          <c:val>
            <c:numRef>
              <c:f>EJERCICIO5!$C$7:$F$7</c:f>
              <c:numCache>
                <c:formatCode>General</c:formatCode>
                <c:ptCount val="4"/>
                <c:pt idx="0">
                  <c:v>49</c:v>
                </c:pt>
                <c:pt idx="1">
                  <c:v>32</c:v>
                </c:pt>
                <c:pt idx="2">
                  <c:v>44</c:v>
                </c:pt>
                <c:pt idx="3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2-4A3C-9442-2FA501914064}"/>
            </c:ext>
          </c:extLst>
        </c:ser>
        <c:ser>
          <c:idx val="1"/>
          <c:order val="1"/>
          <c:tx>
            <c:strRef>
              <c:f>EJERCICIO5!$B$8</c:f>
              <c:strCache>
                <c:ptCount val="1"/>
                <c:pt idx="0">
                  <c:v>Modelo 2</c:v>
                </c:pt>
              </c:strCache>
            </c:strRef>
          </c:tx>
          <c:spPr>
            <a:solidFill>
              <a:srgbClr val="B34C0D"/>
            </a:solidFill>
            <a:ln>
              <a:solidFill>
                <a:schemeClr val="dk1"/>
              </a:solidFill>
            </a:ln>
            <a:effectLst/>
            <a:sp3d>
              <a:contourClr>
                <a:schemeClr val="dk1"/>
              </a:contourClr>
            </a:sp3d>
          </c:spPr>
          <c:invertIfNegative val="0"/>
          <c:cat>
            <c:strRef>
              <c:f>EJERCICIO5!$C$4:$F$4</c:f>
              <c:strCache>
                <c:ptCount val="4"/>
                <c:pt idx="0">
                  <c:v>1°</c:v>
                </c:pt>
                <c:pt idx="1">
                  <c:v>2°</c:v>
                </c:pt>
                <c:pt idx="2">
                  <c:v>3°</c:v>
                </c:pt>
                <c:pt idx="3">
                  <c:v>4°</c:v>
                </c:pt>
              </c:strCache>
            </c:strRef>
          </c:cat>
          <c:val>
            <c:numRef>
              <c:f>EJERCICIO5!$C$8:$F$8</c:f>
              <c:numCache>
                <c:formatCode>General</c:formatCode>
                <c:ptCount val="4"/>
                <c:pt idx="0">
                  <c:v>38</c:v>
                </c:pt>
                <c:pt idx="1">
                  <c:v>25</c:v>
                </c:pt>
                <c:pt idx="2">
                  <c:v>35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82-4A3C-9442-2FA501914064}"/>
            </c:ext>
          </c:extLst>
        </c:ser>
        <c:ser>
          <c:idx val="2"/>
          <c:order val="2"/>
          <c:tx>
            <c:strRef>
              <c:f>EJERCICIO5!$B$9</c:f>
              <c:strCache>
                <c:ptCount val="1"/>
                <c:pt idx="0">
                  <c:v>Modelo 3</c:v>
                </c:pt>
              </c:strCache>
            </c:strRef>
          </c:tx>
          <c:spPr>
            <a:solidFill>
              <a:srgbClr val="FFDF79"/>
            </a:solidFill>
            <a:ln>
              <a:solidFill>
                <a:schemeClr val="dk1"/>
              </a:solidFill>
            </a:ln>
            <a:effectLst/>
            <a:sp3d>
              <a:contourClr>
                <a:schemeClr val="dk1"/>
              </a:contourClr>
            </a:sp3d>
          </c:spPr>
          <c:invertIfNegative val="0"/>
          <c:cat>
            <c:strRef>
              <c:f>EJERCICIO5!$C$4:$F$4</c:f>
              <c:strCache>
                <c:ptCount val="4"/>
                <c:pt idx="0">
                  <c:v>1°</c:v>
                </c:pt>
                <c:pt idx="1">
                  <c:v>2°</c:v>
                </c:pt>
                <c:pt idx="2">
                  <c:v>3°</c:v>
                </c:pt>
                <c:pt idx="3">
                  <c:v>4°</c:v>
                </c:pt>
              </c:strCache>
            </c:strRef>
          </c:cat>
          <c:val>
            <c:numRef>
              <c:f>EJERCICIO5!$C$9:$F$9</c:f>
              <c:numCache>
                <c:formatCode>General</c:formatCode>
                <c:ptCount val="4"/>
                <c:pt idx="0">
                  <c:v>21</c:v>
                </c:pt>
                <c:pt idx="1">
                  <c:v>15</c:v>
                </c:pt>
                <c:pt idx="2">
                  <c:v>20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82-4A3C-9442-2FA501914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0808944"/>
        <c:axId val="340809424"/>
        <c:axId val="0"/>
      </c:bar3DChart>
      <c:catAx>
        <c:axId val="340808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Trimestre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40809424"/>
        <c:crosses val="autoZero"/>
        <c:auto val="1"/>
        <c:lblAlgn val="ctr"/>
        <c:lblOffset val="100"/>
        <c:noMultiLvlLbl val="0"/>
      </c:catAx>
      <c:valAx>
        <c:axId val="34080942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4080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b="1" i="0"/>
              <a:t>Ventas</a:t>
            </a:r>
            <a:r>
              <a:rPr lang="es-PE" b="1" i="0" baseline="0"/>
              <a:t> por modelos</a:t>
            </a:r>
            <a:endParaRPr lang="es-PE" b="1" i="0"/>
          </a:p>
        </c:rich>
      </c:tx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EJERCICIO5!$B$7</c:f>
              <c:strCache>
                <c:ptCount val="1"/>
                <c:pt idx="0">
                  <c:v>Modelo 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0000CC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EJERCICIO5!$C$4:$F$4</c:f>
              <c:strCache>
                <c:ptCount val="4"/>
                <c:pt idx="0">
                  <c:v>1°</c:v>
                </c:pt>
                <c:pt idx="1">
                  <c:v>2°</c:v>
                </c:pt>
                <c:pt idx="2">
                  <c:v>3°</c:v>
                </c:pt>
                <c:pt idx="3">
                  <c:v>4°</c:v>
                </c:pt>
              </c:strCache>
            </c:strRef>
          </c:cat>
          <c:val>
            <c:numRef>
              <c:f>EJERCICIO5!$C$7:$F$7</c:f>
              <c:numCache>
                <c:formatCode>General</c:formatCode>
                <c:ptCount val="4"/>
                <c:pt idx="0">
                  <c:v>49</c:v>
                </c:pt>
                <c:pt idx="1">
                  <c:v>32</c:v>
                </c:pt>
                <c:pt idx="2">
                  <c:v>44</c:v>
                </c:pt>
                <c:pt idx="3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9C6-9095-CBCD3CD40FC7}"/>
            </c:ext>
          </c:extLst>
        </c:ser>
        <c:ser>
          <c:idx val="1"/>
          <c:order val="1"/>
          <c:tx>
            <c:strRef>
              <c:f>EJERCICIO5!$B$8</c:f>
              <c:strCache>
                <c:ptCount val="1"/>
                <c:pt idx="0">
                  <c:v>Modelo 2</c:v>
                </c:pt>
              </c:strCache>
            </c:strRef>
          </c:tx>
          <c:spPr>
            <a:ln w="28575" cap="sq">
              <a:solidFill>
                <a:schemeClr val="accent6">
                  <a:lumMod val="60000"/>
                  <a:lumOff val="40000"/>
                </a:schemeClr>
              </a:solidFill>
              <a:miter lim="800000"/>
            </a:ln>
            <a:effectLst/>
          </c:spPr>
          <c:marker>
            <c:symbol val="square"/>
            <c:size val="8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2"/>
                </a:solidFill>
                <a:tailEnd type="diamond"/>
              </a:ln>
              <a:effectLst/>
            </c:spPr>
          </c:marker>
          <c:cat>
            <c:strRef>
              <c:f>EJERCICIO5!$C$4:$F$4</c:f>
              <c:strCache>
                <c:ptCount val="4"/>
                <c:pt idx="0">
                  <c:v>1°</c:v>
                </c:pt>
                <c:pt idx="1">
                  <c:v>2°</c:v>
                </c:pt>
                <c:pt idx="2">
                  <c:v>3°</c:v>
                </c:pt>
                <c:pt idx="3">
                  <c:v>4°</c:v>
                </c:pt>
              </c:strCache>
            </c:strRef>
          </c:cat>
          <c:val>
            <c:numRef>
              <c:f>EJERCICIO5!$C$8:$F$8</c:f>
              <c:numCache>
                <c:formatCode>General</c:formatCode>
                <c:ptCount val="4"/>
                <c:pt idx="0">
                  <c:v>38</c:v>
                </c:pt>
                <c:pt idx="1">
                  <c:v>25</c:v>
                </c:pt>
                <c:pt idx="2">
                  <c:v>35</c:v>
                </c:pt>
                <c:pt idx="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E6-49C6-9095-CBCD3CD40FC7}"/>
            </c:ext>
          </c:extLst>
        </c:ser>
        <c:ser>
          <c:idx val="2"/>
          <c:order val="2"/>
          <c:tx>
            <c:strRef>
              <c:f>EJERCICIO5!$B$9</c:f>
              <c:strCache>
                <c:ptCount val="1"/>
                <c:pt idx="0">
                  <c:v>Modelo 3</c:v>
                </c:pt>
              </c:strCache>
            </c:strRef>
          </c:tx>
          <c:spPr>
            <a:ln w="28575" cap="flat">
              <a:solidFill>
                <a:srgbClr val="C00000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accent3"/>
                </a:solidFill>
                <a:tailEnd type="diamond" w="lg" len="med"/>
              </a:ln>
              <a:effectLst/>
            </c:spPr>
          </c:marker>
          <c:cat>
            <c:strRef>
              <c:f>EJERCICIO5!$C$4:$F$4</c:f>
              <c:strCache>
                <c:ptCount val="4"/>
                <c:pt idx="0">
                  <c:v>1°</c:v>
                </c:pt>
                <c:pt idx="1">
                  <c:v>2°</c:v>
                </c:pt>
                <c:pt idx="2">
                  <c:v>3°</c:v>
                </c:pt>
                <c:pt idx="3">
                  <c:v>4°</c:v>
                </c:pt>
              </c:strCache>
            </c:strRef>
          </c:cat>
          <c:val>
            <c:numRef>
              <c:f>EJERCICIO5!$C$9:$F$9</c:f>
              <c:numCache>
                <c:formatCode>General</c:formatCode>
                <c:ptCount val="4"/>
                <c:pt idx="0">
                  <c:v>21</c:v>
                </c:pt>
                <c:pt idx="1">
                  <c:v>15</c:v>
                </c:pt>
                <c:pt idx="2">
                  <c:v>20</c:v>
                </c:pt>
                <c:pt idx="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E6-49C6-9095-CBCD3CD40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0808944"/>
        <c:axId val="340809424"/>
      </c:lineChart>
      <c:catAx>
        <c:axId val="340808944"/>
        <c:scaling>
          <c:orientation val="minMax"/>
        </c:scaling>
        <c:delete val="0"/>
        <c:axPos val="b"/>
        <c:minorGridlines>
          <c:spPr>
            <a:ln w="635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Trimestre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40809424"/>
        <c:crosses val="autoZero"/>
        <c:auto val="1"/>
        <c:lblAlgn val="ctr"/>
        <c:lblOffset val="100"/>
        <c:noMultiLvlLbl val="0"/>
      </c:catAx>
      <c:valAx>
        <c:axId val="34080942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40808944"/>
        <c:crosses val="autoZero"/>
        <c:crossBetween val="between"/>
      </c:valAx>
      <c:spPr>
        <a:solidFill>
          <a:sysClr val="window" lastClr="FFFFFF"/>
        </a:solidFill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PE" b="1" i="0">
                <a:solidFill>
                  <a:schemeClr val="tx1"/>
                </a:solidFill>
              </a:rPr>
              <a:t>Margen</a:t>
            </a:r>
            <a:r>
              <a:rPr lang="es-PE" b="1" i="0" baseline="0">
                <a:solidFill>
                  <a:schemeClr val="tx1"/>
                </a:solidFill>
              </a:rPr>
              <a:t> Bruto</a:t>
            </a:r>
            <a:endParaRPr lang="es-PE" b="1" i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EJERCICIO5!$B$11</c:f>
              <c:strCache>
                <c:ptCount val="1"/>
                <c:pt idx="0">
                  <c:v>Ingreso por ventas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cat>
            <c:strRef>
              <c:f>EJERCICIO5!$C$4:$F$4</c:f>
              <c:strCache>
                <c:ptCount val="4"/>
                <c:pt idx="0">
                  <c:v>1°</c:v>
                </c:pt>
                <c:pt idx="1">
                  <c:v>2°</c:v>
                </c:pt>
                <c:pt idx="2">
                  <c:v>3°</c:v>
                </c:pt>
                <c:pt idx="3">
                  <c:v>4°</c:v>
                </c:pt>
              </c:strCache>
            </c:strRef>
          </c:cat>
          <c:val>
            <c:numRef>
              <c:f>EJERCICIO5!$C$11:$F$11</c:f>
              <c:numCache>
                <c:formatCode>_-* #,##0.00\ [$€-C0A]_-;\-* #,##0.00\ [$€-C0A]_-;_-* "-"??\ [$€-C0A]_-;_-@_-</c:formatCode>
                <c:ptCount val="4"/>
                <c:pt idx="0">
                  <c:v>1445820</c:v>
                </c:pt>
                <c:pt idx="1">
                  <c:v>969780</c:v>
                </c:pt>
                <c:pt idx="2">
                  <c:v>1331510</c:v>
                </c:pt>
                <c:pt idx="3">
                  <c:v>1084090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B-49C4-8719-4D8C7E10F107}"/>
            </c:ext>
          </c:extLst>
        </c:ser>
        <c:ser>
          <c:idx val="1"/>
          <c:order val="1"/>
          <c:tx>
            <c:strRef>
              <c:f>EJERCICIO5!$B$12</c:f>
              <c:strCache>
                <c:ptCount val="1"/>
                <c:pt idx="0">
                  <c:v>Coste de las ventas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cat>
            <c:strRef>
              <c:f>EJERCICIO5!$C$4:$F$4</c:f>
              <c:strCache>
                <c:ptCount val="4"/>
                <c:pt idx="0">
                  <c:v>1°</c:v>
                </c:pt>
                <c:pt idx="1">
                  <c:v>2°</c:v>
                </c:pt>
                <c:pt idx="2">
                  <c:v>3°</c:v>
                </c:pt>
                <c:pt idx="3">
                  <c:v>4°</c:v>
                </c:pt>
              </c:strCache>
            </c:strRef>
          </c:cat>
          <c:val>
            <c:numRef>
              <c:f>EJERCICIO5!$C$12:$F$12</c:f>
              <c:numCache>
                <c:formatCode>_-* #,##0.00\ [$€-C0A]_-;\-* #,##0.00\ [$€-C0A]_-;_-* "-"??\ [$€-C0A]_-;_-@_-</c:formatCode>
                <c:ptCount val="4"/>
                <c:pt idx="0">
                  <c:v>1074570.2</c:v>
                </c:pt>
                <c:pt idx="1">
                  <c:v>721597.6</c:v>
                </c:pt>
                <c:pt idx="2">
                  <c:v>990318.2</c:v>
                </c:pt>
                <c:pt idx="3">
                  <c:v>805849.60000000009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B-49C4-8719-4D8C7E10F107}"/>
            </c:ext>
          </c:extLst>
        </c:ser>
        <c:ser>
          <c:idx val="2"/>
          <c:order val="2"/>
          <c:tx>
            <c:strRef>
              <c:f>EJERCICIO5!$B$13</c:f>
              <c:strCache>
                <c:ptCount val="1"/>
                <c:pt idx="0">
                  <c:v>Margen bruto</c:v>
                </c:pt>
              </c:strCache>
            </c:strRef>
          </c:tx>
          <c:spPr>
            <a:solidFill>
              <a:srgbClr val="7030A0"/>
            </a:solidFill>
            <a:ln w="25400">
              <a:noFill/>
            </a:ln>
            <a:effectLst/>
          </c:spPr>
          <c:cat>
            <c:strRef>
              <c:f>EJERCICIO5!$C$4:$F$4</c:f>
              <c:strCache>
                <c:ptCount val="4"/>
                <c:pt idx="0">
                  <c:v>1°</c:v>
                </c:pt>
                <c:pt idx="1">
                  <c:v>2°</c:v>
                </c:pt>
                <c:pt idx="2">
                  <c:v>3°</c:v>
                </c:pt>
                <c:pt idx="3">
                  <c:v>4°</c:v>
                </c:pt>
              </c:strCache>
            </c:str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766B-49C4-8719-4D8C7E10F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040016"/>
        <c:axId val="879042896"/>
      </c:areaChart>
      <c:catAx>
        <c:axId val="87904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79042896"/>
        <c:crosses val="autoZero"/>
        <c:auto val="1"/>
        <c:lblAlgn val="ctr"/>
        <c:lblOffset val="100"/>
        <c:noMultiLvlLbl val="0"/>
      </c:catAx>
      <c:valAx>
        <c:axId val="87904289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* #,##0.00\ [$€-C0A]_-;\-* #,##0.00\ [$€-C0A]_-;_-* &quot;-&quot;??\ [$€-C0A]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79040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570779627409969E-2"/>
          <c:y val="0"/>
          <c:w val="0.93942923277684121"/>
          <c:h val="0.83604893942064973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7030A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effectLst>
                      <a:glow rad="127000">
                        <a:srgbClr val="FFC000"/>
                      </a:glow>
                    </a:effectLst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EJERCICIO5!$C$13:$F$13</c:f>
              <c:numCache>
                <c:formatCode>_-* #,##0.00\ [$€-C0A]_-;\-* #,##0.00\ [$€-C0A]_-;_-* "-"??\ [$€-C0A]_-;_-@_-</c:formatCode>
                <c:ptCount val="4"/>
                <c:pt idx="0">
                  <c:v>371249.80000000005</c:v>
                </c:pt>
                <c:pt idx="1">
                  <c:v>248182.40000000002</c:v>
                </c:pt>
                <c:pt idx="2">
                  <c:v>341191.80000000005</c:v>
                </c:pt>
                <c:pt idx="3">
                  <c:v>278240.39999999991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5D-4255-B1C3-4016502643F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39203376"/>
        <c:axId val="439201936"/>
      </c:barChart>
      <c:catAx>
        <c:axId val="439203376"/>
        <c:scaling>
          <c:orientation val="minMax"/>
        </c:scaling>
        <c:delete val="1"/>
        <c:axPos val="b"/>
        <c:majorTickMark val="out"/>
        <c:minorTickMark val="none"/>
        <c:tickLblPos val="nextTo"/>
        <c:crossAx val="439201936"/>
        <c:crosses val="autoZero"/>
        <c:auto val="1"/>
        <c:lblAlgn val="ctr"/>
        <c:lblOffset val="100"/>
        <c:noMultiLvlLbl val="0"/>
      </c:catAx>
      <c:valAx>
        <c:axId val="439201936"/>
        <c:scaling>
          <c:orientation val="minMax"/>
        </c:scaling>
        <c:delete val="1"/>
        <c:axPos val="l"/>
        <c:majorGridlines>
          <c:spPr>
            <a:ln w="6350" cap="flat" cmpd="sng" algn="ctr">
              <a:noFill/>
              <a:prstDash val="solid"/>
              <a:miter lim="800000"/>
            </a:ln>
            <a:effectLst/>
          </c:spPr>
        </c:majorGridlines>
        <c:numFmt formatCode="_-* #,##0.00\ [$€-C0A]_-;\-* #,##0.00\ [$€-C0A]_-;_-* &quot;-&quot;??\ [$€-C0A]_-;_-@_-" sourceLinked="1"/>
        <c:majorTickMark val="none"/>
        <c:minorTickMark val="none"/>
        <c:tickLblPos val="nextTo"/>
        <c:crossAx val="43920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PE" b="1" i="0">
                <a:solidFill>
                  <a:schemeClr val="tx1"/>
                </a:solidFill>
              </a:rPr>
              <a:t>Costes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rgbClr val="C00000"/>
        </a:solidFill>
        <a:ln>
          <a:noFill/>
        </a:ln>
        <a:effectLst/>
        <a:sp3d/>
      </c:spPr>
    </c:floor>
    <c:sideWall>
      <c:thickness val="0"/>
      <c:spPr>
        <a:blipFill>
          <a:blip xmlns:r="http://schemas.openxmlformats.org/officeDocument/2006/relationships" r:embed="rId3"/>
          <a:tile tx="0" ty="0" sx="100000" sy="100000" flip="none" algn="tl"/>
        </a:blipFill>
        <a:ln>
          <a:noFill/>
        </a:ln>
        <a:effectLst/>
        <a:sp3d/>
      </c:spPr>
    </c:sideWall>
    <c:backWall>
      <c:thickness val="0"/>
      <c:spPr>
        <a:blipFill>
          <a:blip xmlns:r="http://schemas.openxmlformats.org/officeDocument/2006/relationships" r:embed="rId3"/>
          <a:tile tx="0" ty="0" sx="100000" sy="100000" flip="none" algn="tl"/>
        </a:blipFill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EJERCICIO5!$B$15</c:f>
              <c:strCache>
                <c:ptCount val="1"/>
                <c:pt idx="0">
                  <c:v>Personal ventas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invertIfNegative val="0"/>
          <c:cat>
            <c:strRef>
              <c:f>EJERCICIO5!$C$4:$F$4</c:f>
              <c:strCache>
                <c:ptCount val="4"/>
                <c:pt idx="0">
                  <c:v>1°</c:v>
                </c:pt>
                <c:pt idx="1">
                  <c:v>2°</c:v>
                </c:pt>
                <c:pt idx="2">
                  <c:v>3°</c:v>
                </c:pt>
                <c:pt idx="3">
                  <c:v>4°</c:v>
                </c:pt>
              </c:strCache>
            </c:strRef>
          </c:cat>
          <c:val>
            <c:numRef>
              <c:f>EJERCICIO5!$C$15:$F$15</c:f>
              <c:numCache>
                <c:formatCode>_-* #,##0.00\ [$€-C0A]_-;\-* #,##0.00\ [$€-C0A]_-;_-* "-"??\ [$€-C0A]_-;_-@_-</c:formatCode>
                <c:ptCount val="4"/>
                <c:pt idx="0">
                  <c:v>10000</c:v>
                </c:pt>
                <c:pt idx="1">
                  <c:v>10001</c:v>
                </c:pt>
                <c:pt idx="2">
                  <c:v>10002</c:v>
                </c:pt>
                <c:pt idx="3">
                  <c:v>10003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BB-4609-9CCB-9F9ED14C74F4}"/>
            </c:ext>
          </c:extLst>
        </c:ser>
        <c:ser>
          <c:idx val="1"/>
          <c:order val="1"/>
          <c:tx>
            <c:strRef>
              <c:f>EJERCICIO5!$B$16</c:f>
              <c:strCache>
                <c:ptCount val="1"/>
                <c:pt idx="0">
                  <c:v>Comision venta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invertIfNegative val="0"/>
          <c:cat>
            <c:strRef>
              <c:f>EJERCICIO5!$C$4:$F$4</c:f>
              <c:strCache>
                <c:ptCount val="4"/>
                <c:pt idx="0">
                  <c:v>1°</c:v>
                </c:pt>
                <c:pt idx="1">
                  <c:v>2°</c:v>
                </c:pt>
                <c:pt idx="2">
                  <c:v>3°</c:v>
                </c:pt>
                <c:pt idx="3">
                  <c:v>4°</c:v>
                </c:pt>
              </c:strCache>
            </c:strRef>
          </c:cat>
          <c:val>
            <c:numRef>
              <c:f>EJERCICIO5!$C$16:$F$16</c:f>
              <c:numCache>
                <c:formatCode>_-* #,##0.00\ [$€-C0A]_-;\-* #,##0.00\ [$€-C0A]_-;_-* "-"??\ [$€-C0A]_-;_-@_-</c:formatCode>
                <c:ptCount val="4"/>
                <c:pt idx="0">
                  <c:v>3614.55</c:v>
                </c:pt>
                <c:pt idx="1">
                  <c:v>2424.4500000000003</c:v>
                </c:pt>
                <c:pt idx="2">
                  <c:v>3328.7750000000001</c:v>
                </c:pt>
                <c:pt idx="3">
                  <c:v>2710.2249999999999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BB-4609-9CCB-9F9ED14C74F4}"/>
            </c:ext>
          </c:extLst>
        </c:ser>
        <c:ser>
          <c:idx val="2"/>
          <c:order val="2"/>
          <c:tx>
            <c:strRef>
              <c:f>EJERCICIO5!$B$17</c:f>
              <c:strCache>
                <c:ptCount val="1"/>
                <c:pt idx="0">
                  <c:v>Publicidad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D18-4297-AA38-D8841BE8ADD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ED18-4297-AA38-D8841BE8ADD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ED18-4297-AA38-D8841BE8ADD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D18-4297-AA38-D8841BE8ADDD}"/>
              </c:ext>
            </c:extLst>
          </c:dPt>
          <c:cat>
            <c:strRef>
              <c:f>EJERCICIO5!$C$4:$F$4</c:f>
              <c:strCache>
                <c:ptCount val="4"/>
                <c:pt idx="0">
                  <c:v>1°</c:v>
                </c:pt>
                <c:pt idx="1">
                  <c:v>2°</c:v>
                </c:pt>
                <c:pt idx="2">
                  <c:v>3°</c:v>
                </c:pt>
                <c:pt idx="3">
                  <c:v>4°</c:v>
                </c:pt>
              </c:strCache>
            </c:strRef>
          </c:cat>
          <c:val>
            <c:numRef>
              <c:f>EJERCICIO5!$C$17:$F$17</c:f>
              <c:numCache>
                <c:formatCode>_-* #,##0.00\ [$€-C0A]_-;\-* #,##0.00\ [$€-C0A]_-;_-* "-"??\ [$€-C0A]_-;_-@_-</c:formatCode>
                <c:ptCount val="4"/>
                <c:pt idx="0">
                  <c:v>22000</c:v>
                </c:pt>
                <c:pt idx="1">
                  <c:v>22001</c:v>
                </c:pt>
                <c:pt idx="2">
                  <c:v>22002</c:v>
                </c:pt>
                <c:pt idx="3">
                  <c:v>22003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BB-4609-9CCB-9F9ED14C74F4}"/>
            </c:ext>
          </c:extLst>
        </c:ser>
        <c:ser>
          <c:idx val="3"/>
          <c:order val="3"/>
          <c:tx>
            <c:strRef>
              <c:f>EJERCICIO5!$B$18</c:f>
              <c:strCache>
                <c:ptCount val="1"/>
                <c:pt idx="0">
                  <c:v>Costes fijos</c:v>
                </c:pt>
              </c:strCache>
            </c:strRef>
          </c:tx>
          <c:spPr>
            <a:solidFill>
              <a:srgbClr val="00EAD4"/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invertIfNegative val="0"/>
          <c:cat>
            <c:strRef>
              <c:f>EJERCICIO5!$C$4:$F$4</c:f>
              <c:strCache>
                <c:ptCount val="4"/>
                <c:pt idx="0">
                  <c:v>1°</c:v>
                </c:pt>
                <c:pt idx="1">
                  <c:v>2°</c:v>
                </c:pt>
                <c:pt idx="2">
                  <c:v>3°</c:v>
                </c:pt>
                <c:pt idx="3">
                  <c:v>4°</c:v>
                </c:pt>
              </c:strCache>
            </c:strRef>
          </c:cat>
          <c:val>
            <c:numRef>
              <c:f>EJERCICIO5!$C$18:$F$18</c:f>
              <c:numCache>
                <c:formatCode>_-* #,##0.00\ [$€-C0A]_-;\-* #,##0.00\ [$€-C0A]_-;_-* "-"??\ [$€-C0A]_-;_-@_-</c:formatCode>
                <c:ptCount val="4"/>
                <c:pt idx="0">
                  <c:v>260247.59999999998</c:v>
                </c:pt>
                <c:pt idx="1">
                  <c:v>174560.4</c:v>
                </c:pt>
                <c:pt idx="2">
                  <c:v>239671.8</c:v>
                </c:pt>
                <c:pt idx="3">
                  <c:v>195136.19999999998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BB-4609-9CCB-9F9ED14C7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5821248"/>
        <c:axId val="2125821728"/>
        <c:axId val="0"/>
      </c:bar3DChart>
      <c:catAx>
        <c:axId val="212582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Trimestre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25821728"/>
        <c:crosses val="autoZero"/>
        <c:auto val="1"/>
        <c:lblAlgn val="ctr"/>
        <c:lblOffset val="100"/>
        <c:noMultiLvlLbl val="0"/>
      </c:catAx>
      <c:valAx>
        <c:axId val="2125821728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2582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4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9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spPr>
            <a:solidFill>
              <a:srgbClr val="01FFE7"/>
            </a:solidFill>
            <a:ln>
              <a:solidFill>
                <a:schemeClr val="tx1"/>
              </a:solidFill>
            </a:ln>
          </c:spPr>
          <c:explosion val="18"/>
          <c:dPt>
            <c:idx val="0"/>
            <c:bubble3D val="0"/>
            <c:spPr>
              <a:solidFill>
                <a:srgbClr val="7030A0"/>
              </a:solidFill>
              <a:ln w="25400">
                <a:solidFill>
                  <a:schemeClr val="tx1"/>
                </a:solidFill>
              </a:ln>
              <a:effectLst/>
              <a:sp3d contourW="25400"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8A85-4281-BE4A-7C0E5228AC4B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25400">
                <a:solidFill>
                  <a:schemeClr val="tx1"/>
                </a:solidFill>
              </a:ln>
              <a:effectLst/>
              <a:sp3d contourW="25400"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8A85-4281-BE4A-7C0E5228AC4B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tx1"/>
                </a:solidFill>
              </a:ln>
              <a:effectLst/>
              <a:sp3d contourW="25400"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A85-4281-BE4A-7C0E5228AC4B}"/>
              </c:ext>
            </c:extLst>
          </c:dPt>
          <c:dPt>
            <c:idx val="3"/>
            <c:bubble3D val="0"/>
            <c:spPr>
              <a:solidFill>
                <a:srgbClr val="00E2CC"/>
              </a:solidFill>
              <a:ln w="25400">
                <a:solidFill>
                  <a:schemeClr val="tx1"/>
                </a:solidFill>
              </a:ln>
              <a:effectLst/>
              <a:sp3d contourW="25400"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A85-4281-BE4A-7C0E5228AC4B}"/>
              </c:ext>
            </c:extLst>
          </c:dPt>
          <c:dLbls>
            <c:dLbl>
              <c:idx val="0"/>
              <c:layout>
                <c:manualLayout>
                  <c:x val="-2.2208458252341887E-2"/>
                  <c:y val="-1.2922337020011226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A85-4281-BE4A-7C0E5228AC4B}"/>
                </c:ext>
              </c:extLst>
            </c:dLbl>
            <c:dLbl>
              <c:idx val="1"/>
              <c:layout>
                <c:manualLayout>
                  <c:x val="4.0695153691562611E-2"/>
                  <c:y val="-7.1753675299258109E-3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A85-4281-BE4A-7C0E5228AC4B}"/>
                </c:ext>
              </c:extLst>
            </c:dLbl>
            <c:dLbl>
              <c:idx val="2"/>
              <c:layout>
                <c:manualLayout>
                  <c:x val="5.3344974137647022E-2"/>
                  <c:y val="-2.5205953302080013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A85-4281-BE4A-7C0E5228AC4B}"/>
                </c:ext>
              </c:extLst>
            </c:dLbl>
            <c:dLbl>
              <c:idx val="3"/>
              <c:layout>
                <c:manualLayout>
                  <c:x val="-0.15394546392997946"/>
                  <c:y val="-5.1234202661083549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A85-4281-BE4A-7C0E5228AC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EJERCICIO5!$B$15:$B$18</c:f>
              <c:strCache>
                <c:ptCount val="4"/>
                <c:pt idx="0">
                  <c:v>Personal ventas</c:v>
                </c:pt>
                <c:pt idx="1">
                  <c:v>Comision venta</c:v>
                </c:pt>
                <c:pt idx="2">
                  <c:v>Publicidad</c:v>
                </c:pt>
                <c:pt idx="3">
                  <c:v>Costes fijos</c:v>
                </c:pt>
              </c:strCache>
            </c:strRef>
          </c:cat>
          <c:val>
            <c:numRef>
              <c:f>EJERCICIO5!$G$15:$G$18</c:f>
              <c:numCache>
                <c:formatCode>_-* #,##0.00\ [$€-C0A]_-;\-* #,##0.00\ [$€-C0A]_-;_-* "-"??\ [$€-C0A]_-;_-@_-</c:formatCode>
                <c:ptCount val="4"/>
                <c:pt idx="0">
                  <c:v>40006</c:v>
                </c:pt>
                <c:pt idx="1">
                  <c:v>12078</c:v>
                </c:pt>
                <c:pt idx="2">
                  <c:v>88006</c:v>
                </c:pt>
                <c:pt idx="3">
                  <c:v>869616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85-4281-BE4A-7C0E5228AC4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solidFill>
            <a:schemeClr val="tx1">
              <a:alpha val="99000"/>
            </a:schemeClr>
          </a:solidFill>
        </a:ln>
        <a:effectLst/>
      </c:spPr>
    </c:plotArea>
    <c:legend>
      <c:legendPos val="b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32000">
          <a:srgbClr val="FFFF00"/>
        </a:gs>
        <a:gs pos="59000">
          <a:srgbClr val="FFDF79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Beneficio por trimestre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90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3293272551457387E-2"/>
          <c:y val="0.32273412553564146"/>
          <c:w val="0.87444402231922491"/>
          <c:h val="0.39022612847222221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EJERCICIO5!$C$4</c:f>
              <c:strCache>
                <c:ptCount val="1"/>
                <c:pt idx="0">
                  <c:v>1°</c:v>
                </c:pt>
              </c:strCache>
            </c:strRef>
          </c:tx>
          <c:spPr>
            <a:solidFill>
              <a:srgbClr val="6666FF"/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invertIfNegative val="0"/>
          <c:dLbls>
            <c:dLbl>
              <c:idx val="0"/>
              <c:layout>
                <c:manualLayout>
                  <c:x val="-0.12718675939637816"/>
                  <c:y val="7.16579861111110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81F-4BE9-A682-DC187B2941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EJERCICIO5!$B$21</c:f>
              <c:strCache>
                <c:ptCount val="1"/>
                <c:pt idx="0">
                  <c:v>Beneficio</c:v>
                </c:pt>
              </c:strCache>
            </c:strRef>
          </c:cat>
          <c:val>
            <c:numRef>
              <c:f>EJERCICIO5!$C$21</c:f>
              <c:numCache>
                <c:formatCode>_-* #,##0.00\ [$€-C0A]_-;\-* #,##0.00\ [$€-C0A]_-;_-* "-"??\ [$€-C0A]_-;_-@_-</c:formatCode>
                <c:ptCount val="1"/>
                <c:pt idx="0">
                  <c:v>75387.650000000081</c:v>
                </c:pt>
              </c:numCache>
            </c:numRef>
          </c:val>
          <c:shape val="coneToMax"/>
          <c:extLst>
            <c:ext xmlns:c16="http://schemas.microsoft.com/office/drawing/2014/chart" uri="{C3380CC4-5D6E-409C-BE32-E72D297353CC}">
              <c16:uniqueId val="{00000000-E81F-4BE9-A682-DC187B294107}"/>
            </c:ext>
          </c:extLst>
        </c:ser>
        <c:ser>
          <c:idx val="1"/>
          <c:order val="1"/>
          <c:tx>
            <c:strRef>
              <c:f>EJERCICIO5!$D$4</c:f>
              <c:strCache>
                <c:ptCount val="1"/>
                <c:pt idx="0">
                  <c:v>2°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invertIfNegative val="0"/>
          <c:dLbls>
            <c:dLbl>
              <c:idx val="0"/>
              <c:layout>
                <c:manualLayout>
                  <c:x val="-0.13334095743168681"/>
                  <c:y val="-4.40972222222222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57878407261243"/>
                      <c:h val="0.1376384548611111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E81F-4BE9-A682-DC187B2941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EJERCICIO5!$B$21</c:f>
              <c:strCache>
                <c:ptCount val="1"/>
                <c:pt idx="0">
                  <c:v>Beneficio</c:v>
                </c:pt>
              </c:strCache>
            </c:strRef>
          </c:cat>
          <c:val>
            <c:numRef>
              <c:f>EJERCICIO5!$D$21</c:f>
              <c:numCache>
                <c:formatCode>_-* #,##0.00\ [$€-C0A]_-;\-* #,##0.00\ [$€-C0A]_-;_-* "-"??\ [$€-C0A]_-;_-@_-</c:formatCode>
                <c:ptCount val="1"/>
                <c:pt idx="0">
                  <c:v>39195.550000000047</c:v>
                </c:pt>
              </c:numCache>
            </c:numRef>
          </c:val>
          <c:shape val="coneToMax"/>
          <c:extLst>
            <c:ext xmlns:c16="http://schemas.microsoft.com/office/drawing/2014/chart" uri="{C3380CC4-5D6E-409C-BE32-E72D297353CC}">
              <c16:uniqueId val="{00000001-E81F-4BE9-A682-DC187B294107}"/>
            </c:ext>
          </c:extLst>
        </c:ser>
        <c:ser>
          <c:idx val="2"/>
          <c:order val="2"/>
          <c:tx>
            <c:strRef>
              <c:f>EJERCICIO5!$E$4</c:f>
              <c:strCache>
                <c:ptCount val="1"/>
                <c:pt idx="0">
                  <c:v>3°</c:v>
                </c:pt>
              </c:strCache>
            </c:strRef>
          </c:tx>
          <c:spPr>
            <a:solidFill>
              <a:srgbClr val="FFDF79"/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  <a:effectLst/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81F-4BE9-A682-DC187B294107}"/>
              </c:ext>
            </c:extLst>
          </c:dPt>
          <c:dLbls>
            <c:dLbl>
              <c:idx val="0"/>
              <c:layout>
                <c:manualLayout>
                  <c:x val="-0.11898116201596667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81F-4BE9-A682-DC187B2941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EJERCICIO5!$B$21</c:f>
              <c:strCache>
                <c:ptCount val="1"/>
                <c:pt idx="0">
                  <c:v>Beneficio</c:v>
                </c:pt>
              </c:strCache>
            </c:strRef>
          </c:cat>
          <c:val>
            <c:numRef>
              <c:f>EJERCICIO5!$E$21</c:f>
              <c:numCache>
                <c:formatCode>_-* #,##0.00\ [$€-C0A]_-;\-* #,##0.00\ [$€-C0A]_-;_-* "-"??\ [$€-C0A]_-;_-@_-</c:formatCode>
                <c:ptCount val="1"/>
                <c:pt idx="0">
                  <c:v>66187.225000000035</c:v>
                </c:pt>
              </c:numCache>
            </c:numRef>
          </c:val>
          <c:shape val="coneToMax"/>
          <c:extLst>
            <c:ext xmlns:c16="http://schemas.microsoft.com/office/drawing/2014/chart" uri="{C3380CC4-5D6E-409C-BE32-E72D297353CC}">
              <c16:uniqueId val="{00000002-E81F-4BE9-A682-DC187B294107}"/>
            </c:ext>
          </c:extLst>
        </c:ser>
        <c:ser>
          <c:idx val="3"/>
          <c:order val="3"/>
          <c:tx>
            <c:strRef>
              <c:f>EJERCICIO5!$F$4</c:f>
              <c:strCache>
                <c:ptCount val="1"/>
                <c:pt idx="0">
                  <c:v>4°</c:v>
                </c:pt>
              </c:strCache>
            </c:strRef>
          </c:tx>
          <c:spPr>
            <a:solidFill>
              <a:srgbClr val="00DEC9"/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EJERCICIO5!$B$21</c:f>
              <c:strCache>
                <c:ptCount val="1"/>
                <c:pt idx="0">
                  <c:v>Beneficio</c:v>
                </c:pt>
              </c:strCache>
            </c:strRef>
          </c:cat>
          <c:val>
            <c:numRef>
              <c:f>EJERCICIO5!$F$21</c:f>
              <c:numCache>
                <c:formatCode>_-* #,##0.00\ [$€-C0A]_-;\-* #,##0.00\ [$€-C0A]_-;_-* "-"??\ [$€-C0A]_-;_-@_-</c:formatCode>
                <c:ptCount val="1"/>
                <c:pt idx="0">
                  <c:v>48387.974999999919</c:v>
                </c:pt>
              </c:numCache>
            </c:numRef>
          </c:val>
          <c:shape val="coneToMax"/>
          <c:extLst>
            <c:ext xmlns:c16="http://schemas.microsoft.com/office/drawing/2014/chart" uri="{C3380CC4-5D6E-409C-BE32-E72D297353CC}">
              <c16:uniqueId val="{00000003-E81F-4BE9-A682-DC187B2941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gapDepth val="0"/>
        <c:shape val="box"/>
        <c:axId val="704134560"/>
        <c:axId val="704131680"/>
        <c:axId val="2110993152"/>
      </c:bar3DChart>
      <c:catAx>
        <c:axId val="70413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TRIMESTRE</a:t>
                </a:r>
              </a:p>
            </c:rich>
          </c:tx>
          <c:layout>
            <c:manualLayout>
              <c:xMode val="edge"/>
              <c:yMode val="edge"/>
              <c:x val="0.72592165783615736"/>
              <c:y val="0.601398437499999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04131680"/>
        <c:crosses val="autoZero"/>
        <c:auto val="1"/>
        <c:lblAlgn val="ctr"/>
        <c:lblOffset val="100"/>
        <c:noMultiLvlLbl val="0"/>
      </c:catAx>
      <c:valAx>
        <c:axId val="704131680"/>
        <c:scaling>
          <c:orientation val="minMax"/>
        </c:scaling>
        <c:delete val="1"/>
        <c:axPos val="l"/>
        <c:numFmt formatCode="_-* #,##0.00\ [$€-C0A]_-;\-* #,##0.00\ [$€-C0A]_-;_-* &quot;-&quot;??\ [$€-C0A]_-;_-@_-" sourceLinked="1"/>
        <c:majorTickMark val="out"/>
        <c:minorTickMark val="none"/>
        <c:tickLblPos val="nextTo"/>
        <c:crossAx val="704134560"/>
        <c:crosses val="autoZero"/>
        <c:crossBetween val="between"/>
      </c:valAx>
      <c:serAx>
        <c:axId val="2110993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04131680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1" u="sng" strike="noStrike" kern="1200" spc="0" baseline="0">
                <a:solidFill>
                  <a:schemeClr val="tx1"/>
                </a:solidFill>
                <a:latin typeface="Elephant" panose="02020904090505020303" pitchFamily="18" charset="0"/>
                <a:ea typeface="+mn-ea"/>
                <a:cs typeface="+mn-cs"/>
              </a:defRPr>
            </a:pPr>
            <a:r>
              <a:rPr lang="es-PE" sz="1200" b="1" i="0" u="none">
                <a:solidFill>
                  <a:schemeClr val="tx1"/>
                </a:solidFill>
                <a:latin typeface="Calibri Light" panose="020F0302020204030204" pitchFamily="34" charset="0"/>
                <a:ea typeface="Calibri Light" panose="020F0302020204030204" pitchFamily="34" charset="0"/>
                <a:cs typeface="Calibri Light" panose="020F0302020204030204" pitchFamily="34" charset="0"/>
              </a:rPr>
              <a:t>PRODUCTOS</a:t>
            </a:r>
            <a:r>
              <a:rPr lang="es-PE" sz="1200" b="1" i="0" u="none" baseline="0">
                <a:solidFill>
                  <a:schemeClr val="tx1"/>
                </a:solidFill>
                <a:latin typeface="Calibri Light" panose="020F0302020204030204" pitchFamily="34" charset="0"/>
                <a:ea typeface="Calibri Light" panose="020F0302020204030204" pitchFamily="34" charset="0"/>
                <a:cs typeface="Calibri Light" panose="020F0302020204030204" pitchFamily="34" charset="0"/>
              </a:rPr>
              <a:t> DE ENERO, FEBRERO Y MARZO</a:t>
            </a:r>
            <a:endParaRPr lang="es-PE" sz="1200" b="1" i="0" u="none">
              <a:solidFill>
                <a:schemeClr val="tx1"/>
              </a:solidFill>
              <a:latin typeface="Calibri Light" panose="020F0302020204030204" pitchFamily="34" charset="0"/>
              <a:ea typeface="Calibri Light" panose="020F0302020204030204" pitchFamily="34" charset="0"/>
              <a:cs typeface="Calibri Light" panose="020F03020202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1" u="sng" strike="noStrike" kern="1200" spc="0" baseline="0">
              <a:solidFill>
                <a:schemeClr val="tx1"/>
              </a:solidFill>
              <a:latin typeface="Elephant" panose="02020904090505020303" pitchFamily="18" charset="0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EJERCICIO1!$C$5</c:f>
              <c:strCache>
                <c:ptCount val="1"/>
                <c:pt idx="0">
                  <c:v>PRODUCTO 1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strRef>
              <c:f>EJERCICIO1!$B$6:$B$8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EJERCICIO1!$C$6:$C$8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CB-446C-BFB3-B614FDF3118E}"/>
            </c:ext>
          </c:extLst>
        </c:ser>
        <c:ser>
          <c:idx val="1"/>
          <c:order val="1"/>
          <c:tx>
            <c:strRef>
              <c:f>EJERCICIO1!$D$5</c:f>
              <c:strCache>
                <c:ptCount val="1"/>
                <c:pt idx="0">
                  <c:v>PRODUCTO 2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EJERCICIO1!$B$6:$B$8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EJERCICIO1!$D$6:$D$8</c:f>
              <c:numCache>
                <c:formatCode>General</c:formatCode>
                <c:ptCount val="3"/>
                <c:pt idx="0">
                  <c:v>40</c:v>
                </c:pt>
                <c:pt idx="1">
                  <c:v>25</c:v>
                </c:pt>
                <c:pt idx="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CB-446C-BFB3-B614FDF311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58772592"/>
        <c:axId val="658776432"/>
      </c:barChart>
      <c:catAx>
        <c:axId val="658772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58776432"/>
        <c:crosses val="autoZero"/>
        <c:auto val="1"/>
        <c:lblAlgn val="ctr"/>
        <c:lblOffset val="100"/>
        <c:noMultiLvlLbl val="0"/>
      </c:catAx>
      <c:valAx>
        <c:axId val="65877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5877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Beneficio por trimestre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90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EJERCICIO5!$B$21</c:f>
              <c:strCache>
                <c:ptCount val="1"/>
                <c:pt idx="0">
                  <c:v>Beneficio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6666FF"/>
              </a:solidFill>
              <a:ln>
                <a:solidFill>
                  <a:schemeClr val="tx1"/>
                </a:solidFill>
              </a:ln>
              <a:effectLst/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C-750F-4548-876B-0F5845905751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750F-4548-876B-0F584590575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  <a:effectLst/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E-750F-4548-876B-0F5845905751}"/>
              </c:ext>
            </c:extLst>
          </c:dPt>
          <c:dPt>
            <c:idx val="3"/>
            <c:invertIfNegative val="0"/>
            <c:bubble3D val="0"/>
            <c:spPr>
              <a:solidFill>
                <a:srgbClr val="8FFFF4"/>
              </a:solidFill>
              <a:ln>
                <a:solidFill>
                  <a:schemeClr val="tx1"/>
                </a:solidFill>
              </a:ln>
              <a:effectLst/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750F-4548-876B-0F5845905751}"/>
              </c:ext>
            </c:extLst>
          </c:dPt>
          <c:dLbls>
            <c:dLbl>
              <c:idx val="0"/>
              <c:layout>
                <c:manualLayout>
                  <c:x val="0"/>
                  <c:y val="-0.106481481481481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750F-4548-876B-0F5845905751}"/>
                </c:ext>
              </c:extLst>
            </c:dLbl>
            <c:dLbl>
              <c:idx val="1"/>
              <c:layout>
                <c:manualLayout>
                  <c:x val="-5.0925337632079971E-17"/>
                  <c:y val="-0.236111111111111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750F-4548-876B-0F5845905751}"/>
                </c:ext>
              </c:extLst>
            </c:dLbl>
            <c:dLbl>
              <c:idx val="2"/>
              <c:layout>
                <c:manualLayout>
                  <c:x val="0"/>
                  <c:y val="-0.1481481481481481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750F-4548-876B-0F5845905751}"/>
                </c:ext>
              </c:extLst>
            </c:dLbl>
            <c:dLbl>
              <c:idx val="3"/>
              <c:layout>
                <c:manualLayout>
                  <c:x val="-1.0185067526415994E-16"/>
                  <c:y val="-0.2222222222222222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750F-4548-876B-0F58459057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EJERCICIO5!$C$4:$F$4</c:f>
              <c:strCache>
                <c:ptCount val="4"/>
                <c:pt idx="0">
                  <c:v>1°</c:v>
                </c:pt>
                <c:pt idx="1">
                  <c:v>2°</c:v>
                </c:pt>
                <c:pt idx="2">
                  <c:v>3°</c:v>
                </c:pt>
                <c:pt idx="3">
                  <c:v>4°</c:v>
                </c:pt>
              </c:strCache>
            </c:strRef>
          </c:cat>
          <c:val>
            <c:numRef>
              <c:f>EJERCICIO5!$C$21:$F$21</c:f>
              <c:numCache>
                <c:formatCode>_-* #,##0.00\ [$€-C0A]_-;\-* #,##0.00\ [$€-C0A]_-;_-* "-"??\ [$€-C0A]_-;_-@_-</c:formatCode>
                <c:ptCount val="4"/>
                <c:pt idx="0">
                  <c:v>75387.650000000081</c:v>
                </c:pt>
                <c:pt idx="1">
                  <c:v>39195.550000000047</c:v>
                </c:pt>
                <c:pt idx="2">
                  <c:v>66187.225000000035</c:v>
                </c:pt>
                <c:pt idx="3">
                  <c:v>48387.974999999919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750F-4548-876B-0F58459057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gapDepth val="30"/>
        <c:shape val="box"/>
        <c:axId val="702676496"/>
        <c:axId val="702669776"/>
        <c:axId val="881592896"/>
      </c:bar3DChart>
      <c:catAx>
        <c:axId val="70267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02669776"/>
        <c:crosses val="autoZero"/>
        <c:auto val="1"/>
        <c:lblAlgn val="ctr"/>
        <c:lblOffset val="100"/>
        <c:noMultiLvlLbl val="0"/>
      </c:catAx>
      <c:valAx>
        <c:axId val="702669776"/>
        <c:scaling>
          <c:orientation val="minMax"/>
        </c:scaling>
        <c:delete val="1"/>
        <c:axPos val="l"/>
        <c:numFmt formatCode="_-* #,##0.00\ [$€-C0A]_-;\-* #,##0.00\ [$€-C0A]_-;_-* &quot;-&quot;??\ [$€-C0A]_-;_-@_-" sourceLinked="1"/>
        <c:majorTickMark val="none"/>
        <c:minorTickMark val="none"/>
        <c:tickLblPos val="nextTo"/>
        <c:crossAx val="702676496"/>
        <c:crosses val="autoZero"/>
        <c:crossBetween val="between"/>
      </c:valAx>
      <c:serAx>
        <c:axId val="881592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02669776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EJERCICIO5!$B$21</c:f>
              <c:strCache>
                <c:ptCount val="1"/>
                <c:pt idx="0">
                  <c:v>Beneficio</c:v>
                </c:pt>
              </c:strCache>
            </c:strRef>
          </c:tx>
          <c:spPr>
            <a:blipFill>
              <a:blip xmlns:r="http://schemas.openxmlformats.org/officeDocument/2006/relationships" r:embed="rId3">
                <a:extLst>
                  <a:ext uri="{837473B0-CC2E-450A-ABE3-18F120FF3D39}">
                    <a1611:picAttrSrcUrl xmlns:a1611="http://schemas.microsoft.com/office/drawing/2016/11/main" r:id="rId4"/>
                  </a:ext>
                </a:extLst>
              </a:blip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"/>
          </c:pictureOptions>
          <c:cat>
            <c:strRef>
              <c:f>EJERCICIO5!$C$4:$F$4</c:f>
              <c:strCache>
                <c:ptCount val="4"/>
                <c:pt idx="0">
                  <c:v>1°</c:v>
                </c:pt>
                <c:pt idx="1">
                  <c:v>2°</c:v>
                </c:pt>
                <c:pt idx="2">
                  <c:v>3°</c:v>
                </c:pt>
                <c:pt idx="3">
                  <c:v>4°</c:v>
                </c:pt>
              </c:strCache>
            </c:strRef>
          </c:cat>
          <c:val>
            <c:numRef>
              <c:f>EJERCICIO5!$C$21:$F$21</c:f>
              <c:numCache>
                <c:formatCode>_-* #,##0.00\ [$€-C0A]_-;\-* #,##0.00\ [$€-C0A]_-;_-* "-"??\ [$€-C0A]_-;_-@_-</c:formatCode>
                <c:ptCount val="4"/>
                <c:pt idx="0">
                  <c:v>75387.650000000081</c:v>
                </c:pt>
                <c:pt idx="1">
                  <c:v>39195.550000000047</c:v>
                </c:pt>
                <c:pt idx="2">
                  <c:v>66187.225000000035</c:v>
                </c:pt>
                <c:pt idx="3">
                  <c:v>48387.974999999919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DC-4077-873E-AD4499A36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99683360"/>
        <c:axId val="499684320"/>
      </c:barChart>
      <c:catAx>
        <c:axId val="49968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99684320"/>
        <c:crosses val="autoZero"/>
        <c:auto val="1"/>
        <c:lblAlgn val="ctr"/>
        <c:lblOffset val="100"/>
        <c:noMultiLvlLbl val="0"/>
      </c:catAx>
      <c:valAx>
        <c:axId val="49968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[$€-C0A]_-;\-* #,##0.00\ [$€-C0A]_-;_-* &quot;-&quot;??\ [$€-C0A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99683360"/>
        <c:crosses val="autoZero"/>
        <c:crossBetween val="between"/>
      </c:valAx>
      <c:spPr>
        <a:gradFill>
          <a:gsLst>
            <a:gs pos="13000">
              <a:srgbClr val="FFFF00"/>
            </a:gs>
            <a:gs pos="44000">
              <a:srgbClr val="FFDF79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EJERCICIO5!$B$21</c:f>
              <c:strCache>
                <c:ptCount val="1"/>
                <c:pt idx="0">
                  <c:v>Beneficio</c:v>
                </c:pt>
              </c:strCache>
            </c:strRef>
          </c:tx>
          <c:spPr>
            <a:blipFill>
              <a:blip xmlns:r="http://schemas.openxmlformats.org/officeDocument/2006/relationships" r:embed="rId3">
                <a:extLst>
                  <a:ext uri="{837473B0-CC2E-450A-ABE3-18F120FF3D39}">
                    <a1611:picAttrSrcUrl xmlns:a1611="http://schemas.microsoft.com/office/drawing/2016/11/main" r:id="rId4"/>
                  </a:ext>
                </a:extLst>
              </a:blip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retch"/>
          </c:pictureOptions>
          <c:cat>
            <c:strRef>
              <c:f>EJERCICIO5!$C$4:$F$4</c:f>
              <c:strCache>
                <c:ptCount val="4"/>
                <c:pt idx="0">
                  <c:v>1°</c:v>
                </c:pt>
                <c:pt idx="1">
                  <c:v>2°</c:v>
                </c:pt>
                <c:pt idx="2">
                  <c:v>3°</c:v>
                </c:pt>
                <c:pt idx="3">
                  <c:v>4°</c:v>
                </c:pt>
              </c:strCache>
            </c:strRef>
          </c:cat>
          <c:val>
            <c:numRef>
              <c:f>EJERCICIO5!$C$21:$F$21</c:f>
              <c:numCache>
                <c:formatCode>_-* #,##0.00\ [$€-C0A]_-;\-* #,##0.00\ [$€-C0A]_-;_-* "-"??\ [$€-C0A]_-;_-@_-</c:formatCode>
                <c:ptCount val="4"/>
                <c:pt idx="0">
                  <c:v>75387.650000000081</c:v>
                </c:pt>
                <c:pt idx="1">
                  <c:v>39195.550000000047</c:v>
                </c:pt>
                <c:pt idx="2">
                  <c:v>66187.225000000035</c:v>
                </c:pt>
                <c:pt idx="3">
                  <c:v>48387.974999999919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33-4C35-B005-BC1D17A39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99683360"/>
        <c:axId val="499684320"/>
      </c:barChart>
      <c:catAx>
        <c:axId val="49968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99684320"/>
        <c:crosses val="autoZero"/>
        <c:auto val="1"/>
        <c:lblAlgn val="ctr"/>
        <c:lblOffset val="100"/>
        <c:noMultiLvlLbl val="0"/>
      </c:catAx>
      <c:valAx>
        <c:axId val="49968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[$€-C0A]_-;\-* #,##0.00\ [$€-C0A]_-;_-* &quot;-&quot;??\ [$€-C0A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99683360"/>
        <c:crosses val="autoZero"/>
        <c:crossBetween val="between"/>
      </c:valAx>
      <c:spPr>
        <a:gradFill>
          <a:gsLst>
            <a:gs pos="27000">
              <a:srgbClr val="FFEC4A"/>
            </a:gs>
            <a:gs pos="16000">
              <a:srgbClr val="FFFF00"/>
            </a:gs>
            <a:gs pos="48000">
              <a:srgbClr val="FFDF79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1" u="sng" strike="noStrike" kern="1200" spc="0" baseline="0">
                <a:solidFill>
                  <a:schemeClr val="tx1"/>
                </a:solidFill>
                <a:latin typeface="Elephant" panose="02020904090505020303" pitchFamily="18" charset="0"/>
                <a:ea typeface="+mn-ea"/>
                <a:cs typeface="+mn-cs"/>
              </a:defRPr>
            </a:pPr>
            <a:r>
              <a:rPr lang="es-PE" sz="1050" b="1" i="0" u="none">
                <a:solidFill>
                  <a:schemeClr val="tx1"/>
                </a:solidFill>
                <a:latin typeface="Calibri Light" panose="020F0302020204030204" pitchFamily="34" charset="0"/>
                <a:ea typeface="Calibri Light" panose="020F0302020204030204" pitchFamily="34" charset="0"/>
                <a:cs typeface="Calibri Light" panose="020F0302020204030204" pitchFamily="34" charset="0"/>
              </a:rPr>
              <a:t>PRODUCTOS DE ABRIL,</a:t>
            </a:r>
            <a:r>
              <a:rPr lang="es-PE" sz="1050" b="1" i="0" u="none" baseline="0">
                <a:solidFill>
                  <a:schemeClr val="tx1"/>
                </a:solidFill>
                <a:latin typeface="Calibri Light" panose="020F0302020204030204" pitchFamily="34" charset="0"/>
                <a:ea typeface="Calibri Light" panose="020F0302020204030204" pitchFamily="34" charset="0"/>
                <a:cs typeface="Calibri Light" panose="020F0302020204030204" pitchFamily="34" charset="0"/>
              </a:rPr>
              <a:t> MAYO Y JUNIO</a:t>
            </a:r>
            <a:endParaRPr lang="es-PE" sz="1050" b="1" i="0" u="none">
              <a:solidFill>
                <a:schemeClr val="tx1"/>
              </a:solidFill>
              <a:latin typeface="Calibri Light" panose="020F0302020204030204" pitchFamily="34" charset="0"/>
              <a:ea typeface="Calibri Light" panose="020F0302020204030204" pitchFamily="34" charset="0"/>
              <a:cs typeface="Calibri Light" panose="020F03020202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1" u="sng" strike="noStrike" kern="1200" spc="0" baseline="0">
              <a:solidFill>
                <a:schemeClr val="tx1"/>
              </a:solidFill>
              <a:latin typeface="Elephant" panose="02020904090505020303" pitchFamily="18" charset="0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EJERCICIO1!$C$5</c:f>
              <c:strCache>
                <c:ptCount val="1"/>
                <c:pt idx="0">
                  <c:v>PRODUCTO 1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strRef>
              <c:f>EJERCICIO1!$B$9:$B$11</c:f>
              <c:strCache>
                <c:ptCount val="3"/>
                <c:pt idx="0">
                  <c:v>ABRIL</c:v>
                </c:pt>
                <c:pt idx="1">
                  <c:v>MAYO</c:v>
                </c:pt>
                <c:pt idx="2">
                  <c:v>JUNIO</c:v>
                </c:pt>
              </c:strCache>
            </c:strRef>
          </c:cat>
          <c:val>
            <c:numRef>
              <c:f>EJERCICIO1!$C$9:$C$11</c:f>
              <c:numCache>
                <c:formatCode>General</c:formatCode>
                <c:ptCount val="3"/>
                <c:pt idx="0">
                  <c:v>43</c:v>
                </c:pt>
                <c:pt idx="1">
                  <c:v>75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74-4207-ACFA-79D7C6BAF83D}"/>
            </c:ext>
          </c:extLst>
        </c:ser>
        <c:ser>
          <c:idx val="1"/>
          <c:order val="1"/>
          <c:tx>
            <c:strRef>
              <c:f>EJERCICIO1!$D$5</c:f>
              <c:strCache>
                <c:ptCount val="1"/>
                <c:pt idx="0">
                  <c:v>PRODUCTO 2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strRef>
              <c:f>EJERCICIO1!$B$9:$B$11</c:f>
              <c:strCache>
                <c:ptCount val="3"/>
                <c:pt idx="0">
                  <c:v>ABRIL</c:v>
                </c:pt>
                <c:pt idx="1">
                  <c:v>MAYO</c:v>
                </c:pt>
                <c:pt idx="2">
                  <c:v>JUNIO</c:v>
                </c:pt>
              </c:strCache>
            </c:strRef>
          </c:cat>
          <c:val>
            <c:numRef>
              <c:f>EJERCICIO1!$D$9:$D$11</c:f>
              <c:numCache>
                <c:formatCode>General</c:formatCode>
                <c:ptCount val="3"/>
                <c:pt idx="0">
                  <c:v>52</c:v>
                </c:pt>
                <c:pt idx="1">
                  <c:v>167</c:v>
                </c:pt>
                <c:pt idx="2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74-4207-ACFA-79D7C6BAF8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58772592"/>
        <c:axId val="658776432"/>
      </c:barChart>
      <c:catAx>
        <c:axId val="658772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58776432"/>
        <c:crosses val="autoZero"/>
        <c:auto val="1"/>
        <c:lblAlgn val="ctr"/>
        <c:lblOffset val="100"/>
        <c:noMultiLvlLbl val="0"/>
      </c:catAx>
      <c:valAx>
        <c:axId val="65877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5877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sng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es-PE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1" u="none" strike="noStrike" kern="1200" spc="0" baseline="0">
                <a:solidFill>
                  <a:schemeClr val="tx1"/>
                </a:solidFill>
                <a:latin typeface="Elephant" panose="02020904090505020303" pitchFamily="18" charset="0"/>
                <a:ea typeface="+mn-ea"/>
                <a:cs typeface="+mn-cs"/>
              </a:defRPr>
            </a:pPr>
            <a:r>
              <a:rPr lang="es-PE" sz="1050" b="1" i="0">
                <a:solidFill>
                  <a:schemeClr val="tx1"/>
                </a:solidFill>
                <a:latin typeface="Calibri Light" panose="020F0302020204030204" pitchFamily="34" charset="0"/>
                <a:ea typeface="Calibri Light" panose="020F0302020204030204" pitchFamily="34" charset="0"/>
                <a:cs typeface="Calibri Light" panose="020F0302020204030204" pitchFamily="34" charset="0"/>
              </a:rPr>
              <a:t>VENTAS</a:t>
            </a:r>
            <a:r>
              <a:rPr lang="es-PE" sz="1050" b="1" i="0" baseline="0">
                <a:solidFill>
                  <a:schemeClr val="tx1"/>
                </a:solidFill>
                <a:latin typeface="Calibri Light" panose="020F0302020204030204" pitchFamily="34" charset="0"/>
                <a:ea typeface="Calibri Light" panose="020F0302020204030204" pitchFamily="34" charset="0"/>
                <a:cs typeface="Calibri Light" panose="020F0302020204030204" pitchFamily="34" charset="0"/>
              </a:rPr>
              <a:t> MENSUALES DE ENERO A JUNIO</a:t>
            </a:r>
            <a:endParaRPr lang="es-PE" sz="1050" b="1" i="0">
              <a:solidFill>
                <a:schemeClr val="tx1"/>
              </a:solidFill>
              <a:latin typeface="Calibri Light" panose="020F0302020204030204" pitchFamily="34" charset="0"/>
              <a:ea typeface="Calibri Light" panose="020F0302020204030204" pitchFamily="34" charset="0"/>
              <a:cs typeface="Calibri Light" panose="020F03020202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1" u="none" strike="noStrike" kern="1200" spc="0" baseline="0">
              <a:solidFill>
                <a:schemeClr val="tx1"/>
              </a:solidFill>
              <a:latin typeface="Elephant" panose="02020904090505020303" pitchFamily="18" charset="0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19375857751469813"/>
          <c:y val="0.11342592592592593"/>
          <c:w val="0.46400895069743547"/>
          <c:h val="0.77314814814814814"/>
        </c:manualLayout>
      </c:layout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explosion val="5"/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D53F-48FB-B129-262689310081}"/>
              </c:ext>
            </c:extLst>
          </c:dPt>
          <c:dPt>
            <c:idx val="1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1A-4B72-9EB2-A327D6A9A173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F1A-4B72-9EB2-A327D6A9A173}"/>
              </c:ext>
            </c:extLst>
          </c:dPt>
          <c:dPt>
            <c:idx val="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F1A-4B72-9EB2-A327D6A9A173}"/>
              </c:ext>
            </c:extLst>
          </c:dPt>
          <c:dPt>
            <c:idx val="4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F1A-4B72-9EB2-A327D6A9A173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F1A-4B72-9EB2-A327D6A9A173}"/>
              </c:ext>
            </c:extLst>
          </c:dPt>
          <c:dLbls>
            <c:dLbl>
              <c:idx val="5"/>
              <c:layout>
                <c:manualLayout>
                  <c:x val="9.5596480516676116E-2"/>
                  <c:y val="0.11235399904800072"/>
                </c:manualLayout>
              </c:layout>
              <c:tx>
                <c:rich>
                  <a:bodyPr/>
                  <a:lstStyle/>
                  <a:p>
                    <a:fld id="{446A38FB-65A5-4F3F-9A08-0EA38EB6A9C4}" type="CATEGORYNAME">
                      <a:rPr lang="en-US">
                        <a:latin typeface="+mj-lt"/>
                      </a:rPr>
                      <a:pPr/>
                      <a:t>[NOMBRE DE CATEGORÍA]</a:t>
                    </a:fld>
                    <a:r>
                      <a:rPr lang="en-US" baseline="0">
                        <a:latin typeface="+mj-lt"/>
                      </a:rPr>
                      <a:t>
</a:t>
                    </a:r>
                    <a:fld id="{280AB31C-610B-46AE-A8D9-F5C55660A6F9}" type="PERCENTAGE">
                      <a:rPr lang="en-US" baseline="0">
                        <a:latin typeface="+mj-lt"/>
                      </a:rPr>
                      <a:pPr/>
                      <a:t>[PORCENTAJE]</a:t>
                    </a:fld>
                    <a:endParaRPr lang="en-US" baseline="0">
                      <a:latin typeface="+mj-lt"/>
                    </a:endParaRP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BF1A-4B72-9EB2-A327D6A9A1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1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EJERCICIO1!$B$6:$B$11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EJERCICIO1!$E$6:$E$11</c:f>
              <c:numCache>
                <c:formatCode>General</c:formatCode>
                <c:ptCount val="6"/>
                <c:pt idx="0">
                  <c:v>140</c:v>
                </c:pt>
                <c:pt idx="1">
                  <c:v>175</c:v>
                </c:pt>
                <c:pt idx="2">
                  <c:v>97</c:v>
                </c:pt>
                <c:pt idx="3">
                  <c:v>95</c:v>
                </c:pt>
                <c:pt idx="4">
                  <c:v>242</c:v>
                </c:pt>
                <c:pt idx="5">
                  <c:v>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F-48FB-B129-26268931008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1" u="sng" strike="noStrike" kern="1200" spc="0" baseline="0">
                <a:solidFill>
                  <a:schemeClr val="tx1"/>
                </a:solidFill>
                <a:latin typeface="Elephant" panose="02020904090505020303" pitchFamily="18" charset="0"/>
                <a:ea typeface="+mn-ea"/>
                <a:cs typeface="+mn-cs"/>
              </a:defRPr>
            </a:pPr>
            <a:endParaRPr lang="es-PE" sz="1100" b="1" i="1" u="sng">
              <a:solidFill>
                <a:schemeClr val="tx1"/>
              </a:solidFill>
              <a:latin typeface="Elephant" panose="02020904090505020303" pitchFamily="18" charset="0"/>
            </a:endParaRPr>
          </a:p>
          <a:p>
            <a:pPr>
              <a:defRPr sz="1100" b="1" i="1" u="sng">
                <a:solidFill>
                  <a:schemeClr val="tx1"/>
                </a:solidFill>
                <a:latin typeface="Elephant" panose="02020904090505020303" pitchFamily="18" charset="0"/>
              </a:defRPr>
            </a:pPr>
            <a:r>
              <a:rPr lang="es-PE" sz="1100" b="1" i="0" u="none">
                <a:solidFill>
                  <a:schemeClr val="tx1"/>
                </a:solidFill>
                <a:latin typeface="Calibri Light" panose="020F0302020204030204" pitchFamily="34" charset="0"/>
                <a:ea typeface="Calibri Light" panose="020F0302020204030204" pitchFamily="34" charset="0"/>
                <a:cs typeface="Calibri Light" panose="020F0302020204030204" pitchFamily="34" charset="0"/>
              </a:rPr>
              <a:t>VARIACIÓN</a:t>
            </a:r>
            <a:r>
              <a:rPr lang="es-PE" sz="1100" b="1" i="0" u="none" baseline="0">
                <a:solidFill>
                  <a:schemeClr val="tx1"/>
                </a:solidFill>
                <a:latin typeface="Calibri Light" panose="020F0302020204030204" pitchFamily="34" charset="0"/>
                <a:ea typeface="Calibri Light" panose="020F0302020204030204" pitchFamily="34" charset="0"/>
                <a:cs typeface="Calibri Light" panose="020F0302020204030204" pitchFamily="34" charset="0"/>
              </a:rPr>
              <a:t> DE PRODUCTOS</a:t>
            </a:r>
            <a:endParaRPr lang="es-PE" sz="1100" b="1" i="0" u="none">
              <a:solidFill>
                <a:schemeClr val="tx1"/>
              </a:solidFill>
              <a:latin typeface="Calibri Light" panose="020F0302020204030204" pitchFamily="34" charset="0"/>
              <a:ea typeface="Calibri Light" panose="020F0302020204030204" pitchFamily="34" charset="0"/>
              <a:cs typeface="Calibri Light" panose="020F03020202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1" u="sng" strike="noStrike" kern="1200" spc="0" baseline="0">
              <a:solidFill>
                <a:schemeClr val="tx1"/>
              </a:solidFill>
              <a:latin typeface="Elephant" panose="02020904090505020303" pitchFamily="18" charset="0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EJERCICIO1!$C$5</c:f>
              <c:strCache>
                <c:ptCount val="1"/>
                <c:pt idx="0">
                  <c:v>PRODUCTO 1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EJERCICIO1!$B$6:$B$11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EJERCICIO1!$C$6:$C$11</c:f>
              <c:numCache>
                <c:formatCode>General</c:formatCode>
                <c:ptCount val="6"/>
                <c:pt idx="0">
                  <c:v>100</c:v>
                </c:pt>
                <c:pt idx="1">
                  <c:v>150</c:v>
                </c:pt>
                <c:pt idx="2">
                  <c:v>43</c:v>
                </c:pt>
                <c:pt idx="3">
                  <c:v>43</c:v>
                </c:pt>
                <c:pt idx="4">
                  <c:v>75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A6-43FE-AC34-492D9D878095}"/>
            </c:ext>
          </c:extLst>
        </c:ser>
        <c:ser>
          <c:idx val="1"/>
          <c:order val="1"/>
          <c:tx>
            <c:strRef>
              <c:f>EJERCICIO1!$D$5</c:f>
              <c:strCache>
                <c:ptCount val="1"/>
                <c:pt idx="0">
                  <c:v>PRODUCTO 2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EJERCICIO1!$B$6:$B$11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EJERCICIO1!$D$6:$D$11</c:f>
              <c:numCache>
                <c:formatCode>General</c:formatCode>
                <c:ptCount val="6"/>
                <c:pt idx="0">
                  <c:v>40</c:v>
                </c:pt>
                <c:pt idx="1">
                  <c:v>25</c:v>
                </c:pt>
                <c:pt idx="2">
                  <c:v>54</c:v>
                </c:pt>
                <c:pt idx="3">
                  <c:v>52</c:v>
                </c:pt>
                <c:pt idx="4">
                  <c:v>167</c:v>
                </c:pt>
                <c:pt idx="5">
                  <c:v>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A6-43FE-AC34-492D9D878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604224"/>
        <c:axId val="849617664"/>
      </c:lineChart>
      <c:catAx>
        <c:axId val="84960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49617664"/>
        <c:crosses val="autoZero"/>
        <c:auto val="1"/>
        <c:lblAlgn val="ctr"/>
        <c:lblOffset val="100"/>
        <c:noMultiLvlLbl val="0"/>
      </c:catAx>
      <c:valAx>
        <c:axId val="84961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4960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PUBLICIDAD</a:t>
            </a:r>
            <a:r>
              <a:rPr lang="es-PE" baseline="0"/>
              <a:t> DE MERCADO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EJERCICIO2!$B$3</c:f>
              <c:strCache>
                <c:ptCount val="1"/>
                <c:pt idx="0">
                  <c:v>TV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EJERCICIO2!$C$3:$F$3</c:f>
              <c:numCache>
                <c:formatCode>_ [$€-2]\ * #,##0_ ;_ [$€-2]\ * \-#,##0_ ;_ [$€-2]\ * "-"??_ ;_ @_ </c:formatCode>
                <c:ptCount val="4"/>
                <c:pt idx="0">
                  <c:v>2000</c:v>
                </c:pt>
                <c:pt idx="1">
                  <c:v>1900</c:v>
                </c:pt>
                <c:pt idx="2">
                  <c:v>1700</c:v>
                </c:pt>
                <c:pt idx="3">
                  <c:v>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82-4C38-B0C8-787892B0915E}"/>
            </c:ext>
          </c:extLst>
        </c:ser>
        <c:ser>
          <c:idx val="1"/>
          <c:order val="1"/>
          <c:tx>
            <c:strRef>
              <c:f>EJERCICIO2!$B$4</c:f>
              <c:strCache>
                <c:ptCount val="1"/>
                <c:pt idx="0">
                  <c:v>RADIO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EJERCICIO2!$C$4:$F$4</c:f>
              <c:numCache>
                <c:formatCode>_ [$€-2]\ * #,##0_ ;_ [$€-2]\ * \-#,##0_ ;_ [$€-2]\ * "-"??_ ;_ @_ </c:formatCode>
                <c:ptCount val="4"/>
                <c:pt idx="0">
                  <c:v>1000</c:v>
                </c:pt>
                <c:pt idx="1">
                  <c:v>800</c:v>
                </c:pt>
                <c:pt idx="2">
                  <c:v>600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82-4C38-B0C8-787892B09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405808"/>
        <c:axId val="805391888"/>
      </c:lineChart>
      <c:catAx>
        <c:axId val="80540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05391888"/>
        <c:crosses val="autoZero"/>
        <c:auto val="1"/>
        <c:lblAlgn val="ctr"/>
        <c:lblOffset val="100"/>
        <c:noMultiLvlLbl val="0"/>
      </c:catAx>
      <c:valAx>
        <c:axId val="80539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€-2]\ * #,##0_ ;_ [$€-2]\ * \-#,##0_ ;_ [$€-2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0540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PUB</a:t>
            </a:r>
            <a:r>
              <a:rPr lang="es-PE" baseline="0"/>
              <a:t>LICIDAD DE MERCADO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EJERCICIO2!$B$5</c:f>
              <c:strCache>
                <c:ptCount val="1"/>
                <c:pt idx="0">
                  <c:v>VALLAS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val>
            <c:numRef>
              <c:f>EJERCICIO2!$C$5:$F$5</c:f>
              <c:numCache>
                <c:formatCode>_ [$€-2]\ * #,##0_ ;_ [$€-2]\ * \-#,##0_ ;_ [$€-2]\ * "-"??_ ;_ @_ </c:formatCode>
                <c:ptCount val="4"/>
                <c:pt idx="0">
                  <c:v>900</c:v>
                </c:pt>
                <c:pt idx="1">
                  <c:v>800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8B-41BB-883F-09E3165EBF25}"/>
            </c:ext>
          </c:extLst>
        </c:ser>
        <c:ser>
          <c:idx val="1"/>
          <c:order val="1"/>
          <c:tx>
            <c:strRef>
              <c:f>EJERCICIO2!$B$6</c:f>
              <c:strCache>
                <c:ptCount val="1"/>
                <c:pt idx="0">
                  <c:v>REVISTAS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val>
            <c:numRef>
              <c:f>EJERCICIO2!$C$6:$F$6</c:f>
              <c:numCache>
                <c:formatCode>_ [$€-2]\ * #,##0_ ;_ [$€-2]\ * \-#,##0_ ;_ [$€-2]\ * "-"??_ ;_ @_ </c:formatCode>
                <c:ptCount val="4"/>
                <c:pt idx="0">
                  <c:v>1800</c:v>
                </c:pt>
                <c:pt idx="1">
                  <c:v>1700</c:v>
                </c:pt>
                <c:pt idx="2">
                  <c:v>1500</c:v>
                </c:pt>
                <c:pt idx="3">
                  <c:v>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8B-41BB-883F-09E3165EB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374128"/>
        <c:axId val="805387088"/>
      </c:areaChart>
      <c:catAx>
        <c:axId val="8053741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05387088"/>
        <c:crosses val="autoZero"/>
        <c:auto val="1"/>
        <c:lblAlgn val="ctr"/>
        <c:lblOffset val="100"/>
        <c:noMultiLvlLbl val="0"/>
      </c:catAx>
      <c:valAx>
        <c:axId val="80538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€-2]\ * #,##0_ ;_ [$€-2]\ * \-#,##0_ ;_ [$€-2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0537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rgbClr val="00B05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EA4-4CE0-B917-7542B3D1F2AF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EA4-4CE0-B917-7542B3D1F2A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EA4-4CE0-B917-7542B3D1F2A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EA4-4CE0-B917-7542B3D1F2A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EJERCICIO2!$C$2:$F$2</c:f>
              <c:strCache>
                <c:ptCount val="4"/>
                <c:pt idx="0">
                  <c:v>FEBRERO</c:v>
                </c:pt>
                <c:pt idx="1">
                  <c:v>MARZO</c:v>
                </c:pt>
                <c:pt idx="2">
                  <c:v>ABRIL</c:v>
                </c:pt>
                <c:pt idx="3">
                  <c:v>MAYO</c:v>
                </c:pt>
              </c:strCache>
            </c:strRef>
          </c:cat>
          <c:val>
            <c:numRef>
              <c:f>EJERCICIO2!$C$3:$F$3</c:f>
              <c:numCache>
                <c:formatCode>_ [$€-2]\ * #,##0_ ;_ [$€-2]\ * \-#,##0_ ;_ [$€-2]\ * "-"??_ ;_ @_ </c:formatCode>
                <c:ptCount val="4"/>
                <c:pt idx="0">
                  <c:v>2000</c:v>
                </c:pt>
                <c:pt idx="1">
                  <c:v>1900</c:v>
                </c:pt>
                <c:pt idx="2">
                  <c:v>1700</c:v>
                </c:pt>
                <c:pt idx="3">
                  <c:v>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A4-4CE0-B917-7542B3D1F2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05362128"/>
        <c:axId val="805366928"/>
      </c:barChart>
      <c:catAx>
        <c:axId val="805362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05366928"/>
        <c:crosses val="autoZero"/>
        <c:auto val="1"/>
        <c:lblAlgn val="ctr"/>
        <c:lblOffset val="100"/>
        <c:noMultiLvlLbl val="0"/>
      </c:catAx>
      <c:valAx>
        <c:axId val="80536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€-2]\ * #,##0_ ;_ [$€-2]\ * \-#,##0_ ;_ [$€-2]\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053621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196608985520655E-2"/>
          <c:y val="0.17171296296296298"/>
          <c:w val="0.89400691351937167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EJERCICIO3!$C$8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EJERCICIO3!$B$9:$B$29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EJERCICIO3!$C$9:$C$29</c:f>
              <c:numCache>
                <c:formatCode>General</c:formatCode>
                <c:ptCount val="21"/>
                <c:pt idx="0">
                  <c:v>310</c:v>
                </c:pt>
                <c:pt idx="1">
                  <c:v>253</c:v>
                </c:pt>
                <c:pt idx="2">
                  <c:v>202</c:v>
                </c:pt>
                <c:pt idx="3">
                  <c:v>157</c:v>
                </c:pt>
                <c:pt idx="4">
                  <c:v>118</c:v>
                </c:pt>
                <c:pt idx="5">
                  <c:v>85</c:v>
                </c:pt>
                <c:pt idx="6">
                  <c:v>58</c:v>
                </c:pt>
                <c:pt idx="7">
                  <c:v>37</c:v>
                </c:pt>
                <c:pt idx="8">
                  <c:v>22</c:v>
                </c:pt>
                <c:pt idx="9">
                  <c:v>13</c:v>
                </c:pt>
                <c:pt idx="10">
                  <c:v>10</c:v>
                </c:pt>
                <c:pt idx="11">
                  <c:v>13</c:v>
                </c:pt>
                <c:pt idx="12">
                  <c:v>22</c:v>
                </c:pt>
                <c:pt idx="13">
                  <c:v>37</c:v>
                </c:pt>
                <c:pt idx="14">
                  <c:v>58</c:v>
                </c:pt>
                <c:pt idx="15">
                  <c:v>85</c:v>
                </c:pt>
                <c:pt idx="16">
                  <c:v>118</c:v>
                </c:pt>
                <c:pt idx="17">
                  <c:v>157</c:v>
                </c:pt>
                <c:pt idx="18">
                  <c:v>202</c:v>
                </c:pt>
                <c:pt idx="19">
                  <c:v>253</c:v>
                </c:pt>
                <c:pt idx="20">
                  <c:v>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53-4E9D-A1F8-24166F7C0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469552"/>
        <c:axId val="360472432"/>
      </c:scatterChart>
      <c:valAx>
        <c:axId val="36046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60472432"/>
        <c:crosses val="autoZero"/>
        <c:crossBetween val="midCat"/>
      </c:valAx>
      <c:valAx>
        <c:axId val="3604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6046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12" Type="http://schemas.openxmlformats.org/officeDocument/2006/relationships/chart" Target="../charts/chart22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11" Type="http://schemas.openxmlformats.org/officeDocument/2006/relationships/chart" Target="../charts/chart21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589870</xdr:colOff>
      <xdr:row>12</xdr:row>
      <xdr:rowOff>11567</xdr:rowOff>
    </xdr:from>
    <xdr:to>
      <xdr:col>4</xdr:col>
      <xdr:colOff>1741715</xdr:colOff>
      <xdr:row>26</xdr:row>
      <xdr:rowOff>87767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8A53D65-5429-9C48-697D-1703D1548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606199</xdr:colOff>
      <xdr:row>27</xdr:row>
      <xdr:rowOff>121783</xdr:rowOff>
    </xdr:from>
    <xdr:to>
      <xdr:col>4</xdr:col>
      <xdr:colOff>1605644</xdr:colOff>
      <xdr:row>42</xdr:row>
      <xdr:rowOff>7483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9F531AC-D0F3-5C51-FA0F-DCB2D333C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141514</xdr:colOff>
      <xdr:row>1</xdr:row>
      <xdr:rowOff>39639</xdr:rowOff>
    </xdr:from>
    <xdr:to>
      <xdr:col>10</xdr:col>
      <xdr:colOff>604157</xdr:colOff>
      <xdr:row>15</xdr:row>
      <xdr:rowOff>115839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95BE705-6CA9-4625-9EB3-1329BAA73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406438</xdr:colOff>
      <xdr:row>16</xdr:row>
      <xdr:rowOff>52416</xdr:rowOff>
    </xdr:from>
    <xdr:to>
      <xdr:col>10</xdr:col>
      <xdr:colOff>297581</xdr:colOff>
      <xdr:row>30</xdr:row>
      <xdr:rowOff>128616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98CC5E7-B255-9F0E-09A2-291D3E7BD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360293</xdr:colOff>
      <xdr:row>31</xdr:row>
      <xdr:rowOff>61293</xdr:rowOff>
    </xdr:from>
    <xdr:to>
      <xdr:col>10</xdr:col>
      <xdr:colOff>252619</xdr:colOff>
      <xdr:row>45</xdr:row>
      <xdr:rowOff>137493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5CA800B-B426-6816-7671-BFBBCC9143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152400</xdr:rowOff>
    </xdr:from>
    <xdr:to>
      <xdr:col>7</xdr:col>
      <xdr:colOff>9525</xdr:colOff>
      <xdr:row>17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D6A350-6676-48E9-A7BC-FEF1A4070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5</xdr:row>
      <xdr:rowOff>66675</xdr:rowOff>
    </xdr:from>
    <xdr:to>
      <xdr:col>6</xdr:col>
      <xdr:colOff>342900</xdr:colOff>
      <xdr:row>19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AB93BE3-2DCC-4C58-89F7-BCF58BEDFE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4</xdr:row>
      <xdr:rowOff>66675</xdr:rowOff>
    </xdr:from>
    <xdr:to>
      <xdr:col>6</xdr:col>
      <xdr:colOff>495300</xdr:colOff>
      <xdr:row>18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134C73-A212-44B6-BC7B-964AF715C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91440</xdr:colOff>
      <xdr:row>9</xdr:row>
      <xdr:rowOff>83820</xdr:rowOff>
    </xdr:from>
    <xdr:to>
      <xdr:col>10</xdr:col>
      <xdr:colOff>22860</xdr:colOff>
      <xdr:row>24</xdr:row>
      <xdr:rowOff>83820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478D67D-92E3-0EEC-4FC1-58D6A0D0DD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318247</xdr:colOff>
      <xdr:row>3</xdr:row>
      <xdr:rowOff>31377</xdr:rowOff>
    </xdr:from>
    <xdr:to>
      <xdr:col>14</xdr:col>
      <xdr:colOff>462643</xdr:colOff>
      <xdr:row>29</xdr:row>
      <xdr:rowOff>54429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8D84A2A-1F81-C63B-E955-20EF949BA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758863</xdr:colOff>
      <xdr:row>5</xdr:row>
      <xdr:rowOff>116541</xdr:rowOff>
    </xdr:from>
    <xdr:to>
      <xdr:col>13</xdr:col>
      <xdr:colOff>233083</xdr:colOff>
      <xdr:row>18</xdr:row>
      <xdr:rowOff>21516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6A7EC8-35E9-8926-48B7-006C71587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609600</xdr:colOff>
      <xdr:row>18</xdr:row>
      <xdr:rowOff>170330</xdr:rowOff>
    </xdr:from>
    <xdr:to>
      <xdr:col>13</xdr:col>
      <xdr:colOff>436453</xdr:colOff>
      <xdr:row>33</xdr:row>
      <xdr:rowOff>62114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FDC54EA-D54A-4E3C-8F3B-4A07F19152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267719</xdr:colOff>
      <xdr:row>5</xdr:row>
      <xdr:rowOff>81904</xdr:rowOff>
    </xdr:from>
    <xdr:to>
      <xdr:col>21</xdr:col>
      <xdr:colOff>82721</xdr:colOff>
      <xdr:row>20</xdr:row>
      <xdr:rowOff>52566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1A231C7-06D1-6C0A-FE2B-860156E44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645459</xdr:colOff>
      <xdr:row>34</xdr:row>
      <xdr:rowOff>152401</xdr:rowOff>
    </xdr:from>
    <xdr:to>
      <xdr:col>13</xdr:col>
      <xdr:colOff>484094</xdr:colOff>
      <xdr:row>50</xdr:row>
      <xdr:rowOff>26895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2272A5B-B4A9-42C4-BDD1-2C95CD0BE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847898</xdr:colOff>
      <xdr:row>28</xdr:row>
      <xdr:rowOff>113607</xdr:rowOff>
    </xdr:from>
    <xdr:to>
      <xdr:col>5</xdr:col>
      <xdr:colOff>907472</xdr:colOff>
      <xdr:row>43</xdr:row>
      <xdr:rowOff>134388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5EB040E-A08F-2979-870E-478E0476C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1206136</xdr:colOff>
      <xdr:row>40</xdr:row>
      <xdr:rowOff>165463</xdr:rowOff>
    </xdr:from>
    <xdr:to>
      <xdr:col>6</xdr:col>
      <xdr:colOff>39690</xdr:colOff>
      <xdr:row>42</xdr:row>
      <xdr:rowOff>53826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8B31992-9821-04C3-5851-5063CC1343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1098177</xdr:colOff>
      <xdr:row>45</xdr:row>
      <xdr:rowOff>49306</xdr:rowOff>
    </xdr:from>
    <xdr:to>
      <xdr:col>6</xdr:col>
      <xdr:colOff>112059</xdr:colOff>
      <xdr:row>60</xdr:row>
      <xdr:rowOff>103094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ED3F763D-74AD-0633-72F9-0E3301775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1114425</xdr:colOff>
      <xdr:row>61</xdr:row>
      <xdr:rowOff>70485</xdr:rowOff>
    </xdr:from>
    <xdr:to>
      <xdr:col>6</xdr:col>
      <xdr:colOff>112395</xdr:colOff>
      <xdr:row>75</xdr:row>
      <xdr:rowOff>146685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3479C5AE-7B3D-C957-0933-14F4F2DC9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705971</xdr:colOff>
      <xdr:row>51</xdr:row>
      <xdr:rowOff>89647</xdr:rowOff>
    </xdr:from>
    <xdr:to>
      <xdr:col>13</xdr:col>
      <xdr:colOff>280147</xdr:colOff>
      <xdr:row>68</xdr:row>
      <xdr:rowOff>78440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94906FE0-37EC-32F0-5E6A-57A30E7E30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524435</xdr:colOff>
      <xdr:row>69</xdr:row>
      <xdr:rowOff>67236</xdr:rowOff>
    </xdr:from>
    <xdr:to>
      <xdr:col>13</xdr:col>
      <xdr:colOff>363071</xdr:colOff>
      <xdr:row>83</xdr:row>
      <xdr:rowOff>62753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E9C30BDD-F9B6-5633-7498-DC4F2A613C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289114</xdr:colOff>
      <xdr:row>24</xdr:row>
      <xdr:rowOff>56030</xdr:rowOff>
    </xdr:from>
    <xdr:to>
      <xdr:col>22</xdr:col>
      <xdr:colOff>448236</xdr:colOff>
      <xdr:row>44</xdr:row>
      <xdr:rowOff>118782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8D404BBC-CDB6-A36B-66CC-E793F0098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356346</xdr:colOff>
      <xdr:row>54</xdr:row>
      <xdr:rowOff>11206</xdr:rowOff>
    </xdr:from>
    <xdr:to>
      <xdr:col>23</xdr:col>
      <xdr:colOff>201706</xdr:colOff>
      <xdr:row>73</xdr:row>
      <xdr:rowOff>179294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3F1C7808-7FC2-4E25-9C4C-DC0AF9CB30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F13B-5219-4B53-99BF-E2ADFBD00F95}">
  <dimension ref="B4:E11"/>
  <sheetViews>
    <sheetView zoomScale="124" zoomScaleNormal="124" workbookViewId="0">
      <selection activeCell="L49" sqref="L49"/>
    </sheetView>
  </sheetViews>
  <sheetFormatPr baseColWidth="10" defaultRowHeight="15" x14ac:dyDescent="0.25"/>
  <cols>
    <col min="2" max="3" width="13.7109375" customWidth="1"/>
    <col min="4" max="4" width="18.140625" customWidth="1"/>
    <col min="5" max="5" width="25.7109375" customWidth="1"/>
    <col min="6" max="6" width="15" customWidth="1"/>
    <col min="7" max="7" width="20.85546875" customWidth="1"/>
  </cols>
  <sheetData>
    <row r="4" spans="2:5" x14ac:dyDescent="0.25">
      <c r="E4" s="1"/>
    </row>
    <row r="5" spans="2:5" x14ac:dyDescent="0.25">
      <c r="B5" s="47" t="s">
        <v>0</v>
      </c>
      <c r="C5" s="47" t="s">
        <v>1</v>
      </c>
      <c r="D5" s="47" t="s">
        <v>2</v>
      </c>
      <c r="E5" s="47" t="s">
        <v>3</v>
      </c>
    </row>
    <row r="6" spans="2:5" x14ac:dyDescent="0.25">
      <c r="B6" s="48" t="s">
        <v>4</v>
      </c>
      <c r="C6" s="49">
        <v>100</v>
      </c>
      <c r="D6" s="49">
        <v>40</v>
      </c>
      <c r="E6" s="50">
        <f>C6+D6</f>
        <v>140</v>
      </c>
    </row>
    <row r="7" spans="2:5" x14ac:dyDescent="0.25">
      <c r="B7" s="48" t="s">
        <v>5</v>
      </c>
      <c r="C7" s="49">
        <v>150</v>
      </c>
      <c r="D7" s="49">
        <v>25</v>
      </c>
      <c r="E7" s="50">
        <f t="shared" ref="E7:E11" si="0">C7+D7</f>
        <v>175</v>
      </c>
    </row>
    <row r="8" spans="2:5" x14ac:dyDescent="0.25">
      <c r="B8" s="48" t="s">
        <v>6</v>
      </c>
      <c r="C8" s="49">
        <v>43</v>
      </c>
      <c r="D8" s="49">
        <v>54</v>
      </c>
      <c r="E8" s="50">
        <f t="shared" si="0"/>
        <v>97</v>
      </c>
    </row>
    <row r="9" spans="2:5" x14ac:dyDescent="0.25">
      <c r="B9" s="48" t="s">
        <v>7</v>
      </c>
      <c r="C9" s="49">
        <v>43</v>
      </c>
      <c r="D9" s="49">
        <v>52</v>
      </c>
      <c r="E9" s="50">
        <f t="shared" si="0"/>
        <v>95</v>
      </c>
    </row>
    <row r="10" spans="2:5" x14ac:dyDescent="0.25">
      <c r="B10" s="48" t="s">
        <v>8</v>
      </c>
      <c r="C10" s="49">
        <v>75</v>
      </c>
      <c r="D10" s="49">
        <v>167</v>
      </c>
      <c r="E10" s="50">
        <f t="shared" si="0"/>
        <v>242</v>
      </c>
    </row>
    <row r="11" spans="2:5" x14ac:dyDescent="0.25">
      <c r="B11" s="48" t="s">
        <v>9</v>
      </c>
      <c r="C11" s="49">
        <v>10</v>
      </c>
      <c r="D11" s="49">
        <v>286</v>
      </c>
      <c r="E11" s="50">
        <f t="shared" si="0"/>
        <v>296</v>
      </c>
    </row>
  </sheetData>
  <phoneticPr fontId="3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A9994-32CC-468F-817D-F6786157F8CF}">
  <dimension ref="B2:F6"/>
  <sheetViews>
    <sheetView zoomScaleNormal="100" workbookViewId="0">
      <selection activeCell="H4" sqref="H4"/>
    </sheetView>
  </sheetViews>
  <sheetFormatPr baseColWidth="10" defaultRowHeight="15" x14ac:dyDescent="0.25"/>
  <sheetData>
    <row r="2" spans="2:6" x14ac:dyDescent="0.25">
      <c r="B2" s="2"/>
      <c r="C2" s="2" t="s">
        <v>5</v>
      </c>
      <c r="D2" s="2" t="s">
        <v>6</v>
      </c>
      <c r="E2" s="2" t="s">
        <v>7</v>
      </c>
      <c r="F2" s="2" t="s">
        <v>8</v>
      </c>
    </row>
    <row r="3" spans="2:6" x14ac:dyDescent="0.25">
      <c r="B3" s="51" t="s">
        <v>10</v>
      </c>
      <c r="C3" s="52">
        <v>2000</v>
      </c>
      <c r="D3" s="52">
        <v>1900</v>
      </c>
      <c r="E3" s="52">
        <v>1700</v>
      </c>
      <c r="F3" s="52">
        <v>1400</v>
      </c>
    </row>
    <row r="4" spans="2:6" x14ac:dyDescent="0.25">
      <c r="B4" s="51" t="s">
        <v>11</v>
      </c>
      <c r="C4" s="52">
        <v>1000</v>
      </c>
      <c r="D4" s="52">
        <v>800</v>
      </c>
      <c r="E4" s="52">
        <v>600</v>
      </c>
      <c r="F4" s="52">
        <v>700</v>
      </c>
    </row>
    <row r="5" spans="2:6" x14ac:dyDescent="0.25">
      <c r="B5" s="51" t="s">
        <v>12</v>
      </c>
      <c r="C5" s="52">
        <v>900</v>
      </c>
      <c r="D5" s="52">
        <v>800</v>
      </c>
      <c r="E5" s="52">
        <v>700</v>
      </c>
      <c r="F5" s="52">
        <v>700</v>
      </c>
    </row>
    <row r="6" spans="2:6" x14ac:dyDescent="0.25">
      <c r="B6" s="51" t="s">
        <v>13</v>
      </c>
      <c r="C6" s="52">
        <v>1800</v>
      </c>
      <c r="D6" s="52">
        <v>1700</v>
      </c>
      <c r="E6" s="52">
        <v>1500</v>
      </c>
      <c r="F6" s="52">
        <v>1600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68974-2DE7-4F70-915E-A8472CB8963B}">
  <dimension ref="A1"/>
  <sheetViews>
    <sheetView workbookViewId="0">
      <selection activeCell="I14" sqref="I1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8EF76-78A5-41DC-8A73-D18DA2B43CD1}">
  <dimension ref="A1"/>
  <sheetViews>
    <sheetView workbookViewId="0">
      <selection activeCell="F21" sqref="F2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D3AB1-A35E-4793-A4DC-92B5189AEED0}">
  <dimension ref="A1"/>
  <sheetViews>
    <sheetView workbookViewId="0">
      <selection activeCell="I16" sqref="I1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3AA4A-01BD-4770-89F9-68BB1E8C84D7}">
  <dimension ref="B3:C29"/>
  <sheetViews>
    <sheetView workbookViewId="0">
      <selection activeCell="B3" sqref="B3:C3"/>
    </sheetView>
  </sheetViews>
  <sheetFormatPr baseColWidth="10" defaultRowHeight="15" x14ac:dyDescent="0.25"/>
  <sheetData>
    <row r="3" spans="2:3" x14ac:dyDescent="0.25">
      <c r="B3" s="43" t="s">
        <v>14</v>
      </c>
      <c r="C3" s="43"/>
    </row>
    <row r="4" spans="2:3" ht="15.75" thickBot="1" x14ac:dyDescent="0.3"/>
    <row r="5" spans="2:3" ht="15.75" thickTop="1" x14ac:dyDescent="0.25">
      <c r="B5" s="5" t="s">
        <v>15</v>
      </c>
      <c r="C5" s="6">
        <v>3</v>
      </c>
    </row>
    <row r="6" spans="2:3" ht="15.75" thickBot="1" x14ac:dyDescent="0.3">
      <c r="B6" s="8" t="s">
        <v>16</v>
      </c>
      <c r="C6" s="7">
        <v>10</v>
      </c>
    </row>
    <row r="7" spans="2:3" ht="15.75" thickTop="1" x14ac:dyDescent="0.25"/>
    <row r="8" spans="2:3" ht="15.75" thickBot="1" x14ac:dyDescent="0.3">
      <c r="B8" s="3" t="s">
        <v>17</v>
      </c>
      <c r="C8" t="s">
        <v>18</v>
      </c>
    </row>
    <row r="9" spans="2:3" ht="15.75" thickTop="1" x14ac:dyDescent="0.25">
      <c r="B9" s="4">
        <v>-10</v>
      </c>
      <c r="C9" s="5">
        <v>310</v>
      </c>
    </row>
    <row r="10" spans="2:3" x14ac:dyDescent="0.25">
      <c r="B10" s="3">
        <v>-9</v>
      </c>
      <c r="C10">
        <v>253</v>
      </c>
    </row>
    <row r="11" spans="2:3" x14ac:dyDescent="0.25">
      <c r="B11" s="3">
        <v>-8</v>
      </c>
      <c r="C11">
        <v>202</v>
      </c>
    </row>
    <row r="12" spans="2:3" x14ac:dyDescent="0.25">
      <c r="B12" s="3">
        <v>-7</v>
      </c>
      <c r="C12">
        <v>157</v>
      </c>
    </row>
    <row r="13" spans="2:3" x14ac:dyDescent="0.25">
      <c r="B13" s="3">
        <v>-6</v>
      </c>
      <c r="C13">
        <v>118</v>
      </c>
    </row>
    <row r="14" spans="2:3" x14ac:dyDescent="0.25">
      <c r="B14" s="3">
        <v>-5</v>
      </c>
      <c r="C14">
        <v>85</v>
      </c>
    </row>
    <row r="15" spans="2:3" x14ac:dyDescent="0.25">
      <c r="B15" s="3">
        <v>-4</v>
      </c>
      <c r="C15">
        <v>58</v>
      </c>
    </row>
    <row r="16" spans="2:3" x14ac:dyDescent="0.25">
      <c r="B16" s="3">
        <v>-3</v>
      </c>
      <c r="C16">
        <v>37</v>
      </c>
    </row>
    <row r="17" spans="2:3" x14ac:dyDescent="0.25">
      <c r="B17" s="3">
        <v>-2</v>
      </c>
      <c r="C17">
        <v>22</v>
      </c>
    </row>
    <row r="18" spans="2:3" x14ac:dyDescent="0.25">
      <c r="B18" s="3">
        <v>-1</v>
      </c>
      <c r="C18">
        <v>13</v>
      </c>
    </row>
    <row r="19" spans="2:3" x14ac:dyDescent="0.25">
      <c r="B19" s="3">
        <v>0</v>
      </c>
      <c r="C19">
        <v>10</v>
      </c>
    </row>
    <row r="20" spans="2:3" x14ac:dyDescent="0.25">
      <c r="B20" s="3">
        <v>1</v>
      </c>
      <c r="C20">
        <v>13</v>
      </c>
    </row>
    <row r="21" spans="2:3" x14ac:dyDescent="0.25">
      <c r="B21" s="3">
        <v>2</v>
      </c>
      <c r="C21">
        <v>22</v>
      </c>
    </row>
    <row r="22" spans="2:3" x14ac:dyDescent="0.25">
      <c r="B22" s="3">
        <v>3</v>
      </c>
      <c r="C22">
        <v>37</v>
      </c>
    </row>
    <row r="23" spans="2:3" x14ac:dyDescent="0.25">
      <c r="B23" s="3">
        <v>4</v>
      </c>
      <c r="C23">
        <v>58</v>
      </c>
    </row>
    <row r="24" spans="2:3" x14ac:dyDescent="0.25">
      <c r="B24" s="3">
        <v>5</v>
      </c>
      <c r="C24">
        <v>85</v>
      </c>
    </row>
    <row r="25" spans="2:3" x14ac:dyDescent="0.25">
      <c r="B25" s="3">
        <v>6</v>
      </c>
      <c r="C25">
        <v>118</v>
      </c>
    </row>
    <row r="26" spans="2:3" x14ac:dyDescent="0.25">
      <c r="B26" s="3">
        <v>7</v>
      </c>
      <c r="C26">
        <v>157</v>
      </c>
    </row>
    <row r="27" spans="2:3" x14ac:dyDescent="0.25">
      <c r="B27" s="3">
        <v>8</v>
      </c>
      <c r="C27">
        <v>202</v>
      </c>
    </row>
    <row r="28" spans="2:3" x14ac:dyDescent="0.25">
      <c r="B28" s="3">
        <v>9</v>
      </c>
      <c r="C28">
        <v>253</v>
      </c>
    </row>
    <row r="29" spans="2:3" x14ac:dyDescent="0.25">
      <c r="B29" s="3">
        <v>10</v>
      </c>
      <c r="C29">
        <v>310</v>
      </c>
    </row>
  </sheetData>
  <mergeCells count="1">
    <mergeCell ref="B3:C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7794D-7586-42E1-AB87-5201A2C2143D}">
  <dimension ref="A2:H13"/>
  <sheetViews>
    <sheetView zoomScale="70" zoomScaleNormal="70" workbookViewId="0">
      <selection activeCell="E22" sqref="E22"/>
    </sheetView>
  </sheetViews>
  <sheetFormatPr baseColWidth="10" defaultRowHeight="15" x14ac:dyDescent="0.25"/>
  <sheetData>
    <row r="2" spans="1:8" x14ac:dyDescent="0.25">
      <c r="B2" s="54" t="s">
        <v>19</v>
      </c>
      <c r="C2" s="53"/>
    </row>
    <row r="3" spans="1:8" x14ac:dyDescent="0.25">
      <c r="B3" s="53" t="s">
        <v>20</v>
      </c>
      <c r="C3" s="53"/>
    </row>
    <row r="6" spans="1:8" ht="15.75" thickBot="1" x14ac:dyDescent="0.3">
      <c r="A6" s="9" t="s">
        <v>21</v>
      </c>
      <c r="B6" s="10">
        <v>-3</v>
      </c>
      <c r="C6" s="10">
        <v>-2</v>
      </c>
      <c r="D6" s="10">
        <v>-1</v>
      </c>
      <c r="E6" s="10">
        <v>0</v>
      </c>
      <c r="F6" s="10">
        <v>1</v>
      </c>
      <c r="G6" s="10">
        <v>2</v>
      </c>
      <c r="H6" s="10">
        <v>3</v>
      </c>
    </row>
    <row r="7" spans="1:8" ht="15.75" thickTop="1" x14ac:dyDescent="0.25">
      <c r="A7" s="11">
        <v>-3</v>
      </c>
      <c r="B7">
        <v>18</v>
      </c>
      <c r="C7">
        <v>13</v>
      </c>
      <c r="D7">
        <v>10</v>
      </c>
      <c r="E7">
        <v>9</v>
      </c>
      <c r="F7">
        <v>10</v>
      </c>
      <c r="G7">
        <v>13</v>
      </c>
      <c r="H7">
        <v>18</v>
      </c>
    </row>
    <row r="8" spans="1:8" x14ac:dyDescent="0.25">
      <c r="A8" s="12">
        <v>-2</v>
      </c>
      <c r="B8">
        <v>13</v>
      </c>
      <c r="C8">
        <v>8</v>
      </c>
      <c r="D8">
        <v>5</v>
      </c>
      <c r="E8">
        <v>4</v>
      </c>
      <c r="F8">
        <v>5</v>
      </c>
      <c r="G8">
        <v>8</v>
      </c>
      <c r="H8">
        <v>13</v>
      </c>
    </row>
    <row r="9" spans="1:8" x14ac:dyDescent="0.25">
      <c r="A9" s="12">
        <v>-1</v>
      </c>
      <c r="B9">
        <v>10</v>
      </c>
      <c r="C9">
        <v>5</v>
      </c>
      <c r="D9">
        <v>2</v>
      </c>
      <c r="E9">
        <v>1</v>
      </c>
      <c r="F9">
        <v>2</v>
      </c>
      <c r="G9">
        <v>5</v>
      </c>
      <c r="H9">
        <v>10</v>
      </c>
    </row>
    <row r="10" spans="1:8" x14ac:dyDescent="0.25">
      <c r="A10" s="12">
        <v>0</v>
      </c>
      <c r="B10">
        <v>9</v>
      </c>
      <c r="C10">
        <v>4</v>
      </c>
      <c r="D10">
        <v>1</v>
      </c>
      <c r="E10">
        <v>0</v>
      </c>
      <c r="F10">
        <v>1</v>
      </c>
      <c r="G10">
        <v>4</v>
      </c>
      <c r="H10">
        <v>9</v>
      </c>
    </row>
    <row r="11" spans="1:8" x14ac:dyDescent="0.25">
      <c r="A11" s="12">
        <v>1</v>
      </c>
      <c r="B11">
        <v>10</v>
      </c>
      <c r="C11">
        <v>5</v>
      </c>
      <c r="D11">
        <v>2</v>
      </c>
      <c r="E11">
        <v>1</v>
      </c>
      <c r="F11">
        <v>2</v>
      </c>
      <c r="G11">
        <v>5</v>
      </c>
      <c r="H11">
        <v>10</v>
      </c>
    </row>
    <row r="12" spans="1:8" x14ac:dyDescent="0.25">
      <c r="A12" s="12">
        <v>2</v>
      </c>
      <c r="B12">
        <v>13</v>
      </c>
      <c r="C12">
        <v>8</v>
      </c>
      <c r="D12">
        <v>5</v>
      </c>
      <c r="E12">
        <v>4</v>
      </c>
      <c r="F12">
        <v>5</v>
      </c>
      <c r="G12">
        <v>8</v>
      </c>
      <c r="H12">
        <v>13</v>
      </c>
    </row>
    <row r="13" spans="1:8" x14ac:dyDescent="0.25">
      <c r="A13" s="12">
        <v>3</v>
      </c>
      <c r="B13">
        <v>18</v>
      </c>
      <c r="C13">
        <v>13</v>
      </c>
      <c r="D13">
        <v>10</v>
      </c>
      <c r="E13">
        <v>9</v>
      </c>
      <c r="F13">
        <v>10</v>
      </c>
      <c r="G13">
        <v>13</v>
      </c>
      <c r="H13">
        <v>18</v>
      </c>
    </row>
  </sheetData>
  <mergeCells count="2">
    <mergeCell ref="B2:C2"/>
    <mergeCell ref="B3:C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C6A70-98EE-4232-B247-AE7595C16F37}">
  <dimension ref="B3:G28"/>
  <sheetViews>
    <sheetView tabSelected="1" topLeftCell="D1" zoomScale="85" zoomScaleNormal="85" workbookViewId="0">
      <selection activeCell="Y65" sqref="Y65"/>
    </sheetView>
  </sheetViews>
  <sheetFormatPr baseColWidth="10" defaultRowHeight="15" x14ac:dyDescent="0.25"/>
  <cols>
    <col min="2" max="2" width="21.28515625" customWidth="1"/>
    <col min="3" max="3" width="17.28515625" customWidth="1"/>
    <col min="4" max="4" width="13.7109375" bestFit="1" customWidth="1"/>
    <col min="5" max="7" width="14.28515625" bestFit="1" customWidth="1"/>
  </cols>
  <sheetData>
    <row r="3" spans="2:7" ht="15.75" thickBot="1" x14ac:dyDescent="0.3"/>
    <row r="4" spans="2:7" ht="15.75" thickTop="1" x14ac:dyDescent="0.25">
      <c r="B4" s="15" t="s">
        <v>22</v>
      </c>
      <c r="C4" s="14" t="s">
        <v>23</v>
      </c>
      <c r="D4" s="14" t="s">
        <v>24</v>
      </c>
      <c r="E4" s="14" t="s">
        <v>25</v>
      </c>
      <c r="F4" s="14" t="s">
        <v>26</v>
      </c>
      <c r="G4" s="19" t="s">
        <v>27</v>
      </c>
    </row>
    <row r="5" spans="2:7" x14ac:dyDescent="0.25">
      <c r="B5" s="16"/>
      <c r="C5" s="13"/>
      <c r="D5" s="13"/>
      <c r="E5" s="13"/>
      <c r="F5" s="13"/>
      <c r="G5" s="20"/>
    </row>
    <row r="6" spans="2:7" x14ac:dyDescent="0.25">
      <c r="B6" s="17" t="s">
        <v>28</v>
      </c>
      <c r="C6" s="21">
        <f>SUM(C7:C9)</f>
        <v>108</v>
      </c>
      <c r="D6" s="21">
        <f t="shared" ref="D6:F6" si="0">SUM(D7:D9)</f>
        <v>72</v>
      </c>
      <c r="E6" s="21">
        <f t="shared" si="0"/>
        <v>99</v>
      </c>
      <c r="F6" s="21">
        <f t="shared" si="0"/>
        <v>81</v>
      </c>
      <c r="G6" s="22">
        <f>SUM(G7:G9)</f>
        <v>360</v>
      </c>
    </row>
    <row r="7" spans="2:7" x14ac:dyDescent="0.25">
      <c r="B7" s="17" t="s">
        <v>29</v>
      </c>
      <c r="C7" s="21">
        <v>49</v>
      </c>
      <c r="D7" s="21">
        <v>32</v>
      </c>
      <c r="E7" s="21">
        <v>44</v>
      </c>
      <c r="F7" s="21">
        <v>37</v>
      </c>
      <c r="G7" s="22">
        <f>SUM(C7:F7)</f>
        <v>162</v>
      </c>
    </row>
    <row r="8" spans="2:7" x14ac:dyDescent="0.25">
      <c r="B8" s="17" t="s">
        <v>30</v>
      </c>
      <c r="C8" s="21">
        <v>38</v>
      </c>
      <c r="D8" s="21">
        <v>25</v>
      </c>
      <c r="E8" s="21">
        <v>35</v>
      </c>
      <c r="F8" s="21">
        <v>28</v>
      </c>
      <c r="G8" s="22">
        <f t="shared" ref="G8:G9" si="1">SUM(C8:F8)</f>
        <v>126</v>
      </c>
    </row>
    <row r="9" spans="2:7" x14ac:dyDescent="0.25">
      <c r="B9" s="17" t="s">
        <v>31</v>
      </c>
      <c r="C9" s="21">
        <v>21</v>
      </c>
      <c r="D9" s="21">
        <v>15</v>
      </c>
      <c r="E9" s="21">
        <v>20</v>
      </c>
      <c r="F9" s="21">
        <v>16</v>
      </c>
      <c r="G9" s="22">
        <f t="shared" si="1"/>
        <v>72</v>
      </c>
    </row>
    <row r="10" spans="2:7" x14ac:dyDescent="0.25">
      <c r="B10" s="17"/>
      <c r="C10" s="13"/>
      <c r="D10" s="13"/>
      <c r="E10" s="13"/>
      <c r="F10" s="13"/>
      <c r="G10" s="20"/>
    </row>
    <row r="11" spans="2:7" x14ac:dyDescent="0.25">
      <c r="B11" s="17" t="s">
        <v>32</v>
      </c>
      <c r="C11" s="23">
        <f>C7*$E$25+C8*$E$26+C9*$E$27</f>
        <v>1445820</v>
      </c>
      <c r="D11" s="23">
        <f t="shared" ref="D11:F11" si="2">D7*$E$25+D8*$E$26+D9*$E$27</f>
        <v>969780</v>
      </c>
      <c r="E11" s="23">
        <f t="shared" si="2"/>
        <v>1331510</v>
      </c>
      <c r="F11" s="23">
        <f t="shared" si="2"/>
        <v>1084090</v>
      </c>
      <c r="G11" s="24">
        <f>SUM(C11:F11)</f>
        <v>4831200</v>
      </c>
    </row>
    <row r="12" spans="2:7" ht="15.75" thickBot="1" x14ac:dyDescent="0.3">
      <c r="B12" s="17" t="s">
        <v>33</v>
      </c>
      <c r="C12" s="23">
        <f>C7*$G$25+C8*$G$26+C9*$G$27</f>
        <v>1074570.2</v>
      </c>
      <c r="D12" s="23">
        <f t="shared" ref="D12:F12" si="3">D7*$G$25+D8*$G$26+D9*$G$27</f>
        <v>721597.6</v>
      </c>
      <c r="E12" s="23">
        <f t="shared" si="3"/>
        <v>990318.2</v>
      </c>
      <c r="F12" s="23">
        <f t="shared" si="3"/>
        <v>805849.60000000009</v>
      </c>
      <c r="G12" s="24">
        <f>SUM(C12:F12)</f>
        <v>3592335.6</v>
      </c>
    </row>
    <row r="13" spans="2:7" ht="16.5" thickTop="1" thickBot="1" x14ac:dyDescent="0.3">
      <c r="B13" s="25" t="s">
        <v>34</v>
      </c>
      <c r="C13" s="26">
        <f>C11-C12</f>
        <v>371249.80000000005</v>
      </c>
      <c r="D13" s="26">
        <f t="shared" ref="D13:F13" si="4">D11-D12</f>
        <v>248182.40000000002</v>
      </c>
      <c r="E13" s="26">
        <f t="shared" si="4"/>
        <v>341191.80000000005</v>
      </c>
      <c r="F13" s="26">
        <f t="shared" si="4"/>
        <v>278240.39999999991</v>
      </c>
      <c r="G13" s="27">
        <f>SUM(C13:F13)</f>
        <v>1238864.3999999999</v>
      </c>
    </row>
    <row r="14" spans="2:7" ht="15.75" thickTop="1" x14ac:dyDescent="0.25">
      <c r="B14" s="17"/>
      <c r="C14" s="13"/>
      <c r="D14" s="13"/>
      <c r="E14" s="13"/>
      <c r="F14" s="13"/>
      <c r="G14" s="20"/>
    </row>
    <row r="15" spans="2:7" x14ac:dyDescent="0.25">
      <c r="B15" s="17" t="s">
        <v>35</v>
      </c>
      <c r="C15" s="23">
        <v>10000</v>
      </c>
      <c r="D15" s="23">
        <v>10001</v>
      </c>
      <c r="E15" s="23">
        <v>10002</v>
      </c>
      <c r="F15" s="23">
        <v>10003</v>
      </c>
      <c r="G15" s="24">
        <f>SUM(C15:F15)</f>
        <v>40006</v>
      </c>
    </row>
    <row r="16" spans="2:7" x14ac:dyDescent="0.25">
      <c r="B16" s="17" t="s">
        <v>36</v>
      </c>
      <c r="C16" s="23">
        <f>C11*$B$25</f>
        <v>3614.55</v>
      </c>
      <c r="D16" s="23">
        <f t="shared" ref="D16:F16" si="5">D11*$B$25</f>
        <v>2424.4500000000003</v>
      </c>
      <c r="E16" s="23">
        <f t="shared" si="5"/>
        <v>3328.7750000000001</v>
      </c>
      <c r="F16" s="23">
        <f t="shared" si="5"/>
        <v>2710.2249999999999</v>
      </c>
      <c r="G16" s="24">
        <f>SUM(C16:F16)</f>
        <v>12078</v>
      </c>
    </row>
    <row r="17" spans="2:7" x14ac:dyDescent="0.25">
      <c r="B17" s="17" t="s">
        <v>37</v>
      </c>
      <c r="C17" s="23">
        <v>22000</v>
      </c>
      <c r="D17" s="23">
        <v>22001</v>
      </c>
      <c r="E17" s="23">
        <v>22002</v>
      </c>
      <c r="F17" s="23">
        <v>22003</v>
      </c>
      <c r="G17" s="24">
        <f>SUM(C17:F17)</f>
        <v>88006</v>
      </c>
    </row>
    <row r="18" spans="2:7" ht="15.75" thickBot="1" x14ac:dyDescent="0.3">
      <c r="B18" s="17" t="s">
        <v>38</v>
      </c>
      <c r="C18" s="23">
        <f>C11*$B$27</f>
        <v>260247.59999999998</v>
      </c>
      <c r="D18" s="23">
        <f t="shared" ref="D18:F18" si="6">D11*$B$27</f>
        <v>174560.4</v>
      </c>
      <c r="E18" s="23">
        <f t="shared" si="6"/>
        <v>239671.8</v>
      </c>
      <c r="F18" s="23">
        <f t="shared" si="6"/>
        <v>195136.19999999998</v>
      </c>
      <c r="G18" s="24">
        <f>SUM(C18:F18)</f>
        <v>869616</v>
      </c>
    </row>
    <row r="19" spans="2:7" ht="16.5" thickTop="1" thickBot="1" x14ac:dyDescent="0.3">
      <c r="B19" s="28" t="s">
        <v>39</v>
      </c>
      <c r="C19" s="26">
        <f>SUM(C15:C18)</f>
        <v>295862.14999999997</v>
      </c>
      <c r="D19" s="26">
        <f t="shared" ref="D19:F19" si="7">SUM(D15:D18)</f>
        <v>208986.84999999998</v>
      </c>
      <c r="E19" s="26">
        <f t="shared" si="7"/>
        <v>275004.57500000001</v>
      </c>
      <c r="F19" s="26">
        <f t="shared" si="7"/>
        <v>229852.42499999999</v>
      </c>
      <c r="G19" s="27">
        <f>SUM(G15:G18)</f>
        <v>1009706</v>
      </c>
    </row>
    <row r="20" spans="2:7" ht="16.5" thickTop="1" thickBot="1" x14ac:dyDescent="0.3">
      <c r="B20" s="17"/>
      <c r="C20" s="13"/>
      <c r="D20" s="13"/>
      <c r="E20" s="13"/>
      <c r="F20" s="13"/>
      <c r="G20" s="20"/>
    </row>
    <row r="21" spans="2:7" ht="16.5" thickTop="1" thickBot="1" x14ac:dyDescent="0.3">
      <c r="B21" s="28" t="s">
        <v>40</v>
      </c>
      <c r="C21" s="26">
        <f>C13-C19</f>
        <v>75387.650000000081</v>
      </c>
      <c r="D21" s="26">
        <f t="shared" ref="D21:F21" si="8">D13-D19</f>
        <v>39195.550000000047</v>
      </c>
      <c r="E21" s="26">
        <f t="shared" si="8"/>
        <v>66187.225000000035</v>
      </c>
      <c r="F21" s="26">
        <f t="shared" si="8"/>
        <v>48387.974999999919</v>
      </c>
      <c r="G21" s="27">
        <f>SUM(C21:F21)</f>
        <v>229158.40000000008</v>
      </c>
    </row>
    <row r="22" spans="2:7" ht="16.5" thickTop="1" thickBot="1" x14ac:dyDescent="0.3">
      <c r="B22" s="18" t="s">
        <v>41</v>
      </c>
      <c r="C22" s="41">
        <f>C21/C11</f>
        <v>5.2141794967561717E-2</v>
      </c>
      <c r="D22" s="41">
        <f t="shared" ref="D22:G22" si="9">D21/D11</f>
        <v>4.0416950236136076E-2</v>
      </c>
      <c r="E22" s="41">
        <f t="shared" si="9"/>
        <v>4.9708394980135365E-2</v>
      </c>
      <c r="F22" s="41">
        <f t="shared" si="9"/>
        <v>4.4634647492366793E-2</v>
      </c>
      <c r="G22" s="42">
        <f t="shared" si="9"/>
        <v>4.7433018711707256E-2</v>
      </c>
    </row>
    <row r="23" spans="2:7" ht="16.5" thickTop="1" thickBot="1" x14ac:dyDescent="0.3"/>
    <row r="24" spans="2:7" ht="15.75" thickTop="1" x14ac:dyDescent="0.25">
      <c r="B24" s="39" t="s">
        <v>42</v>
      </c>
      <c r="D24" s="44" t="s">
        <v>44</v>
      </c>
      <c r="E24" s="45"/>
      <c r="F24" s="45" t="s">
        <v>45</v>
      </c>
      <c r="G24" s="46"/>
    </row>
    <row r="25" spans="2:7" x14ac:dyDescent="0.25">
      <c r="B25" s="38">
        <v>2.5000000000000001E-3</v>
      </c>
      <c r="D25" s="35" t="s">
        <v>29</v>
      </c>
      <c r="E25" s="30">
        <v>10490</v>
      </c>
      <c r="F25" s="29" t="s">
        <v>29</v>
      </c>
      <c r="G25" s="31">
        <v>7552.8</v>
      </c>
    </row>
    <row r="26" spans="2:7" x14ac:dyDescent="0.25">
      <c r="B26" s="37" t="s">
        <v>43</v>
      </c>
      <c r="D26" s="35" t="s">
        <v>30</v>
      </c>
      <c r="E26" s="30">
        <v>14690</v>
      </c>
      <c r="F26" s="29" t="s">
        <v>30</v>
      </c>
      <c r="G26" s="31">
        <v>10870.6</v>
      </c>
    </row>
    <row r="27" spans="2:7" ht="15.75" thickBot="1" x14ac:dyDescent="0.3">
      <c r="B27" s="40">
        <v>0.18</v>
      </c>
      <c r="D27" s="36" t="s">
        <v>31</v>
      </c>
      <c r="E27" s="33">
        <v>17790</v>
      </c>
      <c r="F27" s="32" t="s">
        <v>31</v>
      </c>
      <c r="G27" s="34">
        <v>13876.2</v>
      </c>
    </row>
    <row r="28" spans="2:7" ht="15.75" thickTop="1" x14ac:dyDescent="0.25"/>
  </sheetData>
  <mergeCells count="2">
    <mergeCell ref="D24:E24"/>
    <mergeCell ref="F24:G24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EJERCICIO1</vt:lpstr>
      <vt:lpstr>EJERCICIO2</vt:lpstr>
      <vt:lpstr>LÍNEAS</vt:lpstr>
      <vt:lpstr>AREAS</vt:lpstr>
      <vt:lpstr>COLUMNAS</vt:lpstr>
      <vt:lpstr>EJERCICIO3</vt:lpstr>
      <vt:lpstr>EJERCICIO4</vt:lpstr>
      <vt:lpstr>EJERCICIO5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LAB_COM03_PC07</dc:creator>
  <cp:lastModifiedBy>LAB_COM03_PC09</cp:lastModifiedBy>
  <cp:lastPrinted>2024-10-08T20:14:09Z</cp:lastPrinted>
  <dcterms:created xsi:type="dcterms:W3CDTF">2024-10-07T14:32:47Z</dcterms:created>
  <dcterms:modified xsi:type="dcterms:W3CDTF">2024-10-22T14:50:49Z</dcterms:modified>
</cp:coreProperties>
</file>