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colla\Downloads\"/>
    </mc:Choice>
  </mc:AlternateContent>
  <xr:revisionPtr revIDLastSave="0" documentId="8_{1DEC1150-F321-4461-B00F-854BC692D98A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Inici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DEFINICIONES - PARTE 1" sheetId="7" r:id="rId7"/>
    <sheet name="DEFINICIONES - PARTE 2" sheetId="8" r:id="rId8"/>
    <sheet name="DEFINICIONES - PARTE 3" sheetId="9" r:id="rId9"/>
    <sheet name="EJERCICIOS PROPUESTOS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1" hidden="1">'01'!$A$1:$I$98</definedName>
    <definedName name="_xlnm._FilterDatabase" localSheetId="2" hidden="1">'02'!$A$1:$I$98</definedName>
    <definedName name="_xlnm._FilterDatabase" localSheetId="3" hidden="1">'03'!$A$1:$I$98</definedName>
    <definedName name="_xlnm._FilterDatabase" localSheetId="4" hidden="1">'04'!$A$1:$J$98</definedName>
    <definedName name="_xlnm._FilterDatabase" localSheetId="5" hidden="1">'05'!$A$1:$G$78</definedName>
    <definedName name="_TAB1998">[1]Cuadro_52!#REF!</definedName>
    <definedName name="_TAB1999">[1]Cuadro_52!#REF!</definedName>
    <definedName name="_TAB2000">[1]Cuadro_52!#REF!</definedName>
    <definedName name="_TAB2001">[1]Cuadro_52!#REF!</definedName>
    <definedName name="_TAB2002">[1]Cuadro_52!#REF!</definedName>
    <definedName name="_TAB2003">[1]Cuadro_52!#REF!</definedName>
    <definedName name="datric04">[2]Mod_A_2004!$C$1:$AM$82</definedName>
    <definedName name="DPD">#REF!</definedName>
    <definedName name="FF">[3]CUADRO_37!#REF!</definedName>
    <definedName name="IEric04">[2]IE_04!$C$2:$AM$82</definedName>
    <definedName name="jj">#REF!</definedName>
    <definedName name="jj___0">#REF!</definedName>
    <definedName name="TAB1998___0">#REF!</definedName>
    <definedName name="TAB1998___16">[4]Cuadro_52!#REF!</definedName>
    <definedName name="TAB1998___22">[5]Cuadro_52!#REF!</definedName>
    <definedName name="TAB1998___48">[5]Cuadro_52!#REF!</definedName>
    <definedName name="TAB1998___60">[6]Cuadro_52!#REF!</definedName>
    <definedName name="TAB1998___67">[7]Cuadro_52!#REF!</definedName>
    <definedName name="TAB1998___68">[7]Cuadro_52!#REF!</definedName>
    <definedName name="TAB1998___7">[8]Cuadro_52!#REF!</definedName>
    <definedName name="TAB1998___70">[7]Cuadro_52!#REF!</definedName>
    <definedName name="TAB1998___71">[7]Cuadro_52!#REF!</definedName>
    <definedName name="TAB1998___72">[7]Cuadro_52!#REF!</definedName>
    <definedName name="TAB1998___73">[7]Cuadro_52!#REF!</definedName>
    <definedName name="TAB1998___74">[7]Cuadro_52!#REF!</definedName>
    <definedName name="TAB1998___75">[7]Cuadro_52!#REF!</definedName>
    <definedName name="TAB1998___83">[9]Cuadro_52!#REF!</definedName>
    <definedName name="TAB1999___0">#REF!</definedName>
    <definedName name="TAB1999___16">[4]Cuadro_52!#REF!</definedName>
    <definedName name="TAB1999___22">[5]Cuadro_52!#REF!</definedName>
    <definedName name="TAB1999___48">[5]Cuadro_52!#REF!</definedName>
    <definedName name="TAB1999___60">[6]Cuadro_52!#REF!</definedName>
    <definedName name="TAB1999___67">[7]Cuadro_52!#REF!</definedName>
    <definedName name="TAB1999___68">[7]Cuadro_52!#REF!</definedName>
    <definedName name="TAB1999___7">[8]Cuadro_52!#REF!</definedName>
    <definedName name="TAB1999___70">[7]Cuadro_52!#REF!</definedName>
    <definedName name="TAB1999___71">[7]Cuadro_52!#REF!</definedName>
    <definedName name="TAB1999___72">[7]Cuadro_52!#REF!</definedName>
    <definedName name="TAB1999___73">[7]Cuadro_52!#REF!</definedName>
    <definedName name="TAB1999___74">[7]Cuadro_52!#REF!</definedName>
    <definedName name="TAB1999___75">[7]Cuadro_52!#REF!</definedName>
    <definedName name="TAB1999___83">[9]Cuadro_52!#REF!</definedName>
    <definedName name="TAB2000___0">#REF!</definedName>
    <definedName name="TAB2000___16">[4]Cuadro_52!#REF!</definedName>
    <definedName name="TAB2000___22">[5]Cuadro_52!#REF!</definedName>
    <definedName name="TAB2000___48">[5]Cuadro_52!#REF!</definedName>
    <definedName name="TAB2000___60">[6]Cuadro_52!#REF!</definedName>
    <definedName name="TAB2000___67">[7]Cuadro_52!#REF!</definedName>
    <definedName name="TAB2000___68">[7]Cuadro_52!#REF!</definedName>
    <definedName name="TAB2000___7">[8]Cuadro_52!#REF!</definedName>
    <definedName name="TAB2000___70">[7]Cuadro_52!#REF!</definedName>
    <definedName name="TAB2000___71">[7]Cuadro_52!#REF!</definedName>
    <definedName name="TAB2000___72">[7]Cuadro_52!#REF!</definedName>
    <definedName name="TAB2000___73">[7]Cuadro_52!#REF!</definedName>
    <definedName name="TAB2000___74">[7]Cuadro_52!#REF!</definedName>
    <definedName name="TAB2000___75">[7]Cuadro_52!#REF!</definedName>
    <definedName name="TAB2000___83">[9]Cuadro_52!#REF!</definedName>
    <definedName name="TAB2001___0">#REF!</definedName>
    <definedName name="TAB2001___16">[4]Cuadro_52!#REF!</definedName>
    <definedName name="TAB2001___22">[5]Cuadro_52!#REF!</definedName>
    <definedName name="TAB2001___48">[5]Cuadro_52!#REF!</definedName>
    <definedName name="TAB2001___60">[6]Cuadro_52!#REF!</definedName>
    <definedName name="TAB2001___67">[7]Cuadro_52!#REF!</definedName>
    <definedName name="TAB2001___68">[7]Cuadro_52!#REF!</definedName>
    <definedName name="TAB2001___7">[8]Cuadro_52!#REF!</definedName>
    <definedName name="TAB2001___70">[7]Cuadro_52!#REF!</definedName>
    <definedName name="TAB2001___71">[7]Cuadro_52!#REF!</definedName>
    <definedName name="TAB2001___72">[7]Cuadro_52!#REF!</definedName>
    <definedName name="TAB2001___73">[7]Cuadro_52!#REF!</definedName>
    <definedName name="TAB2001___74">[7]Cuadro_52!#REF!</definedName>
    <definedName name="TAB2001___75">[7]Cuadro_52!#REF!</definedName>
    <definedName name="TAB2001___83">[9]Cuadro_52!#REF!</definedName>
    <definedName name="TAB2002___0">#REF!</definedName>
    <definedName name="TAB2002___16">[4]Cuadro_52!#REF!</definedName>
    <definedName name="TAB2002___22">[5]Cuadro_52!#REF!</definedName>
    <definedName name="TAB2002___48">[5]Cuadro_52!#REF!</definedName>
    <definedName name="TAB2002___60">[6]Cuadro_52!#REF!</definedName>
    <definedName name="TAB2002___67">[7]Cuadro_52!#REF!</definedName>
    <definedName name="TAB2002___68">[7]Cuadro_52!#REF!</definedName>
    <definedName name="TAB2002___7">[8]Cuadro_52!#REF!</definedName>
    <definedName name="TAB2002___70">[7]Cuadro_52!#REF!</definedName>
    <definedName name="TAB2002___71">[7]Cuadro_52!#REF!</definedName>
    <definedName name="TAB2002___72">[7]Cuadro_52!#REF!</definedName>
    <definedName name="TAB2002___73">[7]Cuadro_52!#REF!</definedName>
    <definedName name="TAB2002___74">[7]Cuadro_52!#REF!</definedName>
    <definedName name="TAB2002___75">[7]Cuadro_52!#REF!</definedName>
    <definedName name="TAB2002___83">[9]Cuadro_52!#REF!</definedName>
    <definedName name="TAB2003___0">#REF!</definedName>
    <definedName name="TAB2003___16">[4]Cuadro_52!#REF!</definedName>
    <definedName name="TAB2003___22">[5]Cuadro_52!#REF!</definedName>
    <definedName name="TAB2003___48">[5]Cuadro_52!#REF!</definedName>
    <definedName name="TAB2003___60">[6]Cuadro_52!#REF!</definedName>
    <definedName name="TAB2003___67">[7]Cuadro_52!#REF!</definedName>
    <definedName name="TAB2003___68">[7]Cuadro_52!#REF!</definedName>
    <definedName name="TAB2003___7">[8]Cuadro_52!#REF!</definedName>
    <definedName name="TAB2003___70">[7]Cuadro_52!#REF!</definedName>
    <definedName name="TAB2003___71">[7]Cuadro_52!#REF!</definedName>
    <definedName name="TAB2003___72">[7]Cuadro_52!#REF!</definedName>
    <definedName name="TAB2003___73">[7]Cuadro_52!#REF!</definedName>
    <definedName name="TAB2003___74">[7]Cuadro_52!#REF!</definedName>
    <definedName name="TAB2003___75">[7]Cuadro_52!#REF!</definedName>
    <definedName name="TAB2003___83">[9]Cuadro_52!#REF!</definedName>
    <definedName name="tabla">[1]Cuadro__32!#REF!</definedName>
    <definedName name="tabla___0">#REF!</definedName>
    <definedName name="tabla___11">[10]Cuadro_32!#REF!</definedName>
    <definedName name="tabla___16">[4]Cuadro__32!#REF!</definedName>
    <definedName name="tabla___22">[5]Cuadro__32!#REF!</definedName>
    <definedName name="tabla___48">[5]Cuadro__32!#REF!</definedName>
    <definedName name="tabla___60">[6]Cuadro__32!#REF!</definedName>
    <definedName name="tabla___67">[7]Cuadro__32!#REF!</definedName>
    <definedName name="tabla___68">[7]Cuadro__32!#REF!</definedName>
    <definedName name="tabla___7">[8]Cuadro__32!#REF!</definedName>
    <definedName name="tabla___70">[7]Cuadro__32!#REF!</definedName>
    <definedName name="tabla___71">[7]Cuadro__32!#REF!</definedName>
    <definedName name="tabla___72">[7]Cuadro__32!#REF!</definedName>
    <definedName name="tabla___73">[7]Cuadro__32!#REF!</definedName>
    <definedName name="tabla___74">[7]Cuadro__32!#REF!</definedName>
    <definedName name="tabla___75">[7]Cuadro__32!#REF!</definedName>
    <definedName name="tabla___8">[10]Cuadro_32!#REF!</definedName>
    <definedName name="tabla___83">[9]Cuadro__32!#REF!</definedName>
    <definedName name="TABLA00">[1]Cuadro_45!#REF!</definedName>
    <definedName name="TABLA00___0">#REF!</definedName>
    <definedName name="TABLA00___11">[10]Cuadro_45!#REF!</definedName>
    <definedName name="TABLA00___16">[4]Cuadro_45!#REF!</definedName>
    <definedName name="TABLA00___22">[5]Cuadro_45!#REF!</definedName>
    <definedName name="TABLA00___48">[5]Cuadro_45!#REF!</definedName>
    <definedName name="TABLA00___60">[6]Cuadro_45!#REF!</definedName>
    <definedName name="TABLA00___67">[7]Cuadro_45!#REF!</definedName>
    <definedName name="TABLA00___68">[7]Cuadro_45!#REF!</definedName>
    <definedName name="TABLA00___7">[8]Cuadro_45!#REF!</definedName>
    <definedName name="TABLA00___70">[7]Cuadro_45!#REF!</definedName>
    <definedName name="TABLA00___71">[7]Cuadro_45!#REF!</definedName>
    <definedName name="TABLA00___72">[7]Cuadro_45!#REF!</definedName>
    <definedName name="TABLA00___73">[7]Cuadro_45!#REF!</definedName>
    <definedName name="TABLA00___74">[7]Cuadro_45!#REF!</definedName>
    <definedName name="TABLA00___75">[7]Cuadro_45!#REF!</definedName>
    <definedName name="TABLA00___8">[10]Cuadro_45!#REF!</definedName>
    <definedName name="TABLA00___83">[9]Cuadro_45!#REF!</definedName>
    <definedName name="TABLA01">[1]Cuadro_45!#REF!</definedName>
    <definedName name="TABLA01___0">#REF!</definedName>
    <definedName name="TABLA01___11">[10]Cuadro_45!#REF!</definedName>
    <definedName name="TABLA01___16">[4]Cuadro_45!#REF!</definedName>
    <definedName name="TABLA01___22">[5]Cuadro_45!#REF!</definedName>
    <definedName name="TABLA01___48">[5]Cuadro_45!#REF!</definedName>
    <definedName name="TABLA01___60">[6]Cuadro_45!#REF!</definedName>
    <definedName name="TABLA01___67">[7]Cuadro_45!#REF!</definedName>
    <definedName name="TABLA01___68">[7]Cuadro_45!#REF!</definedName>
    <definedName name="TABLA01___7">[8]Cuadro_45!#REF!</definedName>
    <definedName name="TABLA01___70">[7]Cuadro_45!#REF!</definedName>
    <definedName name="TABLA01___71">[7]Cuadro_45!#REF!</definedName>
    <definedName name="TABLA01___72">[7]Cuadro_45!#REF!</definedName>
    <definedName name="TABLA01___73">[7]Cuadro_45!#REF!</definedName>
    <definedName name="TABLA01___74">[7]Cuadro_45!#REF!</definedName>
    <definedName name="TABLA01___75">[7]Cuadro_45!#REF!</definedName>
    <definedName name="TABLA01___8">[10]Cuadro_45!#REF!</definedName>
    <definedName name="TABLA01___83">[9]Cuadro_45!#REF!</definedName>
    <definedName name="TABLA02">[1]Cuadro_45!#REF!</definedName>
    <definedName name="TABLA02___0">#REF!</definedName>
    <definedName name="TABLA02___11">[10]Cuadro_45!#REF!</definedName>
    <definedName name="TABLA02___16">[4]Cuadro_45!#REF!</definedName>
    <definedName name="TABLA02___22">[5]Cuadro_45!#REF!</definedName>
    <definedName name="TABLA02___48">[5]Cuadro_45!#REF!</definedName>
    <definedName name="TABLA02___60">[6]Cuadro_45!#REF!</definedName>
    <definedName name="TABLA02___67">[7]Cuadro_45!#REF!</definedName>
    <definedName name="TABLA02___68">[7]Cuadro_45!#REF!</definedName>
    <definedName name="TABLA02___7">[8]Cuadro_45!#REF!</definedName>
    <definedName name="TABLA02___70">[7]Cuadro_45!#REF!</definedName>
    <definedName name="TABLA02___71">[7]Cuadro_45!#REF!</definedName>
    <definedName name="TABLA02___72">[7]Cuadro_45!#REF!</definedName>
    <definedName name="TABLA02___73">[7]Cuadro_45!#REF!</definedName>
    <definedName name="TABLA02___74">[7]Cuadro_45!#REF!</definedName>
    <definedName name="TABLA02___75">[7]Cuadro_45!#REF!</definedName>
    <definedName name="TABLA02___8">[10]Cuadro_45!#REF!</definedName>
    <definedName name="TABLA02___83">[9]Cuadro_45!#REF!</definedName>
    <definedName name="TABLA03">[1]Cuadro_45!#REF!</definedName>
    <definedName name="TABLA03___0">#REF!</definedName>
    <definedName name="TABLA03___11">[10]Cuadro_45!#REF!</definedName>
    <definedName name="TABLA03___16">[4]Cuadro_45!#REF!</definedName>
    <definedName name="TABLA03___22">[5]Cuadro_45!#REF!</definedName>
    <definedName name="TABLA03___48">[5]Cuadro_45!#REF!</definedName>
    <definedName name="TABLA03___60">[6]Cuadro_45!#REF!</definedName>
    <definedName name="TABLA03___67">[7]Cuadro_45!#REF!</definedName>
    <definedName name="TABLA03___68">[7]Cuadro_45!#REF!</definedName>
    <definedName name="TABLA03___7">[8]Cuadro_45!#REF!</definedName>
    <definedName name="TABLA03___70">[7]Cuadro_45!#REF!</definedName>
    <definedName name="TABLA03___71">[7]Cuadro_45!#REF!</definedName>
    <definedName name="TABLA03___72">[7]Cuadro_45!#REF!</definedName>
    <definedName name="TABLA03___73">[7]Cuadro_45!#REF!</definedName>
    <definedName name="TABLA03___74">[7]Cuadro_45!#REF!</definedName>
    <definedName name="TABLA03___75">[7]Cuadro_45!#REF!</definedName>
    <definedName name="TABLA03___8">[10]Cuadro_45!#REF!</definedName>
    <definedName name="TABLA03___83">[9]Cuadro_45!#REF!</definedName>
    <definedName name="TABLA2000">#REF!</definedName>
    <definedName name="TABLA2001">#REF!</definedName>
    <definedName name="TABLA2002">#REF!</definedName>
    <definedName name="TABLA2003">#REF!</definedName>
    <definedName name="TABLA98">#REF!</definedName>
    <definedName name="TABLA99">#REF!</definedName>
  </definedNames>
  <calcPr calcId="191029"/>
</workbook>
</file>

<file path=xl/calcChain.xml><?xml version="1.0" encoding="utf-8"?>
<calcChain xmlns="http://schemas.openxmlformats.org/spreadsheetml/2006/main">
  <c r="D10" i="7" l="1"/>
  <c r="F50" i="10"/>
  <c r="E50" i="10"/>
  <c r="B50" i="10"/>
  <c r="F49" i="10"/>
  <c r="E49" i="10"/>
  <c r="B49" i="10"/>
  <c r="F48" i="10"/>
  <c r="E48" i="10"/>
  <c r="B48" i="10"/>
  <c r="F47" i="10"/>
  <c r="E47" i="10"/>
  <c r="B47" i="10"/>
  <c r="F46" i="10"/>
  <c r="E46" i="10"/>
  <c r="B46" i="10"/>
  <c r="F45" i="10"/>
  <c r="E45" i="10"/>
  <c r="B45" i="10"/>
  <c r="F44" i="10"/>
  <c r="E44" i="10"/>
  <c r="B44" i="10"/>
  <c r="F43" i="10"/>
  <c r="E43" i="10"/>
  <c r="B43" i="10"/>
  <c r="F39" i="10"/>
  <c r="E39" i="10"/>
  <c r="C39" i="10"/>
  <c r="F38" i="10"/>
  <c r="E38" i="10"/>
  <c r="C38" i="10"/>
  <c r="F37" i="10"/>
  <c r="E37" i="10"/>
  <c r="C37" i="10"/>
  <c r="F36" i="10"/>
  <c r="E36" i="10"/>
  <c r="C36" i="10"/>
  <c r="F35" i="10"/>
  <c r="E35" i="10"/>
  <c r="C35" i="10"/>
  <c r="F34" i="10"/>
  <c r="E34" i="10"/>
  <c r="C34" i="10"/>
  <c r="F33" i="10"/>
  <c r="E33" i="10"/>
  <c r="C33" i="10"/>
  <c r="F32" i="10"/>
  <c r="E32" i="10"/>
  <c r="C32" i="10"/>
  <c r="F31" i="10"/>
  <c r="E31" i="10"/>
  <c r="C31" i="10"/>
  <c r="F30" i="10"/>
  <c r="E30" i="10"/>
  <c r="C30" i="10"/>
  <c r="F26" i="10"/>
  <c r="C26" i="10"/>
  <c r="F25" i="10"/>
  <c r="C25" i="10"/>
  <c r="F24" i="10"/>
  <c r="C24" i="10"/>
  <c r="F23" i="10"/>
  <c r="C23" i="10"/>
  <c r="F22" i="10"/>
  <c r="C22" i="10"/>
  <c r="F21" i="10"/>
  <c r="C21" i="10"/>
  <c r="F20" i="10"/>
  <c r="C20" i="10"/>
  <c r="F19" i="10"/>
  <c r="C19" i="10"/>
  <c r="F18" i="10"/>
  <c r="C18" i="10"/>
  <c r="F14" i="10"/>
  <c r="E14" i="10"/>
  <c r="D14" i="10"/>
  <c r="F13" i="10"/>
  <c r="E13" i="10"/>
  <c r="D13" i="10"/>
  <c r="F12" i="10"/>
  <c r="E12" i="10"/>
  <c r="D12" i="10"/>
  <c r="F11" i="10"/>
  <c r="E11" i="10"/>
  <c r="D11" i="10"/>
  <c r="F10" i="10"/>
  <c r="E10" i="10"/>
  <c r="D10" i="10"/>
  <c r="F9" i="10"/>
  <c r="E9" i="10"/>
  <c r="D9" i="10"/>
  <c r="F8" i="10"/>
  <c r="E8" i="10"/>
  <c r="D8" i="10"/>
  <c r="F7" i="10"/>
  <c r="E7" i="10"/>
  <c r="D7" i="10"/>
  <c r="F6" i="10"/>
  <c r="E6" i="10"/>
  <c r="D6" i="10"/>
  <c r="F5" i="10"/>
  <c r="E5" i="10"/>
  <c r="D5" i="10"/>
  <c r="E31" i="9"/>
  <c r="E29" i="9"/>
  <c r="E19" i="9"/>
  <c r="E11" i="9"/>
  <c r="D26" i="8"/>
  <c r="D18" i="8"/>
  <c r="D10" i="8"/>
  <c r="D26" i="7"/>
  <c r="D18" i="7"/>
  <c r="K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" authorId="0" shapeId="0" xr:uid="{00000000-0006-0000-0900-000001000000}">
      <text>
        <r>
          <rPr>
            <sz val="11"/>
            <color theme="1"/>
            <rFont val="Calibri"/>
            <family val="2"/>
            <scheme val="minor"/>
          </rPr>
          <t>En esta celda debes poner el Primer Apellido en letras minúsculas</t>
        </r>
      </text>
    </comment>
    <comment ref="E4" authorId="0" shapeId="0" xr:uid="{00000000-0006-0000-0900-000002000000}">
      <text>
        <r>
          <rPr>
            <sz val="11"/>
            <color theme="1"/>
            <rFont val="Calibri"/>
            <family val="2"/>
            <scheme val="minor"/>
          </rPr>
          <t>En esta celda debes poner el Segundo Apellido en letras mayúsculas</t>
        </r>
      </text>
    </comment>
    <comment ref="F4" authorId="0" shapeId="0" xr:uid="{00000000-0006-0000-0900-000003000000}">
      <text>
        <r>
          <rPr>
            <sz val="11"/>
            <color theme="1"/>
            <rFont val="Calibri"/>
            <family val="2"/>
            <scheme val="minor"/>
          </rPr>
          <t>En esta celda debes poner los Nombres como nombres propios</t>
        </r>
      </text>
    </comment>
    <comment ref="C17" authorId="0" shapeId="0" xr:uid="{00000000-0006-0000-0900-000004000000}">
      <text>
        <r>
          <rPr>
            <sz val="11"/>
            <color theme="1"/>
            <rFont val="Calibri"/>
            <family val="2"/>
            <scheme val="minor"/>
          </rPr>
          <t>En esta celda debes unir el Nombre con el Apellido. Ten en cuenta que deben quedar separados por un espacio en blanco.</t>
        </r>
      </text>
    </comment>
    <comment ref="F17" authorId="0" shapeId="0" xr:uid="{00000000-0006-0000-0900-000005000000}">
      <text>
        <r>
          <rPr>
            <sz val="11"/>
            <color theme="1"/>
            <rFont val="Calibri"/>
            <family val="2"/>
            <scheme val="minor"/>
          </rPr>
          <t>======
ID#AAAAPU-YyvE
Familia Unida    (2021-10-01 00:05:07)
En esta celda debes unir la Ciudad con el País. Ten en cuenta que entre la Ciudad y el País debe ir un guión.</t>
        </r>
      </text>
    </comment>
    <comment ref="C29" authorId="0" shapeId="0" xr:uid="{00000000-0006-0000-0900-000006000000}">
      <text>
        <r>
          <rPr>
            <sz val="11"/>
            <color theme="1"/>
            <rFont val="Calibri"/>
            <family val="2"/>
            <scheme val="minor"/>
          </rPr>
          <t>En esta celda muestra el indicativo del teléfono, es decir, los 3 primeros números.</t>
        </r>
      </text>
    </comment>
    <comment ref="E29" authorId="0" shapeId="0" xr:uid="{00000000-0006-0000-0900-000007000000}">
      <text>
        <r>
          <rPr>
            <sz val="11"/>
            <color theme="1"/>
            <rFont val="Calibri"/>
            <family val="2"/>
            <scheme val="minor"/>
          </rPr>
          <t>En esta celda muestra el  último dígito del Nit.</t>
        </r>
      </text>
    </comment>
    <comment ref="F29" authorId="0" shapeId="0" xr:uid="{00000000-0006-0000-0900-000008000000}">
      <text>
        <r>
          <rPr>
            <sz val="11"/>
            <color theme="1"/>
            <rFont val="Calibri"/>
            <family val="2"/>
            <scheme val="minor"/>
          </rPr>
          <t>======
ID#AAAAPU-Yyug
Familia Unida    (2021-10-01 00:05:07)
En esta celda muestra el tercer, cuarto y quinto número del Nit.</t>
        </r>
      </text>
    </comment>
    <comment ref="B42" authorId="0" shapeId="0" xr:uid="{00000000-0006-0000-0900-000009000000}">
      <text>
        <r>
          <rPr>
            <sz val="11"/>
            <color theme="1"/>
            <rFont val="Calibri"/>
            <family val="2"/>
            <scheme val="minor"/>
          </rPr>
          <t>Quita los espacios innecesarios del Nombre</t>
        </r>
      </text>
    </comment>
    <comment ref="E42" authorId="0" shapeId="0" xr:uid="{00000000-0006-0000-0900-00000A000000}">
      <text>
        <r>
          <rPr>
            <sz val="11"/>
            <color theme="1"/>
            <rFont val="Calibri"/>
            <family val="2"/>
            <scheme val="minor"/>
          </rPr>
          <t xml:space="preserve">Calcula el promedio de las 2 notas así    (2021-10-01 00:05:07)
=(Nota1+Nota2)/2
</t>
        </r>
      </text>
    </comment>
    <comment ref="F42" authorId="0" shapeId="0" xr:uid="{00000000-0006-0000-0900-00000B000000}">
      <text>
        <r>
          <rPr>
            <sz val="11"/>
            <color theme="1"/>
            <rFont val="Calibri"/>
            <family val="2"/>
            <scheme val="minor"/>
          </rPr>
          <t>Establece si Nota1 y Nota2 son iguales</t>
        </r>
      </text>
    </comment>
  </commentList>
</comments>
</file>

<file path=xl/sharedStrings.xml><?xml version="1.0" encoding="utf-8"?>
<sst xmlns="http://schemas.openxmlformats.org/spreadsheetml/2006/main" count="3245" uniqueCount="1146">
  <si>
    <t>Microsoft Excel Intermedio</t>
  </si>
  <si>
    <t>Filtros Avanzados</t>
  </si>
  <si>
    <t>Apellidos:</t>
  </si>
  <si>
    <t>Nombres:</t>
  </si>
  <si>
    <t>NOMBRES</t>
  </si>
  <si>
    <t>APELLIDOS</t>
  </si>
  <si>
    <t>EDAD</t>
  </si>
  <si>
    <t>SUELDO</t>
  </si>
  <si>
    <t>CARGO</t>
  </si>
  <si>
    <t>TELEFONO</t>
  </si>
  <si>
    <t>DIRECCION</t>
  </si>
  <si>
    <t>DISTRITO</t>
  </si>
  <si>
    <t>E-MAIL</t>
  </si>
  <si>
    <t>Claudia</t>
  </si>
  <si>
    <t>Moreno Gadea</t>
  </si>
  <si>
    <t>ADMINISTRADOR</t>
  </si>
  <si>
    <t>424-5404</t>
  </si>
  <si>
    <t>Recuay 760</t>
  </si>
  <si>
    <t>Ate - Vitarte</t>
  </si>
  <si>
    <t>depdeladraz@terra.dom.pe</t>
  </si>
  <si>
    <t>Carlos</t>
  </si>
  <si>
    <t>Choy Zambrano</t>
  </si>
  <si>
    <t>CONTADOR</t>
  </si>
  <si>
    <t>477-4724</t>
  </si>
  <si>
    <t>Grau 209</t>
  </si>
  <si>
    <t>band_3@yahoo.es</t>
  </si>
  <si>
    <t>Cristina</t>
  </si>
  <si>
    <t>Moreno Olea</t>
  </si>
  <si>
    <t>429-8912</t>
  </si>
  <si>
    <t xml:space="preserve">Av. Bolognesi 229 La Punta </t>
  </si>
  <si>
    <t>depstm@aap.eda.pe</t>
  </si>
  <si>
    <t>López Arroyo</t>
  </si>
  <si>
    <t>INGENIERO</t>
  </si>
  <si>
    <t>477-3862</t>
  </si>
  <si>
    <t>Enrique Barrón 230</t>
  </si>
  <si>
    <t>avanzat@yahoo.es</t>
  </si>
  <si>
    <t>Connie</t>
  </si>
  <si>
    <t xml:space="preserve">Moreno Lopez </t>
  </si>
  <si>
    <t>420-4971</t>
  </si>
  <si>
    <t xml:space="preserve">Atahualpa2708 Laperla  </t>
  </si>
  <si>
    <t>depra@yahoo.dom</t>
  </si>
  <si>
    <t>Carbajal Vilcachagua</t>
  </si>
  <si>
    <t>DOCTOR</t>
  </si>
  <si>
    <t>251-0363</t>
  </si>
  <si>
    <t>Calle Augusto Tamayo Vargas 377</t>
  </si>
  <si>
    <t xml:space="preserve">aaroraello@hotmaal.dom </t>
  </si>
  <si>
    <t>Claudia Irene</t>
  </si>
  <si>
    <t>Moreno Gallardo</t>
  </si>
  <si>
    <t>429-8344</t>
  </si>
  <si>
    <t>Albero Secada 228</t>
  </si>
  <si>
    <t>depfmb@vaabdp.dom</t>
  </si>
  <si>
    <t>451-1257</t>
  </si>
  <si>
    <t>Amancaes 942 Bellavista</t>
  </si>
  <si>
    <t>depmontedarmelo@terra.dom</t>
  </si>
  <si>
    <t>Moreno Silva</t>
  </si>
  <si>
    <t>429-2752</t>
  </si>
  <si>
    <t>Av.Fernandini 330 Sta.Patricia Sur</t>
  </si>
  <si>
    <t>Callao</t>
  </si>
  <si>
    <t>depstter@terra.dom.pe</t>
  </si>
  <si>
    <t>David</t>
  </si>
  <si>
    <t>Arqueros Rodriguez</t>
  </si>
  <si>
    <t>429-6053</t>
  </si>
  <si>
    <t xml:space="preserve">Jr. García Calderón 390 </t>
  </si>
  <si>
    <t>dolegaomonterrado@terra.don.pe</t>
  </si>
  <si>
    <t>Denise</t>
  </si>
  <si>
    <t>Ccorimanya Oré</t>
  </si>
  <si>
    <t>457-5619</t>
  </si>
  <si>
    <t>Mariscal Castilla 798 Urb. Magisterial</t>
  </si>
  <si>
    <t>dolsaazo@pestalozza.eda.de</t>
  </si>
  <si>
    <t>Dani</t>
  </si>
  <si>
    <t>Moscoso</t>
  </si>
  <si>
    <t>420-8792</t>
  </si>
  <si>
    <t>Calle Vallerriestra Mz. A Lte. 24</t>
  </si>
  <si>
    <t>doeelan@amaata.rep.net.pe</t>
  </si>
  <si>
    <t>Dedos</t>
  </si>
  <si>
    <t>Castro Quispe</t>
  </si>
  <si>
    <t>452-2963</t>
  </si>
  <si>
    <t>Los Alhelíes 269 Urb. Jardines Virú</t>
  </si>
  <si>
    <t>dolpan@terra.dom.pe</t>
  </si>
  <si>
    <t>Dalila</t>
  </si>
  <si>
    <t xml:space="preserve">Mori </t>
  </si>
  <si>
    <t>420-9225</t>
  </si>
  <si>
    <t>Calle Alberto Sabogal 236</t>
  </si>
  <si>
    <t>dmlpsdar@newaddes.dom.pe</t>
  </si>
  <si>
    <t>Debora</t>
  </si>
  <si>
    <t>Castillo Lopez</t>
  </si>
  <si>
    <t>420-2523</t>
  </si>
  <si>
    <t>Lambayeque 299 Urb. Sta.Luisa</t>
  </si>
  <si>
    <t>dollege@newton.eda.pe</t>
  </si>
  <si>
    <t>Crox</t>
  </si>
  <si>
    <t>Morgan</t>
  </si>
  <si>
    <t>429-4890</t>
  </si>
  <si>
    <t xml:space="preserve">Av.Saenz Peña 2330 Bellavista </t>
  </si>
  <si>
    <t>dep-tborea@tsa.dom.pe</t>
  </si>
  <si>
    <t>Cruzbel</t>
  </si>
  <si>
    <t>420-5517</t>
  </si>
  <si>
    <t xml:space="preserve">Cahuide 2280 La Perla </t>
  </si>
  <si>
    <t>dhs@amerada.eda.pe</t>
  </si>
  <si>
    <t>Briceño Torres</t>
  </si>
  <si>
    <t>429-5696</t>
  </si>
  <si>
    <t>Jr. Unión 363 La Perla</t>
  </si>
  <si>
    <t>dolegreg@anfonegodaos.dom.pe</t>
  </si>
  <si>
    <t>Baca Lopez</t>
  </si>
  <si>
    <t>465-1565</t>
  </si>
  <si>
    <t>Jr. Nicolas De Pierola 390 Callao</t>
  </si>
  <si>
    <t>dolegaosantander@hotmaal.dom</t>
  </si>
  <si>
    <t>Carmona Navarrete</t>
  </si>
  <si>
    <t>429-6849</t>
  </si>
  <si>
    <t xml:space="preserve">Jr.Bolognesi 494 Bellavista </t>
  </si>
  <si>
    <t>dolereadhe@terramaal.dom.pe</t>
  </si>
  <si>
    <t>Carrillo Huaman</t>
  </si>
  <si>
    <t>465-4458</t>
  </si>
  <si>
    <t>La Paz 994 La Perla Alta</t>
  </si>
  <si>
    <t>dolg.baonarrota@goalsnet.dom</t>
  </si>
  <si>
    <t>Diana</t>
  </si>
  <si>
    <t>Conillslla Castro</t>
  </si>
  <si>
    <t>420-5533</t>
  </si>
  <si>
    <t>Ramón Castilla Cdra.8 La Punta</t>
  </si>
  <si>
    <t>dorreo@redoleta.eda.pe</t>
  </si>
  <si>
    <t>Changanaqui Rivera</t>
  </si>
  <si>
    <t>429-6450</t>
  </si>
  <si>
    <t>Nicolás De Pierola 290 Bellavista</t>
  </si>
  <si>
    <t>dolvadt@terra.dom.pe</t>
  </si>
  <si>
    <t>Chuquillanqui Izarra</t>
  </si>
  <si>
    <t>420-6052</t>
  </si>
  <si>
    <t xml:space="preserve">Ramon Castilla 992 La Perla </t>
  </si>
  <si>
    <t>donfadao@malldom.dom.pe</t>
  </si>
  <si>
    <t>Hjalmar</t>
  </si>
  <si>
    <t>Mendoza Cano</t>
  </si>
  <si>
    <t>463-1044</t>
  </si>
  <si>
    <t>Estados Unidos 732</t>
  </si>
  <si>
    <t>Chorrillos</t>
  </si>
  <si>
    <t>joseaendanas@terradom</t>
  </si>
  <si>
    <t>Hilda</t>
  </si>
  <si>
    <t>Mendieta Inga</t>
  </si>
  <si>
    <t>463-4478</t>
  </si>
  <si>
    <t>Estados Unidos 969</t>
  </si>
  <si>
    <t>joky@apea..pda.pe</t>
  </si>
  <si>
    <t xml:space="preserve">Hernan </t>
  </si>
  <si>
    <t>Menacho Pesse</t>
  </si>
  <si>
    <t>471-3948</t>
  </si>
  <si>
    <t>Capac Yupanqui 2099</t>
  </si>
  <si>
    <t xml:space="preserve">jhonneper@hotmaal.dom </t>
  </si>
  <si>
    <t>Hugo</t>
  </si>
  <si>
    <t>Meza Meza</t>
  </si>
  <si>
    <t>423-8369</t>
  </si>
  <si>
    <t>Jose María Plaza 227</t>
  </si>
  <si>
    <t>la_reparadaon@yahoo.dom</t>
  </si>
  <si>
    <t>Hugo Emilio</t>
  </si>
  <si>
    <t>Navarro Cavero</t>
  </si>
  <si>
    <t>471-5220</t>
  </si>
  <si>
    <t xml:space="preserve">Jr.Coronel Zegarra 2220 </t>
  </si>
  <si>
    <t>lasalle@lallated.dom.pe</t>
  </si>
  <si>
    <t>Humbelino</t>
  </si>
  <si>
    <t>Ocaña Ramos</t>
  </si>
  <si>
    <t>423-1262</t>
  </si>
  <si>
    <t xml:space="preserve">Jr.Los Mogaburos 248 </t>
  </si>
  <si>
    <t>lasoft@terra.dom.pe</t>
  </si>
  <si>
    <t>Humberto</t>
  </si>
  <si>
    <t>Palacios Chavez</t>
  </si>
  <si>
    <t>471-6441</t>
  </si>
  <si>
    <t>Pumacahua 2300</t>
  </si>
  <si>
    <t>lasson@dlb.eda.pe</t>
  </si>
  <si>
    <t xml:space="preserve">Humberto </t>
  </si>
  <si>
    <t>Pando Huaman</t>
  </si>
  <si>
    <t>463-7953</t>
  </si>
  <si>
    <t xml:space="preserve">Río De Janeiro 349 </t>
  </si>
  <si>
    <t>lmdseda@terra.dom.pe</t>
  </si>
  <si>
    <t>Mendoza Fuentes</t>
  </si>
  <si>
    <t>MARKETING</t>
  </si>
  <si>
    <t>463-9160</t>
  </si>
  <si>
    <t>Gregorio Escovedo 899</t>
  </si>
  <si>
    <t>karenhorney@terra.dom.pe</t>
  </si>
  <si>
    <t>Mendoza Jimenez</t>
  </si>
  <si>
    <t>332-3958</t>
  </si>
  <si>
    <t xml:space="preserve">Horacio Hurteaga 788 </t>
  </si>
  <si>
    <t>kenedy@terra.dom.pe</t>
  </si>
  <si>
    <t>Pariona Quispe</t>
  </si>
  <si>
    <t>365-0298</t>
  </si>
  <si>
    <t>Av. La Arboleda 289</t>
  </si>
  <si>
    <t>La Molina</t>
  </si>
  <si>
    <t>logaada@hotmaal.dom</t>
  </si>
  <si>
    <t>Ibi</t>
  </si>
  <si>
    <t>Peña Viera</t>
  </si>
  <si>
    <t>349-6092</t>
  </si>
  <si>
    <t>Av. La Fontana 799</t>
  </si>
  <si>
    <t>lrr@losreyesrojos.eda.pe</t>
  </si>
  <si>
    <t xml:space="preserve">Julio </t>
  </si>
  <si>
    <t>Avellaneda Gutierrez</t>
  </si>
  <si>
    <t>479-0460</t>
  </si>
  <si>
    <t>Ricardo Elías Aparicio 240</t>
  </si>
  <si>
    <t>damasatadoz@latanmaal.dom</t>
  </si>
  <si>
    <t>Julio Cesar</t>
  </si>
  <si>
    <t>Calderon Cooban</t>
  </si>
  <si>
    <t>348-6044</t>
  </si>
  <si>
    <t>Ricardo Palma Mz. V Lte. Covima</t>
  </si>
  <si>
    <t>darbajalang.j.w.@hormaal.dom</t>
  </si>
  <si>
    <t>Julissa</t>
  </si>
  <si>
    <t>Cama De La Cruz</t>
  </si>
  <si>
    <t>348-6033</t>
  </si>
  <si>
    <t>Ricardo Palma Mz.W Lt. 33 Covima</t>
  </si>
  <si>
    <t>darlasdhmael@latanmaal.dom</t>
  </si>
  <si>
    <t xml:space="preserve">July </t>
  </si>
  <si>
    <t>Cardenas Quispe</t>
  </si>
  <si>
    <t>368-0495</t>
  </si>
  <si>
    <t>Rinconada Del Lago 679</t>
  </si>
  <si>
    <t>darlad@terra.dom.pe</t>
  </si>
  <si>
    <t>Karin</t>
  </si>
  <si>
    <t>Carhuachin Vasquez</t>
  </si>
  <si>
    <t>437-1163</t>
  </si>
  <si>
    <t>Vía Evitamiento S-N Villa FAP Camacho</t>
  </si>
  <si>
    <t>darlos@asoamsa.homelanax.net</t>
  </si>
  <si>
    <t>Karina</t>
  </si>
  <si>
    <t>Chaupin Sierra</t>
  </si>
  <si>
    <t>479-1717</t>
  </si>
  <si>
    <t>Viña Del Mar 379 Sol De La Molina</t>
  </si>
  <si>
    <t>dztaesta@yahoo.dom</t>
  </si>
  <si>
    <t xml:space="preserve">Laura </t>
  </si>
  <si>
    <t>Obregon Conza</t>
  </si>
  <si>
    <t>323-2903</t>
  </si>
  <si>
    <t>Julio Rivero 282 Urb.Apolo 2da.  Etapa</t>
  </si>
  <si>
    <t>Jesús María</t>
  </si>
  <si>
    <t>deljaga@latanmaal.dom</t>
  </si>
  <si>
    <t>Leonel Joel</t>
  </si>
  <si>
    <t>Pazos Lopez</t>
  </si>
  <si>
    <t>224-8566</t>
  </si>
  <si>
    <t>Las Brisas 328 Tupac Amaru</t>
  </si>
  <si>
    <t>detalad2@ed-red.dom</t>
  </si>
  <si>
    <t xml:space="preserve">Leslie </t>
  </si>
  <si>
    <t>Peña Cardenas</t>
  </si>
  <si>
    <t>472-0230</t>
  </si>
  <si>
    <t xml:space="preserve">Los Diamantes 402 Balconcillo </t>
  </si>
  <si>
    <t>dgomezq@latanmaal.dom</t>
  </si>
  <si>
    <t>Ramos Perez</t>
  </si>
  <si>
    <t>265-1463</t>
  </si>
  <si>
    <t>Max Gonzáles Olaechea 230 Sta.Catalina</t>
  </si>
  <si>
    <t>dlaadaa_aha@latanmaal.dom</t>
  </si>
  <si>
    <t>Curay Carrasco</t>
  </si>
  <si>
    <t>472-7939</t>
  </si>
  <si>
    <t>Abtao 2200 Unidad Vecinal De Matute</t>
  </si>
  <si>
    <t>darmenarevalo98@latanmaal.dom</t>
  </si>
  <si>
    <t>Karla</t>
  </si>
  <si>
    <t>Durand Cordova</t>
  </si>
  <si>
    <t>472-0788</t>
  </si>
  <si>
    <t>Av. Canada 4ta.Cuadra Balconcillo</t>
  </si>
  <si>
    <t>darmende@yahoo.dom</t>
  </si>
  <si>
    <t>Katia</t>
  </si>
  <si>
    <t>Egusquiza Damian</t>
  </si>
  <si>
    <t>323-7821</t>
  </si>
  <si>
    <t>Av.Isabel La Católica2290</t>
  </si>
  <si>
    <t>dbma@danersdlab.dom.pe</t>
  </si>
  <si>
    <t>Fiestas Arevalo</t>
  </si>
  <si>
    <t>473-0196</t>
  </si>
  <si>
    <t xml:space="preserve">Bausate Y Meza 2006 San Cosme </t>
  </si>
  <si>
    <t>ddhadate@danersdlab.dom.pe</t>
  </si>
  <si>
    <t>Kelit Joseph</t>
  </si>
  <si>
    <t>Gurmendi Berrios</t>
  </si>
  <si>
    <t>472-1576</t>
  </si>
  <si>
    <t>Campodónico 689 Sta. Catalina</t>
  </si>
  <si>
    <t>dedalaaorrego2003@yahoo.dom</t>
  </si>
  <si>
    <t>Laura</t>
  </si>
  <si>
    <t>Hurtado Urbina</t>
  </si>
  <si>
    <t>323-0105</t>
  </si>
  <si>
    <t>Francisco Rivas 994</t>
  </si>
  <si>
    <t>dedarae83@yahoo.dom</t>
  </si>
  <si>
    <t>Jamanca Leyva</t>
  </si>
  <si>
    <t>470-9172</t>
  </si>
  <si>
    <t>Juan Voto Bernales 422 Sta.Catalina</t>
  </si>
  <si>
    <t>dedala01@ed-red.dom</t>
  </si>
  <si>
    <t>Luis</t>
  </si>
  <si>
    <t>Garcia Solis</t>
  </si>
  <si>
    <t>564-0317</t>
  </si>
  <si>
    <t>Tnte. Aristides Del Carpio Muñoz 2264</t>
  </si>
  <si>
    <t>Lima</t>
  </si>
  <si>
    <t>espanozamedana@latanmaal.dom</t>
  </si>
  <si>
    <t>Luise</t>
  </si>
  <si>
    <t>Gomez Correa</t>
  </si>
  <si>
    <t>470-0439</t>
  </si>
  <si>
    <t>Av.Arequipa 2396</t>
  </si>
  <si>
    <t>pestrada@ana.eda.pe</t>
  </si>
  <si>
    <t>Luisa</t>
  </si>
  <si>
    <t>Gomez Guillen</t>
  </si>
  <si>
    <t>471-6333</t>
  </si>
  <si>
    <t>Av.Canevaro 990</t>
  </si>
  <si>
    <t>evdha1505@latanmaal.dom</t>
  </si>
  <si>
    <t>Luz Marina</t>
  </si>
  <si>
    <t>Gomez Roa</t>
  </si>
  <si>
    <t>471-0242</t>
  </si>
  <si>
    <t>Av.Petitt Thouars 2849</t>
  </si>
  <si>
    <t>evelyn8@latanmaal.dom</t>
  </si>
  <si>
    <t>Luzmila</t>
  </si>
  <si>
    <t>Gongora Ponpilla</t>
  </si>
  <si>
    <t>470-0912</t>
  </si>
  <si>
    <t>Joaquin Bernal 690</t>
  </si>
  <si>
    <t>fanny_arteaga@latanmaal.dom</t>
  </si>
  <si>
    <t>Lyliana</t>
  </si>
  <si>
    <t>Gonzales Rueda</t>
  </si>
  <si>
    <t>471-1789</t>
  </si>
  <si>
    <t xml:space="preserve">Manco Segundo 2237 </t>
  </si>
  <si>
    <t>felanany@latanmaal.dom</t>
  </si>
  <si>
    <t>Magaly</t>
  </si>
  <si>
    <t>Gordillo Guadalupe</t>
  </si>
  <si>
    <t>471-3158</t>
  </si>
  <si>
    <t>Merino 2936</t>
  </si>
  <si>
    <t>gabymendaeta@latanmaal.dom</t>
  </si>
  <si>
    <t>Manuel</t>
  </si>
  <si>
    <t>Guerrero Cuevas</t>
  </si>
  <si>
    <t>471-1729</t>
  </si>
  <si>
    <t>Peset Y Monel 2074</t>
  </si>
  <si>
    <t>galardon63@latanmaal.dom</t>
  </si>
  <si>
    <t>Marita</t>
  </si>
  <si>
    <t>Guillen Bravo</t>
  </si>
  <si>
    <t>471-0191</t>
  </si>
  <si>
    <t>Pumacahua 2290</t>
  </si>
  <si>
    <t>gallaadas@latanmaal.dom</t>
  </si>
  <si>
    <t>Pablo</t>
  </si>
  <si>
    <t>Neyra Mateo</t>
  </si>
  <si>
    <t>463-2045</t>
  </si>
  <si>
    <t>Av.Vivanco 922</t>
  </si>
  <si>
    <t>Los Olivos</t>
  </si>
  <si>
    <t>lab_pladentalafe@latanmaal.dom</t>
  </si>
  <si>
    <t>Ocaña Mori</t>
  </si>
  <si>
    <t>463-0588</t>
  </si>
  <si>
    <t xml:space="preserve">Daniel A. Robles 380 </t>
  </si>
  <si>
    <t>lagorrattad@latanmaal.dom</t>
  </si>
  <si>
    <t>Paola</t>
  </si>
  <si>
    <t>Ore Mego</t>
  </si>
  <si>
    <t>423-7733</t>
  </si>
  <si>
    <t xml:space="preserve">Paso De Los Andes 920 </t>
  </si>
  <si>
    <t>lamorosata@latanmaal.dom</t>
  </si>
  <si>
    <t>Paola Patricia</t>
  </si>
  <si>
    <t>Ortiz Guadalupe</t>
  </si>
  <si>
    <t>276-6841</t>
  </si>
  <si>
    <t>Av.Jose Del Carmen Verástegui 290</t>
  </si>
  <si>
    <t>lbardales@maqaasastema.dom.pe</t>
  </si>
  <si>
    <t>Patricia</t>
  </si>
  <si>
    <t>Ortiz Yachachin</t>
  </si>
  <si>
    <t>466-5730</t>
  </si>
  <si>
    <t xml:space="preserve">Av.Los Heroes 940 Urb.San Juan </t>
  </si>
  <si>
    <t>lebensworter@latanmaal.dom</t>
  </si>
  <si>
    <t>Oviedo More</t>
  </si>
  <si>
    <t>466-1217</t>
  </si>
  <si>
    <t>Esq. Con Genaro Muma Llona 2002</t>
  </si>
  <si>
    <t>leyda_20@latanmaal.dom</t>
  </si>
  <si>
    <t>Paul</t>
  </si>
  <si>
    <t>Palomino Aballi</t>
  </si>
  <si>
    <t>466-0077</t>
  </si>
  <si>
    <t>Joaquín Bernal 370</t>
  </si>
  <si>
    <t>lalyromerod@latanmaal.dom</t>
  </si>
  <si>
    <t xml:space="preserve">Philip </t>
  </si>
  <si>
    <t>Palomino Castro</t>
  </si>
  <si>
    <t>466-3688</t>
  </si>
  <si>
    <t>Pedro Bertonelli 627 Zona.A</t>
  </si>
  <si>
    <t>ljderna@latanmaal.dom</t>
  </si>
  <si>
    <t>Pariona Ramirez</t>
  </si>
  <si>
    <t>346-0161</t>
  </si>
  <si>
    <t xml:space="preserve">Av. San Luis 2889 </t>
  </si>
  <si>
    <t>San Borja</t>
  </si>
  <si>
    <t>lorenapaedra22@yahoo.es</t>
  </si>
  <si>
    <t>Rafael</t>
  </si>
  <si>
    <t>Piñas Castro</t>
  </si>
  <si>
    <t>372-1390</t>
  </si>
  <si>
    <t>Calle 2 #202</t>
  </si>
  <si>
    <t>lqaarozp@latanmaal.dom</t>
  </si>
  <si>
    <t>Pilar</t>
  </si>
  <si>
    <t>Panta Navarrete</t>
  </si>
  <si>
    <t>435-7003</t>
  </si>
  <si>
    <t xml:space="preserve">Av. Redon 228 </t>
  </si>
  <si>
    <t>loaaza_dlark@latanmaal.dom</t>
  </si>
  <si>
    <t>Pilar Castillejo</t>
  </si>
  <si>
    <t>346-0279</t>
  </si>
  <si>
    <t xml:space="preserve">Bartolome Bermejo 248 </t>
  </si>
  <si>
    <t>lpalomano@ntnet.dom.pe</t>
  </si>
  <si>
    <t>Panduro De Souza</t>
  </si>
  <si>
    <t>436-0066</t>
  </si>
  <si>
    <t>Av De Las Artes</t>
  </si>
  <si>
    <t>ljqh@maal.24horas.dom</t>
  </si>
  <si>
    <t>Peña Rivas</t>
  </si>
  <si>
    <t>476-9657</t>
  </si>
  <si>
    <t>Aviación 3067</t>
  </si>
  <si>
    <t>Profesor</t>
  </si>
  <si>
    <t>Peña Bellido</t>
  </si>
  <si>
    <t>475-8903</t>
  </si>
  <si>
    <t>Av.Tasso 469</t>
  </si>
  <si>
    <t>lorenav_r@latanmaal.dom</t>
  </si>
  <si>
    <t>Raul</t>
  </si>
  <si>
    <t>Plaza Urbina</t>
  </si>
  <si>
    <t>225-6210</t>
  </si>
  <si>
    <t xml:space="preserve">Calle Gamma E2 Urb.Juan XXIII </t>
  </si>
  <si>
    <t>lsalva@agrarao.manag.eda.pe</t>
  </si>
  <si>
    <t>Pebes Rocca</t>
  </si>
  <si>
    <t>476-5394</t>
  </si>
  <si>
    <t xml:space="preserve">Av.Aviación B-6 Cdra. 36 </t>
  </si>
  <si>
    <t>Raida</t>
  </si>
  <si>
    <t>Pizarro Soto</t>
  </si>
  <si>
    <t>475--9560</t>
  </si>
  <si>
    <t>Calle 32 Nro.979</t>
  </si>
  <si>
    <t>lra_meo@latanmaal.dom</t>
  </si>
  <si>
    <t xml:space="preserve">Anibal </t>
  </si>
  <si>
    <t>Saldarriaga Cavero</t>
  </si>
  <si>
    <t>263-3726</t>
  </si>
  <si>
    <t>Jr.Sucre 679</t>
  </si>
  <si>
    <t>San Miguel</t>
  </si>
  <si>
    <t>mmendozar@bsdh.dom.pe</t>
  </si>
  <si>
    <t>Harry Christian</t>
  </si>
  <si>
    <t>Salcedo Gavidia</t>
  </si>
  <si>
    <t>566-0450</t>
  </si>
  <si>
    <t xml:space="preserve">Jr..Inclan 390 Mirara </t>
  </si>
  <si>
    <t>Leopoldo Felipe</t>
  </si>
  <si>
    <t>Salazar Dueñas</t>
  </si>
  <si>
    <t>420-3379</t>
  </si>
  <si>
    <t>Cesar Vallejo 289</t>
  </si>
  <si>
    <t>mmananta@telematad.eda.pe</t>
  </si>
  <si>
    <t>Faul</t>
  </si>
  <si>
    <t>Sandoval Romani</t>
  </si>
  <si>
    <t>451-1914</t>
  </si>
  <si>
    <t xml:space="preserve">Saicusca 262 Maranga </t>
  </si>
  <si>
    <t>mond@adss.eda.pe</t>
  </si>
  <si>
    <t>Mayra</t>
  </si>
  <si>
    <t>Sanchez Gutierrez</t>
  </si>
  <si>
    <t>578-2077</t>
  </si>
  <si>
    <t>Los Patriotas 996</t>
  </si>
  <si>
    <t>Benilda</t>
  </si>
  <si>
    <t>Sanchez Perez</t>
  </si>
  <si>
    <t>451-0353</t>
  </si>
  <si>
    <t xml:space="preserve">Parque Las Leyendas 999 Maranga </t>
  </si>
  <si>
    <t>Luis Angel</t>
  </si>
  <si>
    <t>Sanchez Ayala</t>
  </si>
  <si>
    <t>451-8241</t>
  </si>
  <si>
    <t>Londres 284 Residencial Callao</t>
  </si>
  <si>
    <t>Victor German</t>
  </si>
  <si>
    <t>De La Cruz Solis</t>
  </si>
  <si>
    <t>437-3117</t>
  </si>
  <si>
    <t>Pio Xii 398 Monterrico</t>
  </si>
  <si>
    <t>Surco</t>
  </si>
  <si>
    <t>qava_80@latanmaal.dom</t>
  </si>
  <si>
    <t>Wilmer</t>
  </si>
  <si>
    <t>Espinoza Navarro</t>
  </si>
  <si>
    <t>436-0151</t>
  </si>
  <si>
    <t>Vía Lactea 449 Monterrico</t>
  </si>
  <si>
    <t>rodada@latanmaal.dom</t>
  </si>
  <si>
    <t>Victor Arturo</t>
  </si>
  <si>
    <t>De La Cruz Rojas</t>
  </si>
  <si>
    <t>448-1222</t>
  </si>
  <si>
    <t xml:space="preserve">Paseo La Castellana 929 </t>
  </si>
  <si>
    <t>kvargas@onpe.gob.pe</t>
  </si>
  <si>
    <t>Espinoza Medina</t>
  </si>
  <si>
    <t>344-2203</t>
  </si>
  <si>
    <t>Tomasal 399</t>
  </si>
  <si>
    <t>rmmendozaa@gmd.dom.pe</t>
  </si>
  <si>
    <t xml:space="preserve">Victor </t>
  </si>
  <si>
    <t>De La Cruz Pipa</t>
  </si>
  <si>
    <t>435-0901</t>
  </si>
  <si>
    <t>Osa Mayor 229 Monterrico</t>
  </si>
  <si>
    <t>jvargas@onpe.gob.pe</t>
  </si>
  <si>
    <t>Vladimir</t>
  </si>
  <si>
    <t>Espejo Davila</t>
  </si>
  <si>
    <t>274-3203</t>
  </si>
  <si>
    <t xml:space="preserve">Tomas Marsano 4844 San Roque </t>
  </si>
  <si>
    <t>rjamenez@rapley.dom.pe</t>
  </si>
  <si>
    <t>Diaz Espinoza</t>
  </si>
  <si>
    <t>448-1111</t>
  </si>
  <si>
    <t>Surco 299 Los Rosales Ii Etapa</t>
  </si>
  <si>
    <t>rbenates@danersdlab.dom.pe</t>
  </si>
  <si>
    <t>Victoria</t>
  </si>
  <si>
    <t>Del Aguila Sanchez</t>
  </si>
  <si>
    <t>477-8760</t>
  </si>
  <si>
    <t xml:space="preserve">Prolg.José Galvez S/N Cdra.3 </t>
  </si>
  <si>
    <t>raaldasnerosarr@latanmaal.dom</t>
  </si>
  <si>
    <t>Vitia</t>
  </si>
  <si>
    <t>Del Castillo Benites</t>
  </si>
  <si>
    <t>477-2213</t>
  </si>
  <si>
    <t>Prolg.Venegas 297</t>
  </si>
  <si>
    <t>ravanesxespanoza@latanmaal.dom</t>
  </si>
  <si>
    <t>Wiston</t>
  </si>
  <si>
    <t>Farje Herrera</t>
  </si>
  <si>
    <t>449-8712</t>
  </si>
  <si>
    <t xml:space="preserve">Alfa Escorpion Mz. M 8 La Calera </t>
  </si>
  <si>
    <t>rodhdale@telefonada.net.pe</t>
  </si>
  <si>
    <t>Peggy</t>
  </si>
  <si>
    <t>Denis</t>
  </si>
  <si>
    <t>CÓDIGO</t>
  </si>
  <si>
    <t>AREA</t>
  </si>
  <si>
    <t>NOMBRE</t>
  </si>
  <si>
    <t>APATERNO</t>
  </si>
  <si>
    <t>AMATERNO</t>
  </si>
  <si>
    <t>FINGRESO</t>
  </si>
  <si>
    <t>FNACIM</t>
  </si>
  <si>
    <t>AFP</t>
  </si>
  <si>
    <t>ADMINISTRACION</t>
  </si>
  <si>
    <t>AGUSTIN</t>
  </si>
  <si>
    <t>CABREJO</t>
  </si>
  <si>
    <t>MENDOZA</t>
  </si>
  <si>
    <t>ASISTENTE DE CONTABILIDAD</t>
  </si>
  <si>
    <t>Horizonte</t>
  </si>
  <si>
    <t>CYNTHIA</t>
  </si>
  <si>
    <t>VARGAS</t>
  </si>
  <si>
    <t>COSTA</t>
  </si>
  <si>
    <t>SECRETARIA EDUCATIVA</t>
  </si>
  <si>
    <t>Profuturo</t>
  </si>
  <si>
    <t>AQUILES</t>
  </si>
  <si>
    <t>CANALES</t>
  </si>
  <si>
    <t>ASISTENTE DE SISTEMAS</t>
  </si>
  <si>
    <t>Integra</t>
  </si>
  <si>
    <t>CARLOS</t>
  </si>
  <si>
    <t>VASQUEZ</t>
  </si>
  <si>
    <t>CAPPELLETTI</t>
  </si>
  <si>
    <t>JEFE DE SISTEMAS</t>
  </si>
  <si>
    <t>LUISA</t>
  </si>
  <si>
    <t>SAYAN</t>
  </si>
  <si>
    <t>RAMIREZ</t>
  </si>
  <si>
    <t>SECRETARIA</t>
  </si>
  <si>
    <t>CARLOS ENRIQUE</t>
  </si>
  <si>
    <t>PITTA</t>
  </si>
  <si>
    <t>BERNAL</t>
  </si>
  <si>
    <t>MONICA ESTELA</t>
  </si>
  <si>
    <t>PUYO</t>
  </si>
  <si>
    <t>PILARES</t>
  </si>
  <si>
    <t>ADMINISTRADORA GENERAL</t>
  </si>
  <si>
    <t>JOSE</t>
  </si>
  <si>
    <t>LUNA</t>
  </si>
  <si>
    <t>MEDICO</t>
  </si>
  <si>
    <t>ANA MARIA</t>
  </si>
  <si>
    <t>RIVERA</t>
  </si>
  <si>
    <t>SCHROEDER</t>
  </si>
  <si>
    <t>BIBLIOTECARIA</t>
  </si>
  <si>
    <t>TIOFANES</t>
  </si>
  <si>
    <t>ROJAS</t>
  </si>
  <si>
    <t>CACHUAN</t>
  </si>
  <si>
    <t>JESUS ANTONIO</t>
  </si>
  <si>
    <t>SANCHEZ</t>
  </si>
  <si>
    <t>MONTES</t>
  </si>
  <si>
    <t>ALBERTO</t>
  </si>
  <si>
    <t>MONTESINOS</t>
  </si>
  <si>
    <t>BARRAGAN</t>
  </si>
  <si>
    <t>JEFE DE LOGISTICA</t>
  </si>
  <si>
    <t>INICIAL</t>
  </si>
  <si>
    <t>CLARA SOFIA</t>
  </si>
  <si>
    <t>PARKER</t>
  </si>
  <si>
    <t>DE WINKELRIED</t>
  </si>
  <si>
    <t>PROFESOR</t>
  </si>
  <si>
    <t>CECILIA MARGARITA</t>
  </si>
  <si>
    <t>MOSCOSO</t>
  </si>
  <si>
    <t>PERLA MILAGROS</t>
  </si>
  <si>
    <t>ARENAS</t>
  </si>
  <si>
    <t>MONICA</t>
  </si>
  <si>
    <t>BACIGALUPO</t>
  </si>
  <si>
    <t>DE VIZQUERRA</t>
  </si>
  <si>
    <t>VERONICA</t>
  </si>
  <si>
    <t>BURGA</t>
  </si>
  <si>
    <t>VELA</t>
  </si>
  <si>
    <t>PAMELA JILL</t>
  </si>
  <si>
    <t>CURTIN</t>
  </si>
  <si>
    <t>GALVEZ</t>
  </si>
  <si>
    <t>LOUISE ANN</t>
  </si>
  <si>
    <t>EDDOWES</t>
  </si>
  <si>
    <t>VILLARAN DE VILLEGAS</t>
  </si>
  <si>
    <t>MONICA DEL PILAR</t>
  </si>
  <si>
    <t>ESCUDERO</t>
  </si>
  <si>
    <t>VIGIL</t>
  </si>
  <si>
    <t>DORA LOURDES</t>
  </si>
  <si>
    <t>MARIN</t>
  </si>
  <si>
    <t>ARMAS DE ROCCA</t>
  </si>
  <si>
    <t>FIORELLA SUSANA</t>
  </si>
  <si>
    <t>MARQUEZ</t>
  </si>
  <si>
    <t>PEIRANO</t>
  </si>
  <si>
    <t>KELLY KARINA</t>
  </si>
  <si>
    <t>MARTINEZ</t>
  </si>
  <si>
    <t>ORREGO</t>
  </si>
  <si>
    <t>KAREN</t>
  </si>
  <si>
    <t>NOLTE</t>
  </si>
  <si>
    <t>RICKARDS</t>
  </si>
  <si>
    <t>ASISTENTA</t>
  </si>
  <si>
    <t>SANDRA</t>
  </si>
  <si>
    <t>OTERO</t>
  </si>
  <si>
    <t>MAGUIÑA</t>
  </si>
  <si>
    <t>TULA</t>
  </si>
  <si>
    <t>PELLEGRINI</t>
  </si>
  <si>
    <t>ROGGERO</t>
  </si>
  <si>
    <t>MARIA ESTHER</t>
  </si>
  <si>
    <t>PEREZ</t>
  </si>
  <si>
    <t>CACERES</t>
  </si>
  <si>
    <t>INES</t>
  </si>
  <si>
    <t>PLEUSS</t>
  </si>
  <si>
    <t>KERRY</t>
  </si>
  <si>
    <t>POWELL</t>
  </si>
  <si>
    <t>TATIANA</t>
  </si>
  <si>
    <t>RICCI</t>
  </si>
  <si>
    <t>CAMPOS</t>
  </si>
  <si>
    <t>VANESSA</t>
  </si>
  <si>
    <t>SOLIMANO</t>
  </si>
  <si>
    <t>LICETI</t>
  </si>
  <si>
    <t>PRIMARIA</t>
  </si>
  <si>
    <t>MARLENE</t>
  </si>
  <si>
    <t>ALVA</t>
  </si>
  <si>
    <t>MUÑOZ</t>
  </si>
  <si>
    <t>CARMEN ISABEL</t>
  </si>
  <si>
    <t>ALVAREZ</t>
  </si>
  <si>
    <t>DE RIVERO</t>
  </si>
  <si>
    <t>ROCIO</t>
  </si>
  <si>
    <t>AMAT Y LEON</t>
  </si>
  <si>
    <t>DE DIAZ DE RAVAGO</t>
  </si>
  <si>
    <t>PAUL NICHOLAS</t>
  </si>
  <si>
    <t>ANDREWS</t>
  </si>
  <si>
    <t>BRUGGERS</t>
  </si>
  <si>
    <t>REBECA ALEJANDRINA</t>
  </si>
  <si>
    <t>ARELLANO</t>
  </si>
  <si>
    <t>CUEVA</t>
  </si>
  <si>
    <t>JOSE ANTONIO</t>
  </si>
  <si>
    <t>BASILE</t>
  </si>
  <si>
    <t>MIGLIORE</t>
  </si>
  <si>
    <t>ENTRENADOR</t>
  </si>
  <si>
    <t>MAGALI</t>
  </si>
  <si>
    <t>BOGGIO</t>
  </si>
  <si>
    <t>CARMONA</t>
  </si>
  <si>
    <t>GEOFFREY</t>
  </si>
  <si>
    <t>BROWN</t>
  </si>
  <si>
    <t>JEFE DE PRIMARIA</t>
  </si>
  <si>
    <t>ELENA JANETT</t>
  </si>
  <si>
    <t>CASTAÑEDA</t>
  </si>
  <si>
    <t>QUIROZ</t>
  </si>
  <si>
    <t>IVONNE</t>
  </si>
  <si>
    <t>CHANG</t>
  </si>
  <si>
    <t>GAMARRA</t>
  </si>
  <si>
    <t>MARGARITA</t>
  </si>
  <si>
    <t>CONROY</t>
  </si>
  <si>
    <t>DOMINGUEZ</t>
  </si>
  <si>
    <t>MARTIN PETER</t>
  </si>
  <si>
    <t>CUBA</t>
  </si>
  <si>
    <t>ENCINAS</t>
  </si>
  <si>
    <t>SONIA</t>
  </si>
  <si>
    <t>DE LA CRUZ</t>
  </si>
  <si>
    <t>HECTOR ANDRES</t>
  </si>
  <si>
    <t>GUBBA</t>
  </si>
  <si>
    <t>NATASHA EMPERATRIZ</t>
  </si>
  <si>
    <t>EME</t>
  </si>
  <si>
    <t>JOLLY MARLENE</t>
  </si>
  <si>
    <t>ENDO</t>
  </si>
  <si>
    <t>SAKAY</t>
  </si>
  <si>
    <t>PAMELA</t>
  </si>
  <si>
    <t>ESTEVES</t>
  </si>
  <si>
    <t>JARAMILLO</t>
  </si>
  <si>
    <t>MARCIA CECILIA</t>
  </si>
  <si>
    <t>FEBRES</t>
  </si>
  <si>
    <t>AZERRAD</t>
  </si>
  <si>
    <t>INGRID</t>
  </si>
  <si>
    <t>GARDELLA</t>
  </si>
  <si>
    <t>DE BERTOCCHI</t>
  </si>
  <si>
    <t>ELBA MIRIAM</t>
  </si>
  <si>
    <t>MALDONADO</t>
  </si>
  <si>
    <t>DE SALINAS</t>
  </si>
  <si>
    <t>MARIA MARGARITA</t>
  </si>
  <si>
    <t>MEJIA</t>
  </si>
  <si>
    <t>DE PARRO</t>
  </si>
  <si>
    <t>LORNA JANE</t>
  </si>
  <si>
    <t>NICOLL</t>
  </si>
  <si>
    <t>ROSA MARIA</t>
  </si>
  <si>
    <t>OLANO</t>
  </si>
  <si>
    <t>BALLESTEROS</t>
  </si>
  <si>
    <t>MARIA GLORIA</t>
  </si>
  <si>
    <t>DE NOLTE</t>
  </si>
  <si>
    <t>GUSTAVO ADOLFO</t>
  </si>
  <si>
    <t>SAN MARTIN</t>
  </si>
  <si>
    <t>CASTILLO</t>
  </si>
  <si>
    <t>FANNY GISELLA</t>
  </si>
  <si>
    <t>THAYS</t>
  </si>
  <si>
    <t>MONTOYA</t>
  </si>
  <si>
    <t>JEANETTE GABRIELA</t>
  </si>
  <si>
    <t>TOUTIN</t>
  </si>
  <si>
    <t>PLAZA</t>
  </si>
  <si>
    <t>URSULA</t>
  </si>
  <si>
    <t>ESCARO DE ZOLEZZI</t>
  </si>
  <si>
    <t>GIAN CARLO</t>
  </si>
  <si>
    <t>WEISS</t>
  </si>
  <si>
    <t>ORELLANA</t>
  </si>
  <si>
    <t>SECUNDARIA</t>
  </si>
  <si>
    <t>CHRISTOPHER PETER</t>
  </si>
  <si>
    <t>ABBOTT</t>
  </si>
  <si>
    <t>JAIME ANTONIO</t>
  </si>
  <si>
    <t>BELLATIN</t>
  </si>
  <si>
    <t>BENAVIDES</t>
  </si>
  <si>
    <t>JUAN CARLOS</t>
  </si>
  <si>
    <t>GONZALEZ</t>
  </si>
  <si>
    <t>ORFELINA CONSUELO</t>
  </si>
  <si>
    <t>BURNEO</t>
  </si>
  <si>
    <t>DE RIOS</t>
  </si>
  <si>
    <t>JEFE DE DEPARTAMENTO</t>
  </si>
  <si>
    <t>DAVID JOHN</t>
  </si>
  <si>
    <t>BUCK</t>
  </si>
  <si>
    <t>WILLIAMS</t>
  </si>
  <si>
    <t>SUBJEFE DE NIVEL</t>
  </si>
  <si>
    <t>VALENTIN</t>
  </si>
  <si>
    <t>CARRANZA</t>
  </si>
  <si>
    <t>VELEZ</t>
  </si>
  <si>
    <t>COLETTE MARIE LOUISE</t>
  </si>
  <si>
    <t>CHARBONNEL</t>
  </si>
  <si>
    <t>ANGELO</t>
  </si>
  <si>
    <t>CINO</t>
  </si>
  <si>
    <t>MELARAGNI</t>
  </si>
  <si>
    <t>DIRECTOR DE ESTUDIOS</t>
  </si>
  <si>
    <t>FIONA</t>
  </si>
  <si>
    <t>CREAGH</t>
  </si>
  <si>
    <t>OSBORNE ROBERTS</t>
  </si>
  <si>
    <t>JACQUELINE MARISOL</t>
  </si>
  <si>
    <t>DE LOAYZA</t>
  </si>
  <si>
    <t>SOPHIE</t>
  </si>
  <si>
    <t>FRESNEAU</t>
  </si>
  <si>
    <t>GLORIA MARIA</t>
  </si>
  <si>
    <t>DE BOTTERI</t>
  </si>
  <si>
    <t>MARIA CLELIA</t>
  </si>
  <si>
    <t>GARCES</t>
  </si>
  <si>
    <t>DE VILCHEZ</t>
  </si>
  <si>
    <t>GUILLERMO ROBERTO</t>
  </si>
  <si>
    <t>GASTELU</t>
  </si>
  <si>
    <t>STEPHEN JOHN</t>
  </si>
  <si>
    <t>GOODMAN</t>
  </si>
  <si>
    <t>FINCH</t>
  </si>
  <si>
    <t>MARIA</t>
  </si>
  <si>
    <t>IPINCE</t>
  </si>
  <si>
    <t>MANRIQUE</t>
  </si>
  <si>
    <t>CARMEN ROSA</t>
  </si>
  <si>
    <t>LUCHO</t>
  </si>
  <si>
    <t>BLANCK</t>
  </si>
  <si>
    <t>ANGUS</t>
  </si>
  <si>
    <t>MACKENZIE</t>
  </si>
  <si>
    <t>VILMA</t>
  </si>
  <si>
    <t>MASSA</t>
  </si>
  <si>
    <t>VALLES</t>
  </si>
  <si>
    <t>HUGH DAVID</t>
  </si>
  <si>
    <t>MITCHELL</t>
  </si>
  <si>
    <t>KARL</t>
  </si>
  <si>
    <t>MOESGEN</t>
  </si>
  <si>
    <t>DOR</t>
  </si>
  <si>
    <t>SOLEDAD</t>
  </si>
  <si>
    <t>DE ORTIZ DE ZEVALLOS</t>
  </si>
  <si>
    <t>CLAUDIO GERMAN</t>
  </si>
  <si>
    <t>PANTA</t>
  </si>
  <si>
    <t>SALAZAR</t>
  </si>
  <si>
    <t>ORESTE LAZARO</t>
  </si>
  <si>
    <t>PANTIN</t>
  </si>
  <si>
    <t>ORBERA</t>
  </si>
  <si>
    <t>CECILIA</t>
  </si>
  <si>
    <t>PAREDES</t>
  </si>
  <si>
    <t>DE SUMARRIVA</t>
  </si>
  <si>
    <t>CHRISTIAN RAYMOND</t>
  </si>
  <si>
    <t>PONSAR</t>
  </si>
  <si>
    <t>WENDY</t>
  </si>
  <si>
    <t>PRESTON</t>
  </si>
  <si>
    <t>RICHARD</t>
  </si>
  <si>
    <t>QUANTRILL</t>
  </si>
  <si>
    <t>RAFAEL</t>
  </si>
  <si>
    <t>CABRERA</t>
  </si>
  <si>
    <t>MARCELO ERNESTO</t>
  </si>
  <si>
    <t>RISI</t>
  </si>
  <si>
    <t>CARBONE</t>
  </si>
  <si>
    <t>PATRICIA MADELAINE</t>
  </si>
  <si>
    <t>RODRIGUEZ</t>
  </si>
  <si>
    <t>HENRY ANTHONY</t>
  </si>
  <si>
    <t>SARRIA</t>
  </si>
  <si>
    <t>RAMOS</t>
  </si>
  <si>
    <t>JONATHON PETER</t>
  </si>
  <si>
    <t>SHAW</t>
  </si>
  <si>
    <t>SOLORZANO</t>
  </si>
  <si>
    <t>JUAN</t>
  </si>
  <si>
    <t>WALDO RUBEN</t>
  </si>
  <si>
    <t>ZALDIVAR</t>
  </si>
  <si>
    <t>Id. de producto</t>
  </si>
  <si>
    <t>Nombre de producto</t>
  </si>
  <si>
    <t>Proveedor</t>
  </si>
  <si>
    <t>Categoría</t>
  </si>
  <si>
    <t>Cantidad por unidad</t>
  </si>
  <si>
    <t>Precio</t>
  </si>
  <si>
    <t>Unidades Vendidas</t>
  </si>
  <si>
    <t>Algas Konbu</t>
  </si>
  <si>
    <t>Mayumi's</t>
  </si>
  <si>
    <t>Pescado/Marisco</t>
  </si>
  <si>
    <t>caja 2 kg</t>
  </si>
  <si>
    <t>Arenque ahumado</t>
  </si>
  <si>
    <t>Lyngbysild</t>
  </si>
  <si>
    <t>paq. 1k</t>
  </si>
  <si>
    <t>Arenque blanco del noroeste</t>
  </si>
  <si>
    <t>Nord-Ost-Fisch Handelsgesellschaft mbH</t>
  </si>
  <si>
    <t>10 - vasos 200 g</t>
  </si>
  <si>
    <t>Arenque salado</t>
  </si>
  <si>
    <t>4 - vasos 450 g</t>
  </si>
  <si>
    <t>Azúcar negra Malacca</t>
  </si>
  <si>
    <t>Leka Trading</t>
  </si>
  <si>
    <t>Condimentos</t>
  </si>
  <si>
    <t>20 - bolsas 2 kg</t>
  </si>
  <si>
    <t>Barras de pan de Escocia</t>
  </si>
  <si>
    <t>Specialty Biscuits, Ltd.</t>
  </si>
  <si>
    <t>Repostería</t>
  </si>
  <si>
    <t>10 cajas x 8 porc.</t>
  </si>
  <si>
    <t>Bollos de pan de Wimmer</t>
  </si>
  <si>
    <t>Plutzer Lebensmittelgroßmärkte AG</t>
  </si>
  <si>
    <t>Granos/Cereales</t>
  </si>
  <si>
    <t>20 bolsas x 4 porc.</t>
  </si>
  <si>
    <t>Bollos de Sir Rodney's</t>
  </si>
  <si>
    <t>24 paq. x 4 piezas</t>
  </si>
  <si>
    <t>Buey Mishi Kobe</t>
  </si>
  <si>
    <t>Tokyo Traders</t>
  </si>
  <si>
    <t>Carnes</t>
  </si>
  <si>
    <t>18 - paq. 500 g</t>
  </si>
  <si>
    <t>Café de Malasia</t>
  </si>
  <si>
    <t>Bebidas</t>
  </si>
  <si>
    <t>16 - latas 500 g</t>
  </si>
  <si>
    <t>Camembert Pierrot</t>
  </si>
  <si>
    <t>Gai pâturage</t>
  </si>
  <si>
    <t>Lácteos</t>
  </si>
  <si>
    <t>15 - paq. 300 g</t>
  </si>
  <si>
    <t>Caracoles de Borgoña</t>
  </si>
  <si>
    <t>Escargots Nouveaux</t>
  </si>
  <si>
    <t>24 porc.</t>
  </si>
  <si>
    <t>Carne de cangrejo de Boston</t>
  </si>
  <si>
    <t>New England Seafood Cannery</t>
  </si>
  <si>
    <t>24 - latas 4 l</t>
  </si>
  <si>
    <t>Caviar rojo</t>
  </si>
  <si>
    <t>Svensk Sjöföda AB</t>
  </si>
  <si>
    <t>24 - frascos150 g</t>
  </si>
  <si>
    <t>Cereales para Filo</t>
  </si>
  <si>
    <t>G'day, Mate</t>
  </si>
  <si>
    <t>16 - cajas 2 kg</t>
  </si>
  <si>
    <t>Cerveza Klosterbier Rhönbräu</t>
  </si>
  <si>
    <t>24 - bot. 0,5 l</t>
  </si>
  <si>
    <t>Cerveza Laughing Lumberjack</t>
  </si>
  <si>
    <t>Bigfoot Breweries</t>
  </si>
  <si>
    <t>24 - bot. 12 l</t>
  </si>
  <si>
    <t>Cerveza negra Steeleye</t>
  </si>
  <si>
    <t>Cerveza Outback</t>
  </si>
  <si>
    <t>Pavlova, Ltd.</t>
  </si>
  <si>
    <t>24 - bot. 355 ml</t>
  </si>
  <si>
    <t>Cerveza Sasquatch</t>
  </si>
  <si>
    <t>Cerveza tibetana Barley</t>
  </si>
  <si>
    <t>Exotic Liquids</t>
  </si>
  <si>
    <t>Chocolate blanco</t>
  </si>
  <si>
    <t>Karkki Oy</t>
  </si>
  <si>
    <t>12 - barras 100 g</t>
  </si>
  <si>
    <t>Chocolate holandés</t>
  </si>
  <si>
    <t>Zaanse Snoepfabriek</t>
  </si>
  <si>
    <t>10 paq.</t>
  </si>
  <si>
    <t>Chocolate Schoggi</t>
  </si>
  <si>
    <t>Heli Süßwaren GmbH &amp; Co. KG</t>
  </si>
  <si>
    <t>100 - piezas 100 g</t>
  </si>
  <si>
    <t>Col fermentada Rössle</t>
  </si>
  <si>
    <t>Frutas/Verduras</t>
  </si>
  <si>
    <t>25 - latas 825 g</t>
  </si>
  <si>
    <t>Cordero Alice Springs</t>
  </si>
  <si>
    <t>20 - latas 1 kg</t>
  </si>
  <si>
    <t>Crema de almejas estilo Nueva Inglaterra</t>
  </si>
  <si>
    <t>12 - latas 12 l</t>
  </si>
  <si>
    <t>Crema de chocolate y nueces NuNuCa</t>
  </si>
  <si>
    <t>20 - vasos  450 g</t>
  </si>
  <si>
    <t>Crema de queso Fløtemys</t>
  </si>
  <si>
    <t>Norske Meierier</t>
  </si>
  <si>
    <t>10 - paq. 500 g</t>
  </si>
  <si>
    <t>Cuajada de judías</t>
  </si>
  <si>
    <t>40 - paq. 100 g</t>
  </si>
  <si>
    <t>Empanada de carne</t>
  </si>
  <si>
    <t>48 porc.</t>
  </si>
  <si>
    <t>Empanada de cerdo</t>
  </si>
  <si>
    <t>Ma Maison</t>
  </si>
  <si>
    <t>16 tartas</t>
  </si>
  <si>
    <t>Escabeche de arenque</t>
  </si>
  <si>
    <t>24 - frascos 250 g</t>
  </si>
  <si>
    <t>Especias Cajun del chef Anton</t>
  </si>
  <si>
    <t>New Orleans Cajun Delights</t>
  </si>
  <si>
    <t>48 - frascos 6 l</t>
  </si>
  <si>
    <t>Especias picantes de Luisiana</t>
  </si>
  <si>
    <t>24 - frascos 8 l</t>
  </si>
  <si>
    <t>Galletas Zaanse</t>
  </si>
  <si>
    <t>10 - cajas 4 l</t>
  </si>
  <si>
    <t>Gnocchi de la abuela Alicia</t>
  </si>
  <si>
    <t>Pasta Buttini s.r.l.</t>
  </si>
  <si>
    <t>24 - paq. 250 g</t>
  </si>
  <si>
    <t>Langostinos tigre Carnarvon</t>
  </si>
  <si>
    <t>paq. 16 kg</t>
  </si>
  <si>
    <t>Licor Cloudberry</t>
  </si>
  <si>
    <t>500 ml</t>
  </si>
  <si>
    <t>Licor verde Chartreuse</t>
  </si>
  <si>
    <t>Aux joyeux ecclésiastiques</t>
  </si>
  <si>
    <t>750 cc por bot.</t>
  </si>
  <si>
    <t>Manzanas secas Manjimup</t>
  </si>
  <si>
    <t>50 - paq. 300 g</t>
  </si>
  <si>
    <t>Mermelada de grosellas de la abuela</t>
  </si>
  <si>
    <t>Grandma Kelly's Homestead</t>
  </si>
  <si>
    <t>12 - frascos 8 l</t>
  </si>
  <si>
    <t>Mermelada de Sir Rodney's</t>
  </si>
  <si>
    <t>30 cajas regalo</t>
  </si>
  <si>
    <t>Mezcla Gumbo del chef Anton</t>
  </si>
  <si>
    <t>36 cajas</t>
  </si>
  <si>
    <t>Ositos de goma Gumbär</t>
  </si>
  <si>
    <t>100 - bolsas 250 g</t>
  </si>
  <si>
    <t>Pan de centeno crujiente estilo Gustaf's</t>
  </si>
  <si>
    <t>PB Knäckebröd AB</t>
  </si>
  <si>
    <t>24 - paq. 500 g</t>
  </si>
  <si>
    <t>Pan fino</t>
  </si>
  <si>
    <t>12 - paq. 250 g</t>
  </si>
  <si>
    <t>Pastas de té de chocolate</t>
  </si>
  <si>
    <t>10 cajas x 12 piezas</t>
  </si>
  <si>
    <t>Paté chino</t>
  </si>
  <si>
    <t>24 cajas x 2 tartas</t>
  </si>
  <si>
    <t>Peras secas orgánicas del tío Bob</t>
  </si>
  <si>
    <t>12 - paq. 1 kg</t>
  </si>
  <si>
    <t>Pez espada</t>
  </si>
  <si>
    <t>12 - frascos 200 ml</t>
  </si>
  <si>
    <t>Postre de merengue Pavlova</t>
  </si>
  <si>
    <t>32 - cajas 500 g</t>
  </si>
  <si>
    <t>Queso Cabrales</t>
  </si>
  <si>
    <t>Cooperativa de Quesos 'Las Cabras'</t>
  </si>
  <si>
    <t>paq. 1 kg</t>
  </si>
  <si>
    <t>Queso de cabra</t>
  </si>
  <si>
    <t>500 g</t>
  </si>
  <si>
    <t>Queso de soja Longlife</t>
  </si>
  <si>
    <t>paq. 5 kg</t>
  </si>
  <si>
    <t>Queso gorgonzola Telino</t>
  </si>
  <si>
    <t>Formaggi Fortini s.r.l.</t>
  </si>
  <si>
    <t>12 - paq. 100 g</t>
  </si>
  <si>
    <t>Queso Gudbrandsdals</t>
  </si>
  <si>
    <t>paq. 10 kg</t>
  </si>
  <si>
    <t>Queso Manchego La Pastora</t>
  </si>
  <si>
    <t>Queso Mascarpone Fabioli</t>
  </si>
  <si>
    <t>24 - paq. 200 g</t>
  </si>
  <si>
    <t>Queso Mozzarella Giovanni</t>
  </si>
  <si>
    <t>Raclet de queso Courdavault</t>
  </si>
  <si>
    <t>Raviolis Angelo</t>
  </si>
  <si>
    <t>Refresco Guaraná Fantástica</t>
  </si>
  <si>
    <t>Refrescos Americanas LTDA</t>
  </si>
  <si>
    <t>12 - latas 355 ml</t>
  </si>
  <si>
    <t>Regaliz</t>
  </si>
  <si>
    <t>24 - paq. 50 g</t>
  </si>
  <si>
    <t>Salchicha Thüringer</t>
  </si>
  <si>
    <t>50 bolsas x 30 salch</t>
  </si>
  <si>
    <t>Salmón ahumado Gravad</t>
  </si>
  <si>
    <t>12 - paq. 500 g</t>
  </si>
  <si>
    <t>Salsa de arándanos Northwoods</t>
  </si>
  <si>
    <t>12 - frascos 12 l</t>
  </si>
  <si>
    <t>Salsa de pimiento picante de Luisiana</t>
  </si>
  <si>
    <t>32 - bot. 8 l</t>
  </si>
  <si>
    <t>Salsa de soja baja en sodio</t>
  </si>
  <si>
    <t>24 - bot. 250 ml</t>
  </si>
  <si>
    <t>Salsa verde original Frankfurter</t>
  </si>
  <si>
    <t>12 cajas</t>
  </si>
  <si>
    <t>Sandwich de vegetales</t>
  </si>
  <si>
    <t>15 - frascos 625 g</t>
  </si>
  <si>
    <t>Sirope de arce</t>
  </si>
  <si>
    <t>Forêts d'érables</t>
  </si>
  <si>
    <t>24 - bot. 500 ml</t>
  </si>
  <si>
    <t>Sirope de regaliz</t>
  </si>
  <si>
    <t>12 - bot. 550 ml</t>
  </si>
  <si>
    <t>Tallarines de Singapur</t>
  </si>
  <si>
    <t>32 - 1 kg paq.</t>
  </si>
  <si>
    <t>Tarta de azúcar</t>
  </si>
  <si>
    <t>48 tartas</t>
  </si>
  <si>
    <t>Té Dharamsala</t>
  </si>
  <si>
    <t>10 cajas x 20 bolsas</t>
  </si>
  <si>
    <t>Vino Côte de Blaye</t>
  </si>
  <si>
    <t>12 - bot. 75 cl</t>
  </si>
  <si>
    <t>Promedio:</t>
  </si>
  <si>
    <t>COLLANCO HUAMAN</t>
  </si>
  <si>
    <t>FABRITCIO FARID</t>
  </si>
  <si>
    <t>FUNCIONES DE TEXTO</t>
  </si>
  <si>
    <t>Las funciones de texto en Excel permiten concatenar cadenas de caracteres, remover los espacios en blanco, comparar textos y muchas cosas más que te permitirán manipular las cadenas de texto para obtener los resultados deseados.</t>
  </si>
  <si>
    <t>FUNCIÓN MAYUSC</t>
  </si>
  <si>
    <t>Convierte una cadena de texto en letras mayúsculas.</t>
  </si>
  <si>
    <t>Sintaxis de la Función:</t>
  </si>
  <si>
    <t>MAYUSC(texto)</t>
  </si>
  <si>
    <r>
      <rPr>
        <b/>
        <sz val="11"/>
        <color theme="1"/>
        <rFont val="Calibri"/>
        <family val="2"/>
      </rPr>
      <t xml:space="preserve">Texto </t>
    </r>
    <r>
      <rPr>
        <sz val="11"/>
        <color theme="1"/>
        <rFont val="Calibri"/>
        <family val="2"/>
      </rPr>
      <t>(obligatorio): El texto que se convertirá a mayúsculas.</t>
    </r>
  </si>
  <si>
    <t>Ejemplo:</t>
  </si>
  <si>
    <t>=MAYUSC("funciones de texto") devuelve FUNCIONES DE TEXTO</t>
  </si>
  <si>
    <t>funciones de texto</t>
  </si>
  <si>
    <t>FUNCIÓN MINUSC</t>
  </si>
  <si>
    <t>Convierte todas las letras de una cadena de texto en minúsculas.</t>
  </si>
  <si>
    <t>MINUSC(texto)</t>
  </si>
  <si>
    <r>
      <rPr>
        <b/>
        <sz val="11"/>
        <color theme="1"/>
        <rFont val="Calibri"/>
        <family val="2"/>
      </rPr>
      <t xml:space="preserve">Texto </t>
    </r>
    <r>
      <rPr>
        <sz val="11"/>
        <color theme="1"/>
        <rFont val="Calibri"/>
        <family val="2"/>
      </rPr>
      <t>(obligatorio): El texto que se convertirá a minúsculas.</t>
    </r>
  </si>
  <si>
    <t>=MINUSC("MICROSOFT EXCEL") devuelve microsoft excel</t>
  </si>
  <si>
    <t>MICROSOFT EXCEL</t>
  </si>
  <si>
    <t>FUNCIÓN NOMPROPIO</t>
  </si>
  <si>
    <t>Convierte una cadena de texto en mayúsculas o minúsculas, según corresponda; la primera letra de cada palabra en mayúscula y las demás letras en minúscula.</t>
  </si>
  <si>
    <t>NOMPROPIO(texto)</t>
  </si>
  <si>
    <r>
      <rPr>
        <b/>
        <sz val="11"/>
        <color theme="1"/>
        <rFont val="Calibri"/>
        <family val="2"/>
      </rPr>
      <t xml:space="preserve">Texto </t>
    </r>
    <r>
      <rPr>
        <sz val="11"/>
        <color theme="1"/>
        <rFont val="Calibri"/>
        <family val="2"/>
      </rPr>
      <t>(obligatorio): El texto al que se le dará formato.</t>
    </r>
  </si>
  <si>
    <t>=NOMPROPIO("gabriel garcía márquez") devuelve Gabriel García Márquez</t>
  </si>
  <si>
    <t>gabriel garcía márquez</t>
  </si>
  <si>
    <t>FUNCIÓN IZQUIERDA</t>
  </si>
  <si>
    <t>Devuelve el primer carácter o caracteres de una cadena de texto, según el número de caracteres que especifique el usuario.</t>
  </si>
  <si>
    <t>IZQUIERDA(texto, [núm_de_caracteres])</t>
  </si>
  <si>
    <r>
      <rPr>
        <b/>
        <sz val="11"/>
        <color theme="1"/>
        <rFont val="Calibri"/>
        <family val="2"/>
      </rPr>
      <t xml:space="preserve">Texto </t>
    </r>
    <r>
      <rPr>
        <sz val="11"/>
        <color theme="1"/>
        <rFont val="Calibri"/>
        <family val="2"/>
      </rPr>
      <t xml:space="preserve">(obligatorio): La cadena de texto de donde se extraerán los caracteres de la izquierda.
</t>
    </r>
    <r>
      <rPr>
        <b/>
        <sz val="11"/>
        <color theme="1"/>
        <rFont val="Calibri"/>
        <family val="2"/>
      </rPr>
      <t xml:space="preserve">Núm_de_caracteres </t>
    </r>
    <r>
      <rPr>
        <sz val="11"/>
        <color theme="1"/>
        <rFont val="Calibri"/>
        <family val="2"/>
      </rPr>
      <t>(opcional): Número de caracteres a obtener. Si se omite se calcula como 1.</t>
    </r>
  </si>
  <si>
    <t>=IZQUIERDA("UAI - Universidad Aut{onoma de Ica";3) devuelve UAI</t>
  </si>
  <si>
    <t>UAI - Universidad Autónoma de Ica</t>
  </si>
  <si>
    <t>FUNCIÓN DERECHA</t>
  </si>
  <si>
    <t>Devuelve el último carácter o caracteres de una cadena de texto, según el número de caracteres que especifique el usuario.</t>
  </si>
  <si>
    <t>DERECHA(texto, [núm_de_caracteres])</t>
  </si>
  <si>
    <r>
      <rPr>
        <b/>
        <sz val="11"/>
        <color theme="1"/>
        <rFont val="Calibri"/>
        <family val="2"/>
      </rPr>
      <t xml:space="preserve">Texto </t>
    </r>
    <r>
      <rPr>
        <sz val="11"/>
        <color theme="1"/>
        <rFont val="Calibri"/>
        <family val="2"/>
      </rPr>
      <t xml:space="preserve">(obligatorio): La cadena de texto de donde se extraerán los caracteres de la derecha.
</t>
    </r>
    <r>
      <rPr>
        <b/>
        <sz val="11"/>
        <color theme="1"/>
        <rFont val="Calibri"/>
        <family val="2"/>
      </rPr>
      <t xml:space="preserve">Núm_de_caracteres </t>
    </r>
    <r>
      <rPr>
        <sz val="11"/>
        <color theme="1"/>
        <rFont val="Calibri"/>
        <family val="2"/>
      </rPr>
      <t>(opcional): Número de caracteres a obtener. Si se omite se calcula como 1.</t>
    </r>
  </si>
  <si>
    <t>=DERECHA("UAI - Universidad Autónoma de Ica";3) devuelve Ica</t>
  </si>
  <si>
    <t>FUNCIÓN EXTRAE</t>
  </si>
  <si>
    <t>Devuelve los caracteres del centro de una cadena de texto, dada una posición y longitud iniciales.</t>
  </si>
  <si>
    <t>EXTRAE(texto, posición_inicial, núm_de_caracteres)</t>
  </si>
  <si>
    <r>
      <rPr>
        <b/>
        <sz val="11"/>
        <color theme="1"/>
        <rFont val="Calibri"/>
        <family val="2"/>
      </rPr>
      <t xml:space="preserve">Texto </t>
    </r>
    <r>
      <rPr>
        <sz val="11"/>
        <color theme="1"/>
        <rFont val="Calibri"/>
        <family val="2"/>
      </rPr>
      <t xml:space="preserve">(obligatorio): Cadena de texto que tiene los caracteres que se desean extraer.
</t>
    </r>
    <r>
      <rPr>
        <b/>
        <sz val="11"/>
        <color theme="1"/>
        <rFont val="Calibri"/>
        <family val="2"/>
      </rPr>
      <t xml:space="preserve">Posición_inicial </t>
    </r>
    <r>
      <rPr>
        <sz val="11"/>
        <color theme="1"/>
        <rFont val="Calibri"/>
        <family val="2"/>
      </rPr>
      <t xml:space="preserve">(obligatorio): Posición del primer caracter.
</t>
    </r>
    <r>
      <rPr>
        <b/>
        <sz val="11"/>
        <color theme="1"/>
        <rFont val="Calibri"/>
        <family val="2"/>
      </rPr>
      <t>Núm_de_caracteres</t>
    </r>
    <r>
      <rPr>
        <sz val="11"/>
        <color theme="1"/>
        <rFont val="Calibri"/>
        <family val="2"/>
      </rPr>
      <t xml:space="preserve"> (obligatorio): Número de caracteres a extraer a partir de la posición inicial.</t>
    </r>
  </si>
  <si>
    <t>=EXTRAE("IESTP Luis Felipe de las Casas Grieve";7;4) devuelve Luis</t>
  </si>
  <si>
    <t>IESTP Luis Felipe de las Casas Grieve</t>
  </si>
  <si>
    <t>FUNCIÓN CONCATENAR</t>
  </si>
  <si>
    <t>Esta función convierte varias cadenas de texto en una sola.</t>
  </si>
  <si>
    <t>CONCATENAR(texto1, [texto2], …)</t>
  </si>
  <si>
    <r>
      <rPr>
        <b/>
        <sz val="11"/>
        <color theme="1"/>
        <rFont val="Calibri"/>
        <family val="2"/>
      </rPr>
      <t xml:space="preserve">Texto1 </t>
    </r>
    <r>
      <rPr>
        <sz val="11"/>
        <color theme="1"/>
        <rFont val="Calibri"/>
        <family val="2"/>
      </rPr>
      <t xml:space="preserve">(obligatorio): El primer elemento de texto a unir.
</t>
    </r>
    <r>
      <rPr>
        <b/>
        <sz val="11"/>
        <color theme="1"/>
        <rFont val="Calibri"/>
        <family val="2"/>
      </rPr>
      <t xml:space="preserve">Texto2 </t>
    </r>
    <r>
      <rPr>
        <sz val="11"/>
        <color theme="1"/>
        <rFont val="Calibri"/>
        <family val="2"/>
      </rPr>
      <t>(opcional): A partir del segundo texto los parámetros son opcionales. Puedes especificar hasta un máximo de 255 elementos.</t>
    </r>
  </si>
  <si>
    <t>=CONCATENAR("Manizales ";" ";"Caldas") devuelve Manizales Caldas</t>
  </si>
  <si>
    <t>Texto 1</t>
  </si>
  <si>
    <t>Texto 2</t>
  </si>
  <si>
    <t>Unión Texto 1 y Texto 2</t>
  </si>
  <si>
    <t>Manizales</t>
  </si>
  <si>
    <t>Caldas</t>
  </si>
  <si>
    <t>FUNCIÓN ESPACIOS</t>
  </si>
  <si>
    <t>Quita todos los espacios del texto excepto los espacios individuales entre palabras.</t>
  </si>
  <si>
    <t>ESPACIOS(texto)</t>
  </si>
  <si>
    <r>
      <rPr>
        <b/>
        <sz val="11"/>
        <color theme="1"/>
        <rFont val="Calibri"/>
        <family val="2"/>
      </rPr>
      <t>Texto</t>
    </r>
    <r>
      <rPr>
        <sz val="11"/>
        <color theme="1"/>
        <rFont val="Calibri"/>
        <family val="2"/>
      </rPr>
      <t xml:space="preserve"> (obligatorio): Texto al que se le quitarán los espacios.</t>
    </r>
  </si>
  <si>
    <t>=ESPACIOS("El     hijo de      rana ") devuelve El hijo de rana</t>
  </si>
  <si>
    <t xml:space="preserve">El     hijo de      rana  </t>
  </si>
  <si>
    <t>FUNCIÓN IGUAL</t>
  </si>
  <si>
    <t>Comprueba si dos cadenas de texto son exactamente iguales y devuelve VERDADERO o FALSO. Hace diferencia entre mayúsculas y minúsculas.</t>
  </si>
  <si>
    <t>IGUAL(texto1, texto2)</t>
  </si>
  <si>
    <r>
      <rPr>
        <b/>
        <sz val="11"/>
        <color theme="1"/>
        <rFont val="Calibri"/>
        <family val="2"/>
      </rPr>
      <t xml:space="preserve">Texto1 </t>
    </r>
    <r>
      <rPr>
        <sz val="11"/>
        <color theme="1"/>
        <rFont val="Calibri"/>
        <family val="2"/>
      </rPr>
      <t xml:space="preserve">(obligatorio): El primer texto que se desea comparar.
</t>
    </r>
    <r>
      <rPr>
        <b/>
        <sz val="11"/>
        <color theme="1"/>
        <rFont val="Calibri"/>
        <family val="2"/>
      </rPr>
      <t xml:space="preserve">Texto2 </t>
    </r>
    <r>
      <rPr>
        <sz val="11"/>
        <color theme="1"/>
        <rFont val="Calibri"/>
        <family val="2"/>
      </rPr>
      <t>(obligatorio): El segundo texto que se desea comparar.</t>
    </r>
  </si>
  <si>
    <t>=IGUAL(1250610;1250610) devuelve VERDADERO</t>
  </si>
  <si>
    <t>=IGUAL("Palermo";"palermo") devuelve FALSO</t>
  </si>
  <si>
    <t>Resultado Comparación</t>
  </si>
  <si>
    <t>Palermo</t>
  </si>
  <si>
    <t>palermo</t>
  </si>
  <si>
    <t>TRABAJO INDIVIDUAL</t>
  </si>
  <si>
    <t>Ejercicio 1:</t>
  </si>
  <si>
    <t>Para saber qué cálculos debes hacer, lee los comentarios que se muestran en algunas de las celdas de títulos del siguiente cuadro.</t>
  </si>
  <si>
    <t>Primer Apellido</t>
  </si>
  <si>
    <t>Segundo Apellido</t>
  </si>
  <si>
    <t>Nombres</t>
  </si>
  <si>
    <t>CASTRO</t>
  </si>
  <si>
    <t>córdova</t>
  </si>
  <si>
    <t>silvia lucía</t>
  </si>
  <si>
    <t>CALDERÓN</t>
  </si>
  <si>
    <t>galaz</t>
  </si>
  <si>
    <t>jose gregorio</t>
  </si>
  <si>
    <t>CHÁVEZ</t>
  </si>
  <si>
    <t>gonzález</t>
  </si>
  <si>
    <t>elsa matilde</t>
  </si>
  <si>
    <t>ARANGUIZ</t>
  </si>
  <si>
    <t>figueroa</t>
  </si>
  <si>
    <t>emilio josé</t>
  </si>
  <si>
    <t>CATALÁN</t>
  </si>
  <si>
    <t>toro</t>
  </si>
  <si>
    <t>amanda</t>
  </si>
  <si>
    <t>BERRÍOS</t>
  </si>
  <si>
    <t>castro</t>
  </si>
  <si>
    <t>armando antonio</t>
  </si>
  <si>
    <t>ACEVEDO</t>
  </si>
  <si>
    <t>navarro</t>
  </si>
  <si>
    <t>josé jesús</t>
  </si>
  <si>
    <t>carlos andrés</t>
  </si>
  <si>
    <t>ALARCÓN</t>
  </si>
  <si>
    <t>casanova</t>
  </si>
  <si>
    <t>sergio</t>
  </si>
  <si>
    <t>BALMACEDA</t>
  </si>
  <si>
    <t>valenzuela</t>
  </si>
  <si>
    <t>luis fernando</t>
  </si>
  <si>
    <t>Ejercicio 2:</t>
  </si>
  <si>
    <t>Nombre</t>
  </si>
  <si>
    <t>Apellido</t>
  </si>
  <si>
    <t>Nombre Completo</t>
  </si>
  <si>
    <t>Ciudad</t>
  </si>
  <si>
    <t>País</t>
  </si>
  <si>
    <t>Ciudad-País</t>
  </si>
  <si>
    <t>Flores</t>
  </si>
  <si>
    <t xml:space="preserve"> Berlín</t>
  </si>
  <si>
    <t xml:space="preserve"> Alemania</t>
  </si>
  <si>
    <t>Jaime</t>
  </si>
  <si>
    <t>Luciano</t>
  </si>
  <si>
    <t xml:space="preserve"> México DF</t>
  </si>
  <si>
    <t xml:space="preserve"> México</t>
  </si>
  <si>
    <t>Carrasco</t>
  </si>
  <si>
    <t xml:space="preserve"> Tsawassen</t>
  </si>
  <si>
    <t xml:space="preserve"> Canadá</t>
  </si>
  <si>
    <t>Walter</t>
  </si>
  <si>
    <t>Cano</t>
  </si>
  <si>
    <t xml:space="preserve"> Londres</t>
  </si>
  <si>
    <t xml:space="preserve"> Reino Unido</t>
  </si>
  <si>
    <t>Clever</t>
  </si>
  <si>
    <t>Zavala</t>
  </si>
  <si>
    <t xml:space="preserve"> Luleå</t>
  </si>
  <si>
    <t xml:space="preserve"> Suecia</t>
  </si>
  <si>
    <t>Vargas</t>
  </si>
  <si>
    <t xml:space="preserve"> Mannheim</t>
  </si>
  <si>
    <t>María</t>
  </si>
  <si>
    <t>Bohorquez</t>
  </si>
  <si>
    <t xml:space="preserve"> Estrasburgo</t>
  </si>
  <si>
    <t xml:space="preserve"> Francia</t>
  </si>
  <si>
    <t>Richard</t>
  </si>
  <si>
    <t>Zambrano</t>
  </si>
  <si>
    <t xml:space="preserve"> Madrid</t>
  </si>
  <si>
    <t xml:space="preserve"> España</t>
  </si>
  <si>
    <t>Jessica</t>
  </si>
  <si>
    <t>Verástegui</t>
  </si>
  <si>
    <t xml:space="preserve"> Marsella</t>
  </si>
  <si>
    <t>Ejercicio 3:</t>
  </si>
  <si>
    <t>Número telefónico</t>
  </si>
  <si>
    <t>Indicativo</t>
  </si>
  <si>
    <t>Nit</t>
  </si>
  <si>
    <t>Dígito de Verificación</t>
  </si>
  <si>
    <t>Código</t>
  </si>
  <si>
    <t>Carine Schmitt</t>
  </si>
  <si>
    <t>094-8647182</t>
  </si>
  <si>
    <t>03.903.946-K</t>
  </si>
  <si>
    <t>Maria Larsson</t>
  </si>
  <si>
    <t>097-6423006</t>
  </si>
  <si>
    <t>04.308.131-4</t>
  </si>
  <si>
    <t>Diego Roel</t>
  </si>
  <si>
    <t>094-8520024</t>
  </si>
  <si>
    <t>05.057.894-1</t>
  </si>
  <si>
    <t>Martín Sommer</t>
  </si>
  <si>
    <t>098-6469049</t>
  </si>
  <si>
    <t>05.299.873-5</t>
  </si>
  <si>
    <t>José Pedro Freyre</t>
  </si>
  <si>
    <t>094-5628026</t>
  </si>
  <si>
    <t>05.334.664-2</t>
  </si>
  <si>
    <t>Pedro Afonso</t>
  </si>
  <si>
    <t>098-8317006</t>
  </si>
  <si>
    <t>05.338.084-0</t>
  </si>
  <si>
    <t>Patricio Simpson</t>
  </si>
  <si>
    <t>095-6820302</t>
  </si>
  <si>
    <t>05.512.105-2</t>
  </si>
  <si>
    <t>Victoria Ashworth</t>
  </si>
  <si>
    <t>092-8321000</t>
  </si>
  <si>
    <t>05.660.775-7</t>
  </si>
  <si>
    <t>Eduardo Saavedra</t>
  </si>
  <si>
    <t>098-5662784</t>
  </si>
  <si>
    <t>05.744.031-7</t>
  </si>
  <si>
    <t>Ana Trujillo</t>
  </si>
  <si>
    <t>092-7780116</t>
  </si>
  <si>
    <t>05.972.572-6</t>
  </si>
  <si>
    <t>Ejercicio 4:</t>
  </si>
  <si>
    <t>Nombre sin espacios</t>
  </si>
  <si>
    <t>Nota 1</t>
  </si>
  <si>
    <t>Nota 2</t>
  </si>
  <si>
    <t>Promedio Notas</t>
  </si>
  <si>
    <t>Nota 1 igual a Nota 2</t>
  </si>
  <si>
    <t>Alejandra    Duarte</t>
  </si>
  <si>
    <t>Daniela            Soliz</t>
  </si>
  <si>
    <t>Javiera       Espejo</t>
  </si>
  <si>
    <t>Daniel      Zapata</t>
  </si>
  <si>
    <t>Yanire     Astudillo</t>
  </si>
  <si>
    <t>Juan                López</t>
  </si>
  <si>
    <t xml:space="preserve">          David Palma</t>
  </si>
  <si>
    <t xml:space="preserve">   Ignacio      Yañez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</si>
</sst>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S/.&quot;\ #,##0"/>
    <numFmt numFmtId="165" formatCode="0.0"/>
    <numFmt numFmtId="166" formatCode="[$$-1409]#,##0;\-[$$-1409]#,##0"/>
    <numFmt numFmtId="167" formatCode="&quot;$&quot;* #,##0;\-&quot;$&quot;* \ #,##0"/>
  </numFmts>
  <fonts count="23" x14ac:knownFonts="1"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8"/>
      <color rgb="FF0070C0"/>
      <name val="Calibri"/>
      <family val="2"/>
    </font>
    <font>
      <b/>
      <sz val="16"/>
      <color rgb="FF0070C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9"/>
      <color theme="1"/>
      <name val="Arial"/>
      <family val="2"/>
    </font>
    <font>
      <b/>
      <sz val="11"/>
      <color rgb="FF008000"/>
      <name val="Arial Black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4"/>
      <color theme="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5"/>
      <color rgb="FF44546A"/>
      <name val="Calibri"/>
      <family val="2"/>
      <scheme val="minor"/>
    </font>
    <font>
      <b/>
      <sz val="18"/>
      <color rgb="FF44546A"/>
      <name val="Calibri"/>
      <family val="2"/>
    </font>
    <font>
      <b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1F3864"/>
        <bgColor indexed="64"/>
      </patternFill>
    </fill>
    <fill>
      <patternFill patternType="solid">
        <fgColor rgb="FF8496B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CCFFCC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double">
        <color rgb="FF1E4E79"/>
      </left>
      <right/>
      <top/>
      <bottom/>
      <diagonal/>
    </border>
    <border>
      <left style="medium">
        <color rgb="FF1E4E79"/>
      </left>
      <right/>
      <top style="medium">
        <color rgb="FF1E4E79"/>
      </top>
      <bottom style="medium">
        <color rgb="FF1E4E79"/>
      </bottom>
      <diagonal/>
    </border>
    <border>
      <left/>
      <right/>
      <top/>
      <bottom style="medium">
        <color rgb="FF1E4E7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6" fillId="0" borderId="10" xfId="0" applyFont="1" applyBorder="1"/>
    <xf numFmtId="0" fontId="17" fillId="7" borderId="9" xfId="0" applyFont="1" applyFill="1" applyBorder="1" applyAlignment="1">
      <alignment horizontal="left"/>
    </xf>
    <xf numFmtId="49" fontId="4" fillId="6" borderId="0" xfId="0" quotePrefix="1" applyNumberFormat="1" applyFont="1" applyFill="1" applyBorder="1" applyAlignment="1">
      <alignment horizontal="left" wrapText="1"/>
    </xf>
    <xf numFmtId="49" fontId="4" fillId="6" borderId="0" xfId="0" applyNumberFormat="1" applyFont="1" applyFill="1" applyBorder="1" applyAlignment="1">
      <alignment horizontal="left" wrapText="1"/>
    </xf>
    <xf numFmtId="0" fontId="19" fillId="6" borderId="0" xfId="0" applyFont="1" applyFill="1" applyBorder="1" applyAlignment="1">
      <alignment horizontal="left" wrapText="1"/>
    </xf>
    <xf numFmtId="0" fontId="6" fillId="0" borderId="0" xfId="0" applyFont="1" applyBorder="1"/>
    <xf numFmtId="0" fontId="4" fillId="6" borderId="0" xfId="0" applyFont="1" applyFill="1" applyBorder="1" applyAlignment="1">
      <alignment horizontal="left" wrapText="1"/>
    </xf>
    <xf numFmtId="0" fontId="4" fillId="0" borderId="0" xfId="0" applyFont="1" applyAlignment="1">
      <alignment horizontal="left" vertical="top" wrapText="1"/>
    </xf>
    <xf numFmtId="0" fontId="4" fillId="0" borderId="0" xfId="0" applyFont="1"/>
    <xf numFmtId="0" fontId="2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8" fillId="3" borderId="1" xfId="0" applyFont="1" applyFill="1" applyBorder="1"/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64" fontId="8" fillId="3" borderId="2" xfId="0" applyNumberFormat="1" applyFont="1" applyFill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0" borderId="3" xfId="0" applyFont="1" applyBorder="1"/>
    <xf numFmtId="164" fontId="8" fillId="0" borderId="1" xfId="0" quotePrefix="1" applyNumberFormat="1" applyFont="1" applyBorder="1" applyAlignment="1">
      <alignment horizontal="center"/>
    </xf>
    <xf numFmtId="0" fontId="8" fillId="0" borderId="4" xfId="0" applyFont="1" applyBorder="1"/>
    <xf numFmtId="0" fontId="8" fillId="0" borderId="4" xfId="0" applyFont="1" applyBorder="1" applyAlignment="1">
      <alignment horizontal="center"/>
    </xf>
    <xf numFmtId="164" fontId="8" fillId="3" borderId="4" xfId="0" applyNumberFormat="1" applyFont="1" applyFill="1" applyBorder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0" fontId="1" fillId="0" borderId="0" xfId="0" applyFont="1"/>
    <xf numFmtId="49" fontId="7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/>
    <xf numFmtId="14" fontId="1" fillId="0" borderId="1" xfId="0" applyNumberFormat="1" applyFont="1" applyBorder="1"/>
    <xf numFmtId="0" fontId="1" fillId="0" borderId="1" xfId="0" applyFont="1" applyBorder="1"/>
    <xf numFmtId="0" fontId="10" fillId="2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0" borderId="0" xfId="0" applyFont="1"/>
    <xf numFmtId="0" fontId="4" fillId="6" borderId="6" xfId="0" applyFont="1" applyFill="1" applyBorder="1"/>
    <xf numFmtId="0" fontId="20" fillId="6" borderId="0" xfId="0" applyFont="1" applyFill="1" applyBorder="1"/>
    <xf numFmtId="0" fontId="4" fillId="6" borderId="0" xfId="0" applyFont="1" applyFill="1" applyBorder="1"/>
    <xf numFmtId="0" fontId="4" fillId="6" borderId="0" xfId="0" quotePrefix="1" applyFont="1" applyFill="1" applyBorder="1" applyAlignment="1">
      <alignment vertical="center"/>
    </xf>
    <xf numFmtId="49" fontId="4" fillId="6" borderId="0" xfId="0" applyNumberFormat="1" applyFont="1" applyFill="1" applyBorder="1" applyAlignment="1">
      <alignment horizontal="left" wrapText="1"/>
    </xf>
    <xf numFmtId="14" fontId="15" fillId="6" borderId="7" xfId="0" applyNumberFormat="1" applyFont="1" applyFill="1" applyBorder="1" applyAlignment="1">
      <alignment horizontal="center" vertical="center" wrapText="1"/>
    </xf>
    <xf numFmtId="3" fontId="15" fillId="6" borderId="7" xfId="0" applyNumberFormat="1" applyFont="1" applyFill="1" applyBorder="1" applyAlignment="1">
      <alignment horizontal="center" vertical="center" wrapText="1"/>
    </xf>
    <xf numFmtId="49" fontId="18" fillId="6" borderId="8" xfId="0" applyNumberFormat="1" applyFont="1" applyFill="1" applyBorder="1" applyAlignment="1">
      <alignment horizontal="center" wrapText="1"/>
    </xf>
    <xf numFmtId="1" fontId="15" fillId="6" borderId="7" xfId="0" applyNumberFormat="1" applyFont="1" applyFill="1" applyBorder="1" applyAlignment="1">
      <alignment horizontal="center" vertical="center" wrapText="1"/>
    </xf>
    <xf numFmtId="0" fontId="15" fillId="0" borderId="0" xfId="0" applyFont="1"/>
    <xf numFmtId="0" fontId="16" fillId="8" borderId="11" xfId="0" applyFont="1" applyFill="1" applyBorder="1" applyAlignment="1">
      <alignment horizontal="center" vertical="center"/>
    </xf>
    <xf numFmtId="0" fontId="1" fillId="9" borderId="12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15" xfId="0" applyFont="1" applyFill="1" applyBorder="1"/>
    <xf numFmtId="0" fontId="15" fillId="10" borderId="12" xfId="0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 wrapText="1"/>
    </xf>
    <xf numFmtId="0" fontId="15" fillId="11" borderId="11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left" wrapText="1"/>
    </xf>
    <xf numFmtId="0" fontId="14" fillId="0" borderId="13" xfId="0" applyFont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167" fontId="1" fillId="0" borderId="13" xfId="0" applyNumberFormat="1" applyFont="1" applyBorder="1" applyAlignment="1">
      <alignment horizontal="center"/>
    </xf>
    <xf numFmtId="0" fontId="14" fillId="0" borderId="14" xfId="0" applyFont="1" applyBorder="1" applyAlignment="1">
      <alignment horizontal="left" wrapText="1"/>
    </xf>
    <xf numFmtId="0" fontId="14" fillId="0" borderId="14" xfId="0" applyFont="1" applyBorder="1" applyAlignment="1">
      <alignment horizontal="center" wrapText="1"/>
    </xf>
    <xf numFmtId="0" fontId="1" fillId="0" borderId="16" xfId="0" applyFont="1" applyBorder="1" applyAlignment="1">
      <alignment horizontal="center"/>
    </xf>
    <xf numFmtId="167" fontId="1" fillId="0" borderId="16" xfId="0" applyNumberFormat="1" applyFont="1" applyBorder="1" applyAlignment="1">
      <alignment horizontal="center"/>
    </xf>
    <xf numFmtId="0" fontId="13" fillId="12" borderId="11" xfId="0" applyFont="1" applyFill="1" applyBorder="1" applyAlignment="1">
      <alignment horizontal="center" vertical="center"/>
    </xf>
    <xf numFmtId="0" fontId="13" fillId="12" borderId="11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left"/>
    </xf>
    <xf numFmtId="165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left"/>
    </xf>
    <xf numFmtId="165" fontId="12" fillId="0" borderId="13" xfId="0" applyNumberFormat="1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165" fontId="1" fillId="0" borderId="13" xfId="0" applyNumberFormat="1" applyFont="1" applyBorder="1" applyAlignment="1">
      <alignment horizontal="center"/>
    </xf>
    <xf numFmtId="166" fontId="1" fillId="0" borderId="14" xfId="0" applyNumberFormat="1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165" fontId="1" fillId="0" borderId="14" xfId="0" applyNumberFormat="1" applyFont="1" applyBorder="1" applyAlignment="1">
      <alignment horizontal="center"/>
    </xf>
    <xf numFmtId="165" fontId="1" fillId="0" borderId="15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5" fillId="5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60960</xdr:colOff>
      <xdr:row>98</xdr:row>
      <xdr:rowOff>91440</xdr:rowOff>
    </xdr:from>
    <xdr:ext cx="7981950" cy="695325"/>
    <xdr:sp macro="" textlink="">
      <xdr:nvSpPr>
        <xdr:cNvPr id="3" name="Shape 3" descr="Pergamin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60960" y="2735580"/>
          <a:ext cx="7981950" cy="695325"/>
        </a:xfrm>
        <a:prstGeom prst="rect">
          <a:avLst/>
        </a:prstGeom>
        <a:gradFill rotWithShape="1">
          <a:gsLst>
            <a:gs pos="0">
              <a:srgbClr val="9FC3FF"/>
            </a:gs>
            <a:gs pos="35000">
              <a:srgbClr val="BDD5FF"/>
            </a:gs>
            <a:gs pos="100000">
              <a:srgbClr val="E4EEFF"/>
            </a:gs>
          </a:gsLst>
          <a:lin ang="1620000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wrap="square" lIns="27425" tIns="27425" rIns="27425" bIns="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Muestre los registros cuyos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apellidos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 comienzan con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M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 o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C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, el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sueldo 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es mayor o igual a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2000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, el sueldo &gt;=2000 y sueldo &lt;=4000.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Tome en cuenta que los resultados deberán verse en la misma base de datos.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89535</xdr:colOff>
      <xdr:row>98</xdr:row>
      <xdr:rowOff>95250</xdr:rowOff>
    </xdr:from>
    <xdr:ext cx="9677400" cy="561975"/>
    <xdr:sp macro="" textlink="">
      <xdr:nvSpPr>
        <xdr:cNvPr id="4" name="Shape 4" descr="Pergamin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284095" y="1421130"/>
          <a:ext cx="9677400" cy="561975"/>
        </a:xfrm>
        <a:prstGeom prst="rect">
          <a:avLst/>
        </a:prstGeom>
        <a:gradFill rotWithShape="1">
          <a:gsLst>
            <a:gs pos="0">
              <a:srgbClr val="9FC3FF"/>
            </a:gs>
            <a:gs pos="35000">
              <a:srgbClr val="BDD5FF"/>
            </a:gs>
            <a:gs pos="100000">
              <a:srgbClr val="E4EEFF"/>
            </a:gs>
          </a:gsLst>
          <a:lin ang="1620000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wrap="square" lIns="27425" tIns="27425" rIns="27425" bIns="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Muestre los registros de los empleados cuyos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cargos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 tengan como segunda letra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O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,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correo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 de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terra 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y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sueldos superior al promedio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. Muestre losregistros ordenados por el sueldo de</a:t>
          </a:r>
          <a:r>
            <a:rPr lang="en-US" sz="1200" b="0" i="0" u="none" baseline="0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 forma ascendente.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Tome en cuenta que los resultados deberán verse en la misma base de datos.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99</xdr:row>
      <xdr:rowOff>51435</xdr:rowOff>
    </xdr:from>
    <xdr:ext cx="10839450" cy="504825"/>
    <xdr:sp macro="" textlink="">
      <xdr:nvSpPr>
        <xdr:cNvPr id="5" name="Shape 5" descr="Pergamin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0" y="1925955"/>
          <a:ext cx="10839450" cy="504825"/>
        </a:xfrm>
        <a:prstGeom prst="rect">
          <a:avLst/>
        </a:prstGeom>
        <a:gradFill rotWithShape="1">
          <a:gsLst>
            <a:gs pos="0">
              <a:srgbClr val="9FC3FF"/>
            </a:gs>
            <a:gs pos="35000">
              <a:srgbClr val="BDD5FF"/>
            </a:gs>
            <a:gs pos="100000">
              <a:srgbClr val="E4EEFF"/>
            </a:gs>
          </a:gsLst>
          <a:lin ang="1620000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wrap="square" lIns="27425" tIns="27425" rIns="27425" bIns="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Muestre los registros de los empleados cuyos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sueldos 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sean mayores a 2,000, sus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distritos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 terminen en la letra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A 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o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E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, y sus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edades 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estén entre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30 y 50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Tome en cuenta que los resultados deberán verse en la misma base de datos.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98</xdr:row>
      <xdr:rowOff>182880</xdr:rowOff>
    </xdr:from>
    <xdr:ext cx="11049000" cy="733425"/>
    <xdr:sp macro="" textlink="">
      <xdr:nvSpPr>
        <xdr:cNvPr id="6" name="Shape 6" descr="Pergamin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129540" y="1645920"/>
          <a:ext cx="11049000" cy="733425"/>
        </a:xfrm>
        <a:prstGeom prst="rect">
          <a:avLst/>
        </a:prstGeom>
        <a:gradFill rotWithShape="1">
          <a:gsLst>
            <a:gs pos="0">
              <a:srgbClr val="9FC3FF"/>
            </a:gs>
            <a:gs pos="35000">
              <a:srgbClr val="BDD5FF"/>
            </a:gs>
            <a:gs pos="100000">
              <a:srgbClr val="E4EEFF"/>
            </a:gs>
          </a:gsLst>
          <a:lin ang="1620000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wrap="square" lIns="27425" tIns="27425" rIns="27425" bIns="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Muestre los registros de las personas cuyo año de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ingreso 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sea 2000 y 2001, pero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no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 considere a quienes se encuentren afiliados en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AFP Integra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Tome en cuenta que los resultados deberán verse a partir de la columna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M7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, pero sólo deberá mostrar los siguientes campos: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CÓDIGO, NOMBRE</a:t>
          </a:r>
          <a:r>
            <a:rPr lang="en-US" sz="1000" b="1" i="0">
              <a:solidFill>
                <a:schemeClr val="tx1"/>
              </a:solidFill>
              <a:latin typeface="Calibri"/>
              <a:ea typeface="Calibri"/>
              <a:cs typeface="Calibri"/>
              <a:sym typeface="Calibri"/>
            </a:rPr>
            <a:t>,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APATERNO, FINGRESO y AFP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139065</xdr:colOff>
      <xdr:row>79</xdr:row>
      <xdr:rowOff>91440</xdr:rowOff>
    </xdr:from>
    <xdr:ext cx="7981950" cy="704850"/>
    <xdr:sp macro="" textlink="">
      <xdr:nvSpPr>
        <xdr:cNvPr id="7" name="Shape 7" descr="Pergamin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139065" y="2202180"/>
          <a:ext cx="7981950" cy="704850"/>
        </a:xfrm>
        <a:prstGeom prst="rect">
          <a:avLst/>
        </a:prstGeom>
        <a:gradFill rotWithShape="1">
          <a:gsLst>
            <a:gs pos="0">
              <a:srgbClr val="9FC3FF"/>
            </a:gs>
            <a:gs pos="35000">
              <a:srgbClr val="BDD5FF"/>
            </a:gs>
            <a:gs pos="100000">
              <a:srgbClr val="E4EEFF"/>
            </a:gs>
          </a:gsLst>
          <a:lin ang="1620000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wrap="square" lIns="27425" tIns="27425" rIns="27425" bIns="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Muestre los registros cuyos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nombre de producto 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terminen con las letras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A, M 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o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 E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,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con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unidades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vendidas 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a partir de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60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. Además, muestre los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productos que contienen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, en su nombre,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la palabra queso 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con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unidades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vendidas</a:t>
          </a: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 menores que </a:t>
          </a:r>
          <a:r>
            <a:rPr lang="en-US" sz="1200" b="1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140.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0" i="0" u="none">
              <a:solidFill>
                <a:srgbClr val="000080"/>
              </a:solidFill>
              <a:latin typeface="Calibri"/>
              <a:ea typeface="Calibri"/>
              <a:cs typeface="Calibri"/>
              <a:sym typeface="Calibri"/>
            </a:rPr>
            <a:t>Tome en cuenta que los resultados deberán verse en la misma base de datos.</a:t>
          </a: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_053\Docentes\Copia%20de%20ultimocuadro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Alfredo\PValdivia\publicacion\Cifras%20de%20la%20Educaci&#243;n\Copia%20de%20ultimocuadros_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8.30\Capitulo_I\CIFRAS\2007\BD_OK1\Excel\Inclusiva_NACIONAL_REGION_e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8.30\Capitulo_I\Documents%20and%20Settings\Patricia%20Valdivia\Mis%20documentos\MED\UEE\Publicaciones\Cifras1998-2003_ULTIM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Cifras%20de%20la%20Educacion\ultimocuadro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_097\ALFREDO\cambios\GRADOS\ultimocuadro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ALFREDO\ultimocuadro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med_e0_249\1993\ALFREDO\GRADOS\ultimocuadro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DOCUME~1\acervera\CONFIG~1\Temp\C.Lotus.Notes.Data\ultimocuadros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d_uee\back\ecalderon\EDIT\Copia%20de%20ultimocuadrosgr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32"/>
      <sheetName val="Cuadro_45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ario"/>
      <sheetName val="ParteI"/>
      <sheetName val="Cap1_TODAS"/>
      <sheetName val="Orig_Inclusiva1.5 "/>
      <sheetName val="Original 1.5 (3)"/>
      <sheetName val="Mod_A_2004"/>
      <sheetName val="Mod_A_2005"/>
      <sheetName val="Mod_A_2006"/>
      <sheetName val="1.5 (2)"/>
      <sheetName val="IE_04"/>
      <sheetName val="IE_05"/>
      <sheetName val="IE_06"/>
      <sheetName val="1.5 (4)"/>
      <sheetName val="Inclusiva1.5"/>
      <sheetName val="1.5 (3)"/>
      <sheetName val="z--  Region Inclusiva 1.5 --z"/>
      <sheetName val="Ama_01"/>
      <sheetName val="Anc_02"/>
      <sheetName val="Apu_03"/>
      <sheetName val="Are_04"/>
      <sheetName val="Aya_05"/>
      <sheetName val="Caj_06"/>
      <sheetName val="Cal_07"/>
      <sheetName val="Cus_08"/>
      <sheetName val="Hcv_09"/>
      <sheetName val="Hun_10"/>
      <sheetName val="Ica_11"/>
      <sheetName val="Jun_12"/>
      <sheetName val="Lib_13"/>
      <sheetName val="Lmb_14"/>
      <sheetName val="LMt_1501"/>
      <sheetName val="LMp_1502"/>
      <sheetName val="Lor_16"/>
      <sheetName val="MDis_17"/>
      <sheetName val="Moq_18"/>
      <sheetName val="Pas_19"/>
      <sheetName val="Piu_20"/>
      <sheetName val="Pun_21"/>
      <sheetName val="SMrt_22"/>
      <sheetName val="Tac_23"/>
      <sheetName val="Tum_24"/>
      <sheetName val="Uya_2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aradorI"/>
      <sheetName val="CUADRO_1"/>
      <sheetName val="CUADRO_2"/>
      <sheetName val="CUADRO_3"/>
      <sheetName val="CUADRO_4"/>
      <sheetName val="CUADRO_5"/>
      <sheetName val="CUADRO_6"/>
      <sheetName val="CUADRO_7"/>
      <sheetName val="CUADRO_8"/>
      <sheetName val="CUADRO_9"/>
      <sheetName val="CUADRO_10"/>
      <sheetName val="CUADRO_11"/>
      <sheetName val="CUADRO_12"/>
      <sheetName val="CUADRO_13"/>
      <sheetName val="CUADRO_14"/>
      <sheetName val="CUADRO_15"/>
      <sheetName val="CUADRO_16"/>
      <sheetName val="CUADRO_17"/>
      <sheetName val="CUADRO_18"/>
      <sheetName val="CUADRO_19"/>
      <sheetName val="CUADRO_20"/>
      <sheetName val="CUADRO_21"/>
      <sheetName val="CUADRO_22"/>
      <sheetName val="CUADRO_23"/>
      <sheetName val="CUADRO_24"/>
      <sheetName val="CUADRO_25"/>
      <sheetName val="CUADRO_26"/>
      <sheetName val="CUADRO_27"/>
      <sheetName val="CUADRO_28"/>
      <sheetName val="separadorII"/>
      <sheetName val="CUADRO_29"/>
      <sheetName val="CUADRO_30"/>
      <sheetName val="CUADRO_31"/>
      <sheetName val="CUADRO_32"/>
      <sheetName val="CUADRO_33"/>
      <sheetName val="CUADRO_34"/>
      <sheetName val="CUADRO_35"/>
      <sheetName val="CUADRO_36"/>
      <sheetName val="CUADRO_37"/>
      <sheetName val="CUADRO_38"/>
      <sheetName val="CUADRO_39"/>
      <sheetName val="CUADRO_40"/>
      <sheetName val="CUADRO_41"/>
      <sheetName val="CUADRO_42"/>
      <sheetName val="CUADRO_43"/>
      <sheetName val="CUADRO_44"/>
      <sheetName val="CUADRO_45"/>
      <sheetName val="CUADRO_46"/>
      <sheetName val="CUADRO_47"/>
      <sheetName val="CUADRO_48"/>
      <sheetName val="separadorIII"/>
      <sheetName val="CUADRO_49"/>
      <sheetName val="CUADRO_50"/>
      <sheetName val="separadorIV"/>
      <sheetName val="CUADRO_51"/>
      <sheetName val="CUADRO_52"/>
      <sheetName val="CUADRO_53"/>
      <sheetName val="CUADRO_54"/>
      <sheetName val="CUADRO_55"/>
      <sheetName val="CUADRO_56"/>
      <sheetName val="CUADRO_57"/>
      <sheetName val="CUADRO_58"/>
      <sheetName val="CUADRO_59"/>
      <sheetName val="CUADRO_60"/>
      <sheetName val="CUADRO_61"/>
      <sheetName val="CUADRO_62"/>
      <sheetName val="CUADRO_63"/>
      <sheetName val="CUADRO_64"/>
      <sheetName val="CUADRO_65"/>
      <sheetName val="CUADRO_66"/>
      <sheetName val="separadorV"/>
      <sheetName val="CUADRO_67"/>
      <sheetName val="CUADRO_68"/>
      <sheetName val="CUADRO_69"/>
      <sheetName val="CUADRO_70"/>
      <sheetName val="CUADRO_71"/>
      <sheetName val="CUADRO_72"/>
      <sheetName val="CUADRO_73"/>
      <sheetName val="CUADRO_74"/>
      <sheetName val="CUADRO_75"/>
      <sheetName val="separadorVI"/>
      <sheetName val="CUADRO_76"/>
      <sheetName val="CUADRO_77"/>
      <sheetName val="CUADRO_78"/>
      <sheetName val="CUADRO_79"/>
      <sheetName val="CUADRO_80"/>
      <sheetName val="CUADRO_81"/>
      <sheetName val="CUADRO_82"/>
      <sheetName val="CUADRO_83"/>
      <sheetName val="CUADRO_84"/>
      <sheetName val="CUADRO_85"/>
      <sheetName val="CUADRO_87"/>
      <sheetName val="CUADRO_86"/>
      <sheetName val="SEPARADOR-ANX"/>
      <sheetName val="Total"/>
      <sheetName val="Urbana"/>
      <sheetName val="Rural"/>
      <sheetName val="Hombres Total"/>
      <sheetName val="Hombres Urbana"/>
      <sheetName val="Hombres Rural"/>
      <sheetName val="Mujeres Total"/>
      <sheetName val="Mujeres Urbana"/>
      <sheetName val="Mujeres Rural"/>
      <sheetName val="blanca"/>
      <sheetName val="Integran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4"/>
      <sheetName val="Cuadro_45"/>
      <sheetName val="Cuadro_52"/>
    </sheetNames>
    <sheetDataSet>
      <sheetData sheetId="0"/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__32"/>
      <sheetName val="Cuadro_45"/>
      <sheetName val="Cuadro_5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mailto:evelyn8@latinmail.com" TargetMode="External"/><Relationship Id="rId7" Type="http://schemas.openxmlformats.org/officeDocument/2006/relationships/hyperlink" Target="mailto:JVargas@onpe.gob.pe" TargetMode="External"/><Relationship Id="rId2" Type="http://schemas.openxmlformats.org/officeDocument/2006/relationships/hyperlink" Target="mailto:Pestrada@uni.edu.pe" TargetMode="External"/><Relationship Id="rId1" Type="http://schemas.openxmlformats.org/officeDocument/2006/relationships/hyperlink" Target="mailto:colegreg@infonegocios.com.pe" TargetMode="External"/><Relationship Id="rId6" Type="http://schemas.openxmlformats.org/officeDocument/2006/relationships/hyperlink" Target="mailto:KVargas@onpe.gob.pe" TargetMode="External"/><Relationship Id="rId5" Type="http://schemas.openxmlformats.org/officeDocument/2006/relationships/hyperlink" Target="mailto:lamorosita@hotmail.com" TargetMode="External"/><Relationship Id="rId4" Type="http://schemas.openxmlformats.org/officeDocument/2006/relationships/hyperlink" Target="mailto:galarcon63@hot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mailto:evelyn8@latinmail.com" TargetMode="External"/><Relationship Id="rId7" Type="http://schemas.openxmlformats.org/officeDocument/2006/relationships/hyperlink" Target="mailto:JVargas@onpe.gob.pe" TargetMode="External"/><Relationship Id="rId2" Type="http://schemas.openxmlformats.org/officeDocument/2006/relationships/hyperlink" Target="mailto:Pestrada@uni.edu.pe" TargetMode="External"/><Relationship Id="rId1" Type="http://schemas.openxmlformats.org/officeDocument/2006/relationships/hyperlink" Target="mailto:colegreg@infonegocios.com.pe" TargetMode="External"/><Relationship Id="rId6" Type="http://schemas.openxmlformats.org/officeDocument/2006/relationships/hyperlink" Target="mailto:KVargas@onpe.gob.pe" TargetMode="External"/><Relationship Id="rId5" Type="http://schemas.openxmlformats.org/officeDocument/2006/relationships/hyperlink" Target="mailto:lamorosita@hotmail.com" TargetMode="External"/><Relationship Id="rId4" Type="http://schemas.openxmlformats.org/officeDocument/2006/relationships/hyperlink" Target="mailto:galarcon63@hot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mailto:evelyn8@latinmail.com" TargetMode="External"/><Relationship Id="rId7" Type="http://schemas.openxmlformats.org/officeDocument/2006/relationships/hyperlink" Target="mailto:JVargas@onpe.gob.pe" TargetMode="External"/><Relationship Id="rId2" Type="http://schemas.openxmlformats.org/officeDocument/2006/relationships/hyperlink" Target="mailto:Pestrada@uni.edu.pe" TargetMode="External"/><Relationship Id="rId1" Type="http://schemas.openxmlformats.org/officeDocument/2006/relationships/hyperlink" Target="mailto:colegreg@infonegocios.com.pe" TargetMode="External"/><Relationship Id="rId6" Type="http://schemas.openxmlformats.org/officeDocument/2006/relationships/hyperlink" Target="mailto:KVargas@onpe.gob.pe" TargetMode="External"/><Relationship Id="rId5" Type="http://schemas.openxmlformats.org/officeDocument/2006/relationships/hyperlink" Target="mailto:lamorosita@hotmail.com" TargetMode="External"/><Relationship Id="rId4" Type="http://schemas.openxmlformats.org/officeDocument/2006/relationships/hyperlink" Target="mailto:galarcon63@hot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showGridLines="0" tabSelected="1" workbookViewId="0">
      <selection activeCell="D14" sqref="D14"/>
    </sheetView>
  </sheetViews>
  <sheetFormatPr baseColWidth="10" defaultColWidth="14.44140625" defaultRowHeight="15" customHeight="1" x14ac:dyDescent="0.3"/>
  <cols>
    <col min="1" max="1" width="30.77734375" customWidth="1"/>
    <col min="2" max="2" width="46.109375" customWidth="1"/>
  </cols>
  <sheetData>
    <row r="1" spans="1:2" ht="23.4" x14ac:dyDescent="0.45">
      <c r="A1" s="11" t="s">
        <v>0</v>
      </c>
    </row>
    <row r="2" spans="1:2" ht="21" x14ac:dyDescent="0.4">
      <c r="A2" s="12" t="s">
        <v>1</v>
      </c>
    </row>
    <row r="3" spans="1:2" ht="14.4" x14ac:dyDescent="0.3">
      <c r="A3" s="13" t="s">
        <v>2</v>
      </c>
      <c r="B3" s="13" t="s">
        <v>3</v>
      </c>
    </row>
    <row r="4" spans="1:2" ht="14.4" x14ac:dyDescent="0.3">
      <c r="A4" s="84" t="s">
        <v>958</v>
      </c>
      <c r="B4" s="84" t="s">
        <v>959</v>
      </c>
    </row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FA627-4BE0-4C3A-933C-D893C5D3CF86}">
  <dimension ref="A1:F50"/>
  <sheetViews>
    <sheetView showGridLines="0" workbookViewId="0">
      <selection activeCell="K65" sqref="K65"/>
    </sheetView>
  </sheetViews>
  <sheetFormatPr baseColWidth="10" defaultColWidth="14.44140625" defaultRowHeight="15" customHeight="1" x14ac:dyDescent="0.3"/>
  <cols>
    <col min="1" max="5" width="17" style="43" customWidth="1"/>
    <col min="6" max="6" width="18.44140625" style="43" customWidth="1"/>
    <col min="7" max="7" width="14.44140625" style="43" customWidth="1"/>
    <col min="8" max="16384" width="14.44140625" style="43"/>
  </cols>
  <sheetData>
    <row r="1" spans="1:6" ht="18" x14ac:dyDescent="0.35">
      <c r="A1" s="2" t="s">
        <v>1024</v>
      </c>
      <c r="B1" s="1"/>
      <c r="C1" s="1"/>
      <c r="D1" s="1"/>
      <c r="E1" s="1"/>
      <c r="F1" s="1"/>
    </row>
    <row r="2" spans="1:6" ht="14.4" x14ac:dyDescent="0.3">
      <c r="A2" s="53" t="s">
        <v>1025</v>
      </c>
    </row>
    <row r="3" spans="1:6" ht="30.75" customHeight="1" thickBot="1" x14ac:dyDescent="0.35">
      <c r="A3" s="8" t="s">
        <v>1026</v>
      </c>
      <c r="B3" s="9"/>
      <c r="C3" s="9"/>
      <c r="D3" s="9"/>
      <c r="E3" s="9"/>
      <c r="F3" s="9"/>
    </row>
    <row r="4" spans="1:6" ht="27" customHeight="1" thickBot="1" x14ac:dyDescent="0.35">
      <c r="A4" s="54" t="s">
        <v>1027</v>
      </c>
      <c r="B4" s="54" t="s">
        <v>1028</v>
      </c>
      <c r="C4" s="54" t="s">
        <v>1029</v>
      </c>
      <c r="D4" s="54" t="s">
        <v>1027</v>
      </c>
      <c r="E4" s="54" t="s">
        <v>1028</v>
      </c>
      <c r="F4" s="54" t="s">
        <v>1029</v>
      </c>
    </row>
    <row r="5" spans="1:6" thickBot="1" x14ac:dyDescent="0.35">
      <c r="A5" s="55" t="s">
        <v>1030</v>
      </c>
      <c r="B5" s="55" t="s">
        <v>1031</v>
      </c>
      <c r="C5" s="55" t="s">
        <v>1032</v>
      </c>
      <c r="D5" s="55" t="str">
        <f>PROPER(A5)</f>
        <v>Castro</v>
      </c>
      <c r="E5" s="55" t="str">
        <f>PROPER(B5)</f>
        <v>Córdova</v>
      </c>
      <c r="F5" s="55" t="str">
        <f>PROPER(C5)</f>
        <v>Silvia Lucía</v>
      </c>
    </row>
    <row r="6" spans="1:6" thickBot="1" x14ac:dyDescent="0.35">
      <c r="A6" s="56" t="s">
        <v>1033</v>
      </c>
      <c r="B6" s="56" t="s">
        <v>1034</v>
      </c>
      <c r="C6" s="56" t="s">
        <v>1035</v>
      </c>
      <c r="D6" s="55" t="str">
        <f t="shared" ref="D6:D14" si="0">PROPER(A6)</f>
        <v>Calderón</v>
      </c>
      <c r="E6" s="55" t="str">
        <f t="shared" ref="E6:E14" si="1">PROPER(B6)</f>
        <v>Galaz</v>
      </c>
      <c r="F6" s="55" t="str">
        <f t="shared" ref="F6:F14" si="2">PROPER(C6)</f>
        <v>Jose Gregorio</v>
      </c>
    </row>
    <row r="7" spans="1:6" thickBot="1" x14ac:dyDescent="0.35">
      <c r="A7" s="56" t="s">
        <v>1036</v>
      </c>
      <c r="B7" s="56" t="s">
        <v>1037</v>
      </c>
      <c r="C7" s="56" t="s">
        <v>1038</v>
      </c>
      <c r="D7" s="55" t="str">
        <f t="shared" si="0"/>
        <v>Chávez</v>
      </c>
      <c r="E7" s="55" t="str">
        <f t="shared" si="1"/>
        <v>González</v>
      </c>
      <c r="F7" s="55" t="str">
        <f t="shared" si="2"/>
        <v>Elsa Matilde</v>
      </c>
    </row>
    <row r="8" spans="1:6" thickBot="1" x14ac:dyDescent="0.35">
      <c r="A8" s="56" t="s">
        <v>1039</v>
      </c>
      <c r="B8" s="56" t="s">
        <v>1040</v>
      </c>
      <c r="C8" s="56" t="s">
        <v>1041</v>
      </c>
      <c r="D8" s="55" t="str">
        <f t="shared" si="0"/>
        <v>Aranguiz</v>
      </c>
      <c r="E8" s="55" t="str">
        <f t="shared" si="1"/>
        <v>Figueroa</v>
      </c>
      <c r="F8" s="55" t="str">
        <f t="shared" si="2"/>
        <v>Emilio José</v>
      </c>
    </row>
    <row r="9" spans="1:6" thickBot="1" x14ac:dyDescent="0.35">
      <c r="A9" s="56" t="s">
        <v>1042</v>
      </c>
      <c r="B9" s="56" t="s">
        <v>1043</v>
      </c>
      <c r="C9" s="56" t="s">
        <v>1044</v>
      </c>
      <c r="D9" s="55" t="str">
        <f t="shared" si="0"/>
        <v>Catalán</v>
      </c>
      <c r="E9" s="55" t="str">
        <f t="shared" si="1"/>
        <v>Toro</v>
      </c>
      <c r="F9" s="55" t="str">
        <f t="shared" si="2"/>
        <v>Amanda</v>
      </c>
    </row>
    <row r="10" spans="1:6" thickBot="1" x14ac:dyDescent="0.35">
      <c r="A10" s="56" t="s">
        <v>1045</v>
      </c>
      <c r="B10" s="56" t="s">
        <v>1046</v>
      </c>
      <c r="C10" s="56" t="s">
        <v>1047</v>
      </c>
      <c r="D10" s="55" t="str">
        <f t="shared" si="0"/>
        <v>Berríos</v>
      </c>
      <c r="E10" s="55" t="str">
        <f t="shared" si="1"/>
        <v>Castro</v>
      </c>
      <c r="F10" s="55" t="str">
        <f t="shared" si="2"/>
        <v>Armando Antonio</v>
      </c>
    </row>
    <row r="11" spans="1:6" thickBot="1" x14ac:dyDescent="0.35">
      <c r="A11" s="56" t="s">
        <v>1048</v>
      </c>
      <c r="B11" s="56" t="s">
        <v>1049</v>
      </c>
      <c r="C11" s="56" t="s">
        <v>1050</v>
      </c>
      <c r="D11" s="55" t="str">
        <f t="shared" si="0"/>
        <v>Acevedo</v>
      </c>
      <c r="E11" s="55" t="str">
        <f t="shared" si="1"/>
        <v>Navarro</v>
      </c>
      <c r="F11" s="55" t="str">
        <f t="shared" si="2"/>
        <v>José Jesús</v>
      </c>
    </row>
    <row r="12" spans="1:6" thickBot="1" x14ac:dyDescent="0.35">
      <c r="A12" s="56" t="s">
        <v>1039</v>
      </c>
      <c r="B12" s="56" t="s">
        <v>1040</v>
      </c>
      <c r="C12" s="56" t="s">
        <v>1051</v>
      </c>
      <c r="D12" s="55" t="str">
        <f t="shared" si="0"/>
        <v>Aranguiz</v>
      </c>
      <c r="E12" s="55" t="str">
        <f t="shared" si="1"/>
        <v>Figueroa</v>
      </c>
      <c r="F12" s="55" t="str">
        <f t="shared" si="2"/>
        <v>Carlos Andrés</v>
      </c>
    </row>
    <row r="13" spans="1:6" thickBot="1" x14ac:dyDescent="0.35">
      <c r="A13" s="56" t="s">
        <v>1052</v>
      </c>
      <c r="B13" s="56" t="s">
        <v>1053</v>
      </c>
      <c r="C13" s="56" t="s">
        <v>1054</v>
      </c>
      <c r="D13" s="55" t="str">
        <f t="shared" si="0"/>
        <v>Alarcón</v>
      </c>
      <c r="E13" s="55" t="str">
        <f t="shared" si="1"/>
        <v>Casanova</v>
      </c>
      <c r="F13" s="55" t="str">
        <f t="shared" si="2"/>
        <v>Sergio</v>
      </c>
    </row>
    <row r="14" spans="1:6" ht="15.75" customHeight="1" thickBot="1" x14ac:dyDescent="0.35">
      <c r="A14" s="57" t="s">
        <v>1055</v>
      </c>
      <c r="B14" s="57" t="s">
        <v>1056</v>
      </c>
      <c r="C14" s="57" t="s">
        <v>1057</v>
      </c>
      <c r="D14" s="58" t="str">
        <f t="shared" si="0"/>
        <v>Balmaceda</v>
      </c>
      <c r="E14" s="58" t="str">
        <f t="shared" si="1"/>
        <v>Valenzuela</v>
      </c>
      <c r="F14" s="55" t="str">
        <f t="shared" si="2"/>
        <v>Luis Fernando</v>
      </c>
    </row>
    <row r="15" spans="1:6" ht="15.75" customHeight="1" x14ac:dyDescent="0.3">
      <c r="A15" s="53" t="s">
        <v>1058</v>
      </c>
    </row>
    <row r="16" spans="1:6" ht="30.75" customHeight="1" thickBot="1" x14ac:dyDescent="0.35">
      <c r="A16" s="8" t="s">
        <v>1026</v>
      </c>
      <c r="B16" s="9"/>
      <c r="C16" s="9"/>
      <c r="D16" s="9"/>
      <c r="E16" s="9"/>
      <c r="F16" s="9"/>
    </row>
    <row r="17" spans="1:6" ht="31.5" customHeight="1" x14ac:dyDescent="0.3">
      <c r="A17" s="59" t="s">
        <v>1059</v>
      </c>
      <c r="B17" s="59" t="s">
        <v>1060</v>
      </c>
      <c r="C17" s="60" t="s">
        <v>1061</v>
      </c>
      <c r="D17" s="59" t="s">
        <v>1062</v>
      </c>
      <c r="E17" s="59" t="s">
        <v>1063</v>
      </c>
      <c r="F17" s="59" t="s">
        <v>1064</v>
      </c>
    </row>
    <row r="18" spans="1:6" ht="15.75" customHeight="1" x14ac:dyDescent="0.3">
      <c r="A18" s="56" t="s">
        <v>269</v>
      </c>
      <c r="B18" s="56" t="s">
        <v>1065</v>
      </c>
      <c r="C18" s="56" t="str">
        <f>CONCATENATE(A18," ",B18)</f>
        <v>Luis Flores</v>
      </c>
      <c r="D18" s="56" t="s">
        <v>1066</v>
      </c>
      <c r="E18" s="56" t="s">
        <v>1067</v>
      </c>
      <c r="F18" s="56" t="str">
        <f>CONCATENATE(D18,"-",E18)</f>
        <v xml:space="preserve"> Berlín- Alemania</v>
      </c>
    </row>
    <row r="19" spans="1:6" ht="15.75" customHeight="1" x14ac:dyDescent="0.3">
      <c r="A19" s="56" t="s">
        <v>1068</v>
      </c>
      <c r="B19" s="56" t="s">
        <v>1069</v>
      </c>
      <c r="C19" s="56" t="str">
        <f t="shared" ref="C19:C26" si="3">CONCATENATE(A19," ",B19)</f>
        <v>Jaime Luciano</v>
      </c>
      <c r="D19" s="56" t="s">
        <v>1070</v>
      </c>
      <c r="E19" s="56" t="s">
        <v>1071</v>
      </c>
      <c r="F19" s="56" t="str">
        <f t="shared" ref="F19:F26" si="4">CONCATENATE(D19,"-",E19)</f>
        <v xml:space="preserve"> México DF- México</v>
      </c>
    </row>
    <row r="20" spans="1:6" ht="15.75" customHeight="1" x14ac:dyDescent="0.3">
      <c r="A20" s="56" t="s">
        <v>280</v>
      </c>
      <c r="B20" s="56" t="s">
        <v>1072</v>
      </c>
      <c r="C20" s="56" t="str">
        <f t="shared" si="3"/>
        <v>Luisa Carrasco</v>
      </c>
      <c r="D20" s="56" t="s">
        <v>1073</v>
      </c>
      <c r="E20" s="56" t="s">
        <v>1074</v>
      </c>
      <c r="F20" s="56" t="str">
        <f t="shared" si="4"/>
        <v xml:space="preserve"> Tsawassen- Canadá</v>
      </c>
    </row>
    <row r="21" spans="1:6" ht="15.75" customHeight="1" x14ac:dyDescent="0.3">
      <c r="A21" s="56" t="s">
        <v>1075</v>
      </c>
      <c r="B21" s="56" t="s">
        <v>1076</v>
      </c>
      <c r="C21" s="56" t="str">
        <f t="shared" si="3"/>
        <v>Walter Cano</v>
      </c>
      <c r="D21" s="56" t="s">
        <v>1077</v>
      </c>
      <c r="E21" s="56" t="s">
        <v>1078</v>
      </c>
      <c r="F21" s="56" t="str">
        <f t="shared" si="4"/>
        <v xml:space="preserve"> Londres- Reino Unido</v>
      </c>
    </row>
    <row r="22" spans="1:6" ht="15.75" customHeight="1" x14ac:dyDescent="0.3">
      <c r="A22" s="56" t="s">
        <v>1079</v>
      </c>
      <c r="B22" s="56" t="s">
        <v>1080</v>
      </c>
      <c r="C22" s="56" t="str">
        <f t="shared" si="3"/>
        <v>Clever Zavala</v>
      </c>
      <c r="D22" s="56" t="s">
        <v>1081</v>
      </c>
      <c r="E22" s="56" t="s">
        <v>1082</v>
      </c>
      <c r="F22" s="56" t="str">
        <f t="shared" si="4"/>
        <v xml:space="preserve"> Luleå- Suecia</v>
      </c>
    </row>
    <row r="23" spans="1:6" ht="15.75" customHeight="1" x14ac:dyDescent="0.3">
      <c r="A23" s="56" t="s">
        <v>335</v>
      </c>
      <c r="B23" s="56" t="s">
        <v>1083</v>
      </c>
      <c r="C23" s="56" t="str">
        <f t="shared" si="3"/>
        <v>Patricia Vargas</v>
      </c>
      <c r="D23" s="56" t="s">
        <v>1084</v>
      </c>
      <c r="E23" s="56" t="s">
        <v>1067</v>
      </c>
      <c r="F23" s="56" t="str">
        <f t="shared" si="4"/>
        <v xml:space="preserve"> Mannheim- Alemania</v>
      </c>
    </row>
    <row r="24" spans="1:6" ht="15.75" customHeight="1" x14ac:dyDescent="0.3">
      <c r="A24" s="56" t="s">
        <v>1085</v>
      </c>
      <c r="B24" s="56" t="s">
        <v>1086</v>
      </c>
      <c r="C24" s="56" t="str">
        <f t="shared" si="3"/>
        <v>María Bohorquez</v>
      </c>
      <c r="D24" s="56" t="s">
        <v>1087</v>
      </c>
      <c r="E24" s="56" t="s">
        <v>1088</v>
      </c>
      <c r="F24" s="56" t="str">
        <f t="shared" si="4"/>
        <v xml:space="preserve"> Estrasburgo- Francia</v>
      </c>
    </row>
    <row r="25" spans="1:6" ht="15.75" customHeight="1" x14ac:dyDescent="0.3">
      <c r="A25" s="56" t="s">
        <v>1089</v>
      </c>
      <c r="B25" s="56" t="s">
        <v>1090</v>
      </c>
      <c r="C25" s="56" t="str">
        <f t="shared" si="3"/>
        <v>Richard Zambrano</v>
      </c>
      <c r="D25" s="56" t="s">
        <v>1091</v>
      </c>
      <c r="E25" s="56" t="s">
        <v>1092</v>
      </c>
      <c r="F25" s="56" t="str">
        <f t="shared" si="4"/>
        <v xml:space="preserve"> Madrid- España</v>
      </c>
    </row>
    <row r="26" spans="1:6" ht="15.75" customHeight="1" x14ac:dyDescent="0.3">
      <c r="A26" s="56" t="s">
        <v>1093</v>
      </c>
      <c r="B26" s="56" t="s">
        <v>1094</v>
      </c>
      <c r="C26" s="56" t="str">
        <f t="shared" si="3"/>
        <v>Jessica Verástegui</v>
      </c>
      <c r="D26" s="56" t="s">
        <v>1095</v>
      </c>
      <c r="E26" s="56" t="s">
        <v>1088</v>
      </c>
      <c r="F26" s="56" t="str">
        <f t="shared" si="4"/>
        <v xml:space="preserve"> Marsella- Francia</v>
      </c>
    </row>
    <row r="27" spans="1:6" ht="15.75" customHeight="1" x14ac:dyDescent="0.3">
      <c r="A27" s="53" t="s">
        <v>1096</v>
      </c>
    </row>
    <row r="28" spans="1:6" ht="30.75" customHeight="1" thickBot="1" x14ac:dyDescent="0.35">
      <c r="A28" s="8" t="s">
        <v>1026</v>
      </c>
      <c r="B28" s="9"/>
      <c r="C28" s="9"/>
      <c r="D28" s="9"/>
      <c r="E28" s="9"/>
      <c r="F28" s="9"/>
    </row>
    <row r="29" spans="1:6" ht="37.5" customHeight="1" thickBot="1" x14ac:dyDescent="0.35">
      <c r="A29" s="61" t="s">
        <v>1059</v>
      </c>
      <c r="B29" s="61" t="s">
        <v>1097</v>
      </c>
      <c r="C29" s="61" t="s">
        <v>1098</v>
      </c>
      <c r="D29" s="61" t="s">
        <v>1099</v>
      </c>
      <c r="E29" s="61" t="s">
        <v>1100</v>
      </c>
      <c r="F29" s="61" t="s">
        <v>1101</v>
      </c>
    </row>
    <row r="30" spans="1:6" ht="15.75" customHeight="1" x14ac:dyDescent="0.3">
      <c r="A30" s="62" t="s">
        <v>1102</v>
      </c>
      <c r="B30" s="63" t="s">
        <v>1103</v>
      </c>
      <c r="C30" s="64" t="str">
        <f>MID(B30,1,3)</f>
        <v>094</v>
      </c>
      <c r="D30" s="63" t="s">
        <v>1104</v>
      </c>
      <c r="E30" s="65" t="str">
        <f>RIGHT(D30,1)</f>
        <v>K</v>
      </c>
      <c r="F30" s="64" t="str">
        <f>MID(D30,4,3)</f>
        <v>903</v>
      </c>
    </row>
    <row r="31" spans="1:6" ht="15.75" customHeight="1" x14ac:dyDescent="0.3">
      <c r="A31" s="62" t="s">
        <v>1105</v>
      </c>
      <c r="B31" s="63" t="s">
        <v>1106</v>
      </c>
      <c r="C31" s="64" t="str">
        <f t="shared" ref="C31:C39" si="5">MID(B31,1,3)</f>
        <v>097</v>
      </c>
      <c r="D31" s="63" t="s">
        <v>1107</v>
      </c>
      <c r="E31" s="65" t="str">
        <f t="shared" ref="E31:E39" si="6">RIGHT(D31,1)</f>
        <v>4</v>
      </c>
      <c r="F31" s="64" t="str">
        <f t="shared" ref="F31:F39" si="7">MID(D31,4,3)</f>
        <v>308</v>
      </c>
    </row>
    <row r="32" spans="1:6" ht="15.75" customHeight="1" x14ac:dyDescent="0.3">
      <c r="A32" s="62" t="s">
        <v>1108</v>
      </c>
      <c r="B32" s="63" t="s">
        <v>1109</v>
      </c>
      <c r="C32" s="64" t="str">
        <f t="shared" si="5"/>
        <v>094</v>
      </c>
      <c r="D32" s="63" t="s">
        <v>1110</v>
      </c>
      <c r="E32" s="65" t="str">
        <f t="shared" si="6"/>
        <v>1</v>
      </c>
      <c r="F32" s="64" t="str">
        <f t="shared" si="7"/>
        <v>057</v>
      </c>
    </row>
    <row r="33" spans="1:6" ht="15.75" customHeight="1" x14ac:dyDescent="0.3">
      <c r="A33" s="62" t="s">
        <v>1111</v>
      </c>
      <c r="B33" s="63" t="s">
        <v>1112</v>
      </c>
      <c r="C33" s="64" t="str">
        <f t="shared" si="5"/>
        <v>098</v>
      </c>
      <c r="D33" s="63" t="s">
        <v>1113</v>
      </c>
      <c r="E33" s="65" t="str">
        <f t="shared" si="6"/>
        <v>5</v>
      </c>
      <c r="F33" s="64" t="str">
        <f t="shared" si="7"/>
        <v>299</v>
      </c>
    </row>
    <row r="34" spans="1:6" ht="15.75" customHeight="1" x14ac:dyDescent="0.3">
      <c r="A34" s="62" t="s">
        <v>1114</v>
      </c>
      <c r="B34" s="63" t="s">
        <v>1115</v>
      </c>
      <c r="C34" s="64" t="str">
        <f t="shared" si="5"/>
        <v>094</v>
      </c>
      <c r="D34" s="63" t="s">
        <v>1116</v>
      </c>
      <c r="E34" s="65" t="str">
        <f t="shared" si="6"/>
        <v>2</v>
      </c>
      <c r="F34" s="64" t="str">
        <f t="shared" si="7"/>
        <v>334</v>
      </c>
    </row>
    <row r="35" spans="1:6" ht="15.75" customHeight="1" x14ac:dyDescent="0.3">
      <c r="A35" s="62" t="s">
        <v>1117</v>
      </c>
      <c r="B35" s="63" t="s">
        <v>1118</v>
      </c>
      <c r="C35" s="64" t="str">
        <f t="shared" si="5"/>
        <v>098</v>
      </c>
      <c r="D35" s="63" t="s">
        <v>1119</v>
      </c>
      <c r="E35" s="65" t="str">
        <f t="shared" si="6"/>
        <v>0</v>
      </c>
      <c r="F35" s="64" t="str">
        <f t="shared" si="7"/>
        <v>338</v>
      </c>
    </row>
    <row r="36" spans="1:6" ht="15.75" customHeight="1" x14ac:dyDescent="0.3">
      <c r="A36" s="62" t="s">
        <v>1120</v>
      </c>
      <c r="B36" s="63" t="s">
        <v>1121</v>
      </c>
      <c r="C36" s="64" t="str">
        <f t="shared" si="5"/>
        <v>095</v>
      </c>
      <c r="D36" s="63" t="s">
        <v>1122</v>
      </c>
      <c r="E36" s="65" t="str">
        <f t="shared" si="6"/>
        <v>2</v>
      </c>
      <c r="F36" s="64" t="str">
        <f t="shared" si="7"/>
        <v>512</v>
      </c>
    </row>
    <row r="37" spans="1:6" ht="15.75" customHeight="1" x14ac:dyDescent="0.3">
      <c r="A37" s="62" t="s">
        <v>1123</v>
      </c>
      <c r="B37" s="63" t="s">
        <v>1124</v>
      </c>
      <c r="C37" s="64" t="str">
        <f t="shared" si="5"/>
        <v>092</v>
      </c>
      <c r="D37" s="63" t="s">
        <v>1125</v>
      </c>
      <c r="E37" s="65" t="str">
        <f t="shared" si="6"/>
        <v>7</v>
      </c>
      <c r="F37" s="64" t="str">
        <f t="shared" si="7"/>
        <v>660</v>
      </c>
    </row>
    <row r="38" spans="1:6" ht="15.75" customHeight="1" x14ac:dyDescent="0.3">
      <c r="A38" s="62" t="s">
        <v>1126</v>
      </c>
      <c r="B38" s="63" t="s">
        <v>1127</v>
      </c>
      <c r="C38" s="64" t="str">
        <f t="shared" si="5"/>
        <v>098</v>
      </c>
      <c r="D38" s="63" t="s">
        <v>1128</v>
      </c>
      <c r="E38" s="65" t="str">
        <f t="shared" si="6"/>
        <v>7</v>
      </c>
      <c r="F38" s="64" t="str">
        <f t="shared" si="7"/>
        <v>744</v>
      </c>
    </row>
    <row r="39" spans="1:6" ht="15.75" customHeight="1" thickBot="1" x14ac:dyDescent="0.35">
      <c r="A39" s="66" t="s">
        <v>1129</v>
      </c>
      <c r="B39" s="67" t="s">
        <v>1130</v>
      </c>
      <c r="C39" s="68" t="str">
        <f t="shared" si="5"/>
        <v>092</v>
      </c>
      <c r="D39" s="67" t="s">
        <v>1131</v>
      </c>
      <c r="E39" s="69" t="str">
        <f t="shared" si="6"/>
        <v>6</v>
      </c>
      <c r="F39" s="64" t="str">
        <f t="shared" si="7"/>
        <v>972</v>
      </c>
    </row>
    <row r="40" spans="1:6" ht="15.75" customHeight="1" x14ac:dyDescent="0.3">
      <c r="A40" s="53" t="s">
        <v>1132</v>
      </c>
    </row>
    <row r="41" spans="1:6" ht="30.75" customHeight="1" thickBot="1" x14ac:dyDescent="0.35">
      <c r="A41" s="8" t="s">
        <v>1026</v>
      </c>
      <c r="B41" s="9"/>
      <c r="C41" s="9"/>
      <c r="D41" s="9"/>
      <c r="E41" s="9"/>
      <c r="F41" s="9"/>
    </row>
    <row r="42" spans="1:6" ht="15.75" customHeight="1" thickBot="1" x14ac:dyDescent="0.35">
      <c r="A42" s="70" t="s">
        <v>1059</v>
      </c>
      <c r="B42" s="71" t="s">
        <v>1133</v>
      </c>
      <c r="C42" s="70" t="s">
        <v>1134</v>
      </c>
      <c r="D42" s="70" t="s">
        <v>1135</v>
      </c>
      <c r="E42" s="71" t="s">
        <v>1136</v>
      </c>
      <c r="F42" s="71" t="s">
        <v>1137</v>
      </c>
    </row>
    <row r="43" spans="1:6" ht="15.75" customHeight="1" thickBot="1" x14ac:dyDescent="0.35">
      <c r="A43" s="72" t="s">
        <v>1138</v>
      </c>
      <c r="B43" s="72" t="str">
        <f>TRIM(A43)</f>
        <v>Alejandra Duarte</v>
      </c>
      <c r="C43" s="73">
        <v>1.3</v>
      </c>
      <c r="D43" s="73">
        <v>3</v>
      </c>
      <c r="E43" s="73">
        <f>(C43+D43)/2</f>
        <v>2.15</v>
      </c>
      <c r="F43" s="74" t="b">
        <f>EXACT(C43,D43)</f>
        <v>0</v>
      </c>
    </row>
    <row r="44" spans="1:6" ht="15.75" customHeight="1" thickBot="1" x14ac:dyDescent="0.35">
      <c r="A44" s="75" t="s">
        <v>1139</v>
      </c>
      <c r="B44" s="72" t="str">
        <f t="shared" ref="B44:B50" si="8">TRIM(A44)</f>
        <v>Daniela Soliz</v>
      </c>
      <c r="C44" s="76">
        <v>5</v>
      </c>
      <c r="D44" s="76">
        <v>4.8</v>
      </c>
      <c r="E44" s="73">
        <f t="shared" ref="E44:E50" si="9">(C44+D44)/2</f>
        <v>4.9000000000000004</v>
      </c>
      <c r="F44" s="74" t="b">
        <f t="shared" ref="F44:F50" si="10">EXACT(C44,D44)</f>
        <v>0</v>
      </c>
    </row>
    <row r="45" spans="1:6" ht="15.75" customHeight="1" thickBot="1" x14ac:dyDescent="0.35">
      <c r="A45" s="75" t="s">
        <v>1140</v>
      </c>
      <c r="B45" s="72" t="str">
        <f t="shared" si="8"/>
        <v>Javiera Espejo</v>
      </c>
      <c r="C45" s="76">
        <v>4.5</v>
      </c>
      <c r="D45" s="76">
        <v>4.5</v>
      </c>
      <c r="E45" s="73">
        <f t="shared" si="9"/>
        <v>4.5</v>
      </c>
      <c r="F45" s="74" t="b">
        <f t="shared" si="10"/>
        <v>1</v>
      </c>
    </row>
    <row r="46" spans="1:6" ht="15.75" customHeight="1" thickBot="1" x14ac:dyDescent="0.35">
      <c r="A46" s="75" t="s">
        <v>1141</v>
      </c>
      <c r="B46" s="72" t="str">
        <f t="shared" si="8"/>
        <v>Daniel Zapata</v>
      </c>
      <c r="C46" s="76">
        <v>5</v>
      </c>
      <c r="D46" s="76">
        <v>2.1</v>
      </c>
      <c r="E46" s="73">
        <f t="shared" si="9"/>
        <v>3.55</v>
      </c>
      <c r="F46" s="74" t="b">
        <f t="shared" si="10"/>
        <v>0</v>
      </c>
    </row>
    <row r="47" spans="1:6" ht="15.75" customHeight="1" thickBot="1" x14ac:dyDescent="0.35">
      <c r="A47" s="75" t="s">
        <v>1142</v>
      </c>
      <c r="B47" s="72" t="str">
        <f t="shared" si="8"/>
        <v>Yanire Astudillo</v>
      </c>
      <c r="C47" s="76">
        <v>3.5</v>
      </c>
      <c r="D47" s="76">
        <v>5</v>
      </c>
      <c r="E47" s="73">
        <f t="shared" si="9"/>
        <v>4.25</v>
      </c>
      <c r="F47" s="74" t="b">
        <f t="shared" si="10"/>
        <v>0</v>
      </c>
    </row>
    <row r="48" spans="1:6" ht="15.75" customHeight="1" thickBot="1" x14ac:dyDescent="0.35">
      <c r="A48" s="75" t="s">
        <v>1143</v>
      </c>
      <c r="B48" s="72" t="str">
        <f t="shared" si="8"/>
        <v>Juan López</v>
      </c>
      <c r="C48" s="76">
        <v>3.9</v>
      </c>
      <c r="D48" s="76">
        <v>3.9</v>
      </c>
      <c r="E48" s="73">
        <f t="shared" si="9"/>
        <v>3.9</v>
      </c>
      <c r="F48" s="74" t="b">
        <f t="shared" si="10"/>
        <v>1</v>
      </c>
    </row>
    <row r="49" spans="1:6" ht="15.75" customHeight="1" thickBot="1" x14ac:dyDescent="0.35">
      <c r="A49" s="77" t="s">
        <v>1144</v>
      </c>
      <c r="B49" s="72" t="str">
        <f t="shared" si="8"/>
        <v>David Palma</v>
      </c>
      <c r="C49" s="78">
        <v>3</v>
      </c>
      <c r="D49" s="78">
        <v>3.8</v>
      </c>
      <c r="E49" s="73">
        <f t="shared" si="9"/>
        <v>3.4</v>
      </c>
      <c r="F49" s="74" t="b">
        <f t="shared" si="10"/>
        <v>0</v>
      </c>
    </row>
    <row r="50" spans="1:6" ht="15.75" customHeight="1" thickBot="1" x14ac:dyDescent="0.35">
      <c r="A50" s="79" t="s">
        <v>1145</v>
      </c>
      <c r="B50" s="80" t="str">
        <f t="shared" si="8"/>
        <v>Ignacio Yañez</v>
      </c>
      <c r="C50" s="81">
        <v>2.2999999999999998</v>
      </c>
      <c r="D50" s="81">
        <v>4.5</v>
      </c>
      <c r="E50" s="82">
        <f t="shared" si="9"/>
        <v>3.4</v>
      </c>
      <c r="F50" s="83" t="b">
        <f t="shared" si="10"/>
        <v>0</v>
      </c>
    </row>
  </sheetData>
  <mergeCells count="5">
    <mergeCell ref="A1:F1"/>
    <mergeCell ref="A3:F3"/>
    <mergeCell ref="A16:F16"/>
    <mergeCell ref="A28:F28"/>
    <mergeCell ref="A41:F41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244061"/>
  </sheetPr>
  <dimension ref="A1:I98"/>
  <sheetViews>
    <sheetView showGridLines="0" workbookViewId="0">
      <selection activeCell="E9" sqref="E9"/>
    </sheetView>
  </sheetViews>
  <sheetFormatPr baseColWidth="10" defaultColWidth="14.44140625" defaultRowHeight="15" customHeight="1" x14ac:dyDescent="0.3"/>
  <cols>
    <col min="1" max="1" width="13.6640625" customWidth="1"/>
    <col min="2" max="2" width="19.44140625" customWidth="1"/>
    <col min="3" max="3" width="6.33203125" customWidth="1"/>
    <col min="4" max="4" width="11.6640625" customWidth="1"/>
    <col min="5" max="5" width="16.33203125" customWidth="1"/>
    <col min="6" max="6" width="12" customWidth="1"/>
    <col min="7" max="7" width="33.6640625" customWidth="1"/>
    <col min="8" max="8" width="12.44140625" customWidth="1"/>
    <col min="9" max="9" width="29.44140625" customWidth="1"/>
  </cols>
  <sheetData>
    <row r="1" spans="1:9" ht="28.5" customHeight="1" x14ac:dyDescent="0.3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</row>
    <row r="2" spans="1:9" ht="14.4" hidden="1" x14ac:dyDescent="0.3">
      <c r="A2" s="16" t="s">
        <v>13</v>
      </c>
      <c r="B2" s="17" t="s">
        <v>14</v>
      </c>
      <c r="C2" s="18">
        <v>39</v>
      </c>
      <c r="D2" s="19">
        <v>1451</v>
      </c>
      <c r="E2" s="19" t="s">
        <v>15</v>
      </c>
      <c r="F2" s="18" t="s">
        <v>16</v>
      </c>
      <c r="G2" s="16" t="s">
        <v>17</v>
      </c>
      <c r="H2" s="18" t="s">
        <v>18</v>
      </c>
      <c r="I2" s="18" t="s">
        <v>19</v>
      </c>
    </row>
    <row r="3" spans="1:9" ht="14.4" hidden="1" x14ac:dyDescent="0.3">
      <c r="A3" s="16" t="s">
        <v>20</v>
      </c>
      <c r="B3" s="17" t="s">
        <v>21</v>
      </c>
      <c r="C3" s="18">
        <v>47</v>
      </c>
      <c r="D3" s="19">
        <v>1985</v>
      </c>
      <c r="E3" s="19" t="s">
        <v>22</v>
      </c>
      <c r="F3" s="18" t="s">
        <v>23</v>
      </c>
      <c r="G3" s="16" t="s">
        <v>24</v>
      </c>
      <c r="H3" s="18" t="s">
        <v>18</v>
      </c>
      <c r="I3" s="18" t="s">
        <v>25</v>
      </c>
    </row>
    <row r="4" spans="1:9" ht="14.4" x14ac:dyDescent="0.3">
      <c r="A4" s="16" t="s">
        <v>26</v>
      </c>
      <c r="B4" s="17" t="s">
        <v>27</v>
      </c>
      <c r="C4" s="18">
        <v>33</v>
      </c>
      <c r="D4" s="19">
        <v>2180</v>
      </c>
      <c r="E4" s="19" t="s">
        <v>22</v>
      </c>
      <c r="F4" s="18" t="s">
        <v>28</v>
      </c>
      <c r="G4" s="16" t="s">
        <v>29</v>
      </c>
      <c r="H4" s="18" t="s">
        <v>18</v>
      </c>
      <c r="I4" s="18" t="s">
        <v>30</v>
      </c>
    </row>
    <row r="5" spans="1:9" ht="14.4" hidden="1" x14ac:dyDescent="0.3">
      <c r="A5" s="16" t="s">
        <v>20</v>
      </c>
      <c r="B5" s="17" t="s">
        <v>31</v>
      </c>
      <c r="C5" s="18">
        <v>26</v>
      </c>
      <c r="D5" s="19">
        <v>1200</v>
      </c>
      <c r="E5" s="19" t="s">
        <v>32</v>
      </c>
      <c r="F5" s="18" t="s">
        <v>33</v>
      </c>
      <c r="G5" s="16" t="s">
        <v>34</v>
      </c>
      <c r="H5" s="18" t="s">
        <v>18</v>
      </c>
      <c r="I5" s="18" t="s">
        <v>35</v>
      </c>
    </row>
    <row r="6" spans="1:9" ht="14.4" hidden="1" x14ac:dyDescent="0.3">
      <c r="A6" s="16" t="s">
        <v>36</v>
      </c>
      <c r="B6" s="17" t="s">
        <v>37</v>
      </c>
      <c r="C6" s="18">
        <v>28</v>
      </c>
      <c r="D6" s="19">
        <v>974</v>
      </c>
      <c r="E6" s="19" t="s">
        <v>32</v>
      </c>
      <c r="F6" s="18" t="s">
        <v>38</v>
      </c>
      <c r="G6" s="16" t="s">
        <v>39</v>
      </c>
      <c r="H6" s="18" t="s">
        <v>18</v>
      </c>
      <c r="I6" s="18" t="s">
        <v>40</v>
      </c>
    </row>
    <row r="7" spans="1:9" ht="14.4" hidden="1" x14ac:dyDescent="0.3">
      <c r="A7" s="16" t="s">
        <v>20</v>
      </c>
      <c r="B7" s="17" t="s">
        <v>41</v>
      </c>
      <c r="C7" s="18">
        <v>23</v>
      </c>
      <c r="D7" s="19">
        <v>1810</v>
      </c>
      <c r="E7" s="19" t="s">
        <v>42</v>
      </c>
      <c r="F7" s="18" t="s">
        <v>43</v>
      </c>
      <c r="G7" s="16" t="s">
        <v>44</v>
      </c>
      <c r="H7" s="18" t="s">
        <v>18</v>
      </c>
      <c r="I7" s="18" t="s">
        <v>45</v>
      </c>
    </row>
    <row r="8" spans="1:9" ht="14.4" x14ac:dyDescent="0.3">
      <c r="A8" s="16" t="s">
        <v>46</v>
      </c>
      <c r="B8" s="17" t="s">
        <v>47</v>
      </c>
      <c r="C8" s="18">
        <v>30</v>
      </c>
      <c r="D8" s="19">
        <v>2194</v>
      </c>
      <c r="E8" s="19" t="s">
        <v>42</v>
      </c>
      <c r="F8" s="18" t="s">
        <v>48</v>
      </c>
      <c r="G8" s="16" t="s">
        <v>49</v>
      </c>
      <c r="H8" s="18" t="s">
        <v>18</v>
      </c>
      <c r="I8" s="18" t="s">
        <v>50</v>
      </c>
    </row>
    <row r="9" spans="1:9" ht="14.4" x14ac:dyDescent="0.3">
      <c r="A9" s="16" t="s">
        <v>36</v>
      </c>
      <c r="B9" s="17" t="s">
        <v>47</v>
      </c>
      <c r="C9" s="18">
        <v>37</v>
      </c>
      <c r="D9" s="19">
        <v>2180</v>
      </c>
      <c r="E9" s="19" t="s">
        <v>42</v>
      </c>
      <c r="F9" s="18" t="s">
        <v>51</v>
      </c>
      <c r="G9" s="16" t="s">
        <v>52</v>
      </c>
      <c r="H9" s="18" t="s">
        <v>18</v>
      </c>
      <c r="I9" s="18" t="s">
        <v>53</v>
      </c>
    </row>
    <row r="10" spans="1:9" ht="14.4" hidden="1" x14ac:dyDescent="0.3">
      <c r="A10" s="16" t="s">
        <v>26</v>
      </c>
      <c r="B10" s="17" t="s">
        <v>54</v>
      </c>
      <c r="C10" s="18">
        <v>27</v>
      </c>
      <c r="D10" s="19">
        <v>1316</v>
      </c>
      <c r="E10" s="19" t="s">
        <v>15</v>
      </c>
      <c r="F10" s="18" t="s">
        <v>55</v>
      </c>
      <c r="G10" s="16" t="s">
        <v>56</v>
      </c>
      <c r="H10" s="18" t="s">
        <v>57</v>
      </c>
      <c r="I10" s="18" t="s">
        <v>58</v>
      </c>
    </row>
    <row r="11" spans="1:9" ht="14.4" hidden="1" x14ac:dyDescent="0.3">
      <c r="A11" s="16" t="s">
        <v>59</v>
      </c>
      <c r="B11" s="17" t="s">
        <v>60</v>
      </c>
      <c r="C11" s="18">
        <v>21</v>
      </c>
      <c r="D11" s="19">
        <v>1794</v>
      </c>
      <c r="E11" s="19" t="s">
        <v>15</v>
      </c>
      <c r="F11" s="18" t="s">
        <v>61</v>
      </c>
      <c r="G11" s="16" t="s">
        <v>62</v>
      </c>
      <c r="H11" s="18" t="s">
        <v>57</v>
      </c>
      <c r="I11" s="18" t="s">
        <v>63</v>
      </c>
    </row>
    <row r="12" spans="1:9" ht="14.4" x14ac:dyDescent="0.3">
      <c r="A12" s="16" t="s">
        <v>64</v>
      </c>
      <c r="B12" s="17" t="s">
        <v>65</v>
      </c>
      <c r="C12" s="18">
        <v>51</v>
      </c>
      <c r="D12" s="19">
        <v>2013</v>
      </c>
      <c r="E12" s="19" t="s">
        <v>15</v>
      </c>
      <c r="F12" s="18" t="s">
        <v>66</v>
      </c>
      <c r="G12" s="16" t="s">
        <v>67</v>
      </c>
      <c r="H12" s="18" t="s">
        <v>57</v>
      </c>
      <c r="I12" s="18" t="s">
        <v>68</v>
      </c>
    </row>
    <row r="13" spans="1:9" ht="14.4" hidden="1" x14ac:dyDescent="0.3">
      <c r="A13" s="16" t="s">
        <v>69</v>
      </c>
      <c r="B13" s="17" t="s">
        <v>70</v>
      </c>
      <c r="C13" s="18">
        <v>56</v>
      </c>
      <c r="D13" s="19">
        <v>1179</v>
      </c>
      <c r="E13" s="19" t="s">
        <v>22</v>
      </c>
      <c r="F13" s="18" t="s">
        <v>71</v>
      </c>
      <c r="G13" s="16" t="s">
        <v>72</v>
      </c>
      <c r="H13" s="18" t="s">
        <v>57</v>
      </c>
      <c r="I13" s="18" t="s">
        <v>73</v>
      </c>
    </row>
    <row r="14" spans="1:9" ht="14.4" x14ac:dyDescent="0.3">
      <c r="A14" s="16" t="s">
        <v>74</v>
      </c>
      <c r="B14" s="17" t="s">
        <v>75</v>
      </c>
      <c r="C14" s="18">
        <v>26</v>
      </c>
      <c r="D14" s="19">
        <v>2114</v>
      </c>
      <c r="E14" s="19" t="s">
        <v>22</v>
      </c>
      <c r="F14" s="18" t="s">
        <v>76</v>
      </c>
      <c r="G14" s="16" t="s">
        <v>77</v>
      </c>
      <c r="H14" s="18" t="s">
        <v>57</v>
      </c>
      <c r="I14" s="18" t="s">
        <v>78</v>
      </c>
    </row>
    <row r="15" spans="1:9" ht="14.4" x14ac:dyDescent="0.3">
      <c r="A15" s="16" t="s">
        <v>79</v>
      </c>
      <c r="B15" s="17" t="s">
        <v>80</v>
      </c>
      <c r="C15" s="18">
        <v>28</v>
      </c>
      <c r="D15" s="19">
        <v>3500</v>
      </c>
      <c r="E15" s="19" t="s">
        <v>32</v>
      </c>
      <c r="F15" s="18" t="s">
        <v>81</v>
      </c>
      <c r="G15" s="16" t="s">
        <v>82</v>
      </c>
      <c r="H15" s="18" t="s">
        <v>57</v>
      </c>
      <c r="I15" s="18" t="s">
        <v>83</v>
      </c>
    </row>
    <row r="16" spans="1:9" ht="15.75" customHeight="1" x14ac:dyDescent="0.3">
      <c r="A16" s="16" t="s">
        <v>84</v>
      </c>
      <c r="B16" s="17" t="s">
        <v>85</v>
      </c>
      <c r="C16" s="18">
        <v>53</v>
      </c>
      <c r="D16" s="19">
        <v>2169</v>
      </c>
      <c r="E16" s="19" t="s">
        <v>32</v>
      </c>
      <c r="F16" s="18" t="s">
        <v>86</v>
      </c>
      <c r="G16" s="16" t="s">
        <v>87</v>
      </c>
      <c r="H16" s="18" t="s">
        <v>57</v>
      </c>
      <c r="I16" s="18" t="s">
        <v>88</v>
      </c>
    </row>
    <row r="17" spans="1:9" ht="15.75" hidden="1" customHeight="1" x14ac:dyDescent="0.3">
      <c r="A17" s="16" t="s">
        <v>89</v>
      </c>
      <c r="B17" s="17" t="s">
        <v>90</v>
      </c>
      <c r="C17" s="18">
        <v>42</v>
      </c>
      <c r="D17" s="19">
        <v>1522</v>
      </c>
      <c r="E17" s="19" t="s">
        <v>42</v>
      </c>
      <c r="F17" s="18" t="s">
        <v>91</v>
      </c>
      <c r="G17" s="16" t="s">
        <v>92</v>
      </c>
      <c r="H17" s="18" t="s">
        <v>57</v>
      </c>
      <c r="I17" s="18" t="s">
        <v>93</v>
      </c>
    </row>
    <row r="18" spans="1:9" ht="15.75" customHeight="1" x14ac:dyDescent="0.3">
      <c r="A18" s="16" t="s">
        <v>94</v>
      </c>
      <c r="B18" s="17" t="s">
        <v>80</v>
      </c>
      <c r="C18" s="18">
        <v>34</v>
      </c>
      <c r="D18" s="19">
        <v>3200</v>
      </c>
      <c r="E18" s="19" t="s">
        <v>42</v>
      </c>
      <c r="F18" s="18" t="s">
        <v>95</v>
      </c>
      <c r="G18" s="16" t="s">
        <v>96</v>
      </c>
      <c r="H18" s="18" t="s">
        <v>57</v>
      </c>
      <c r="I18" s="18" t="s">
        <v>97</v>
      </c>
    </row>
    <row r="19" spans="1:9" ht="15.75" hidden="1" customHeight="1" x14ac:dyDescent="0.3">
      <c r="A19" s="16" t="s">
        <v>59</v>
      </c>
      <c r="B19" s="17" t="s">
        <v>98</v>
      </c>
      <c r="C19" s="18">
        <v>27</v>
      </c>
      <c r="D19" s="19">
        <v>1751</v>
      </c>
      <c r="E19" s="19" t="s">
        <v>42</v>
      </c>
      <c r="F19" s="18" t="s">
        <v>99</v>
      </c>
      <c r="G19" s="16" t="s">
        <v>100</v>
      </c>
      <c r="H19" s="18" t="s">
        <v>57</v>
      </c>
      <c r="I19" s="20" t="s">
        <v>101</v>
      </c>
    </row>
    <row r="20" spans="1:9" ht="15.75" hidden="1" customHeight="1" x14ac:dyDescent="0.3">
      <c r="A20" s="16" t="s">
        <v>59</v>
      </c>
      <c r="B20" s="17" t="s">
        <v>102</v>
      </c>
      <c r="C20" s="18">
        <v>34</v>
      </c>
      <c r="D20" s="19">
        <v>1378</v>
      </c>
      <c r="E20" s="19" t="s">
        <v>42</v>
      </c>
      <c r="F20" s="18" t="s">
        <v>103</v>
      </c>
      <c r="G20" s="16" t="s">
        <v>104</v>
      </c>
      <c r="H20" s="18" t="s">
        <v>57</v>
      </c>
      <c r="I20" s="18" t="s">
        <v>105</v>
      </c>
    </row>
    <row r="21" spans="1:9" ht="15.75" customHeight="1" x14ac:dyDescent="0.3">
      <c r="A21" s="16" t="s">
        <v>59</v>
      </c>
      <c r="B21" s="17" t="s">
        <v>106</v>
      </c>
      <c r="C21" s="18">
        <v>37</v>
      </c>
      <c r="D21" s="19">
        <v>3920</v>
      </c>
      <c r="E21" s="19" t="s">
        <v>42</v>
      </c>
      <c r="F21" s="18" t="s">
        <v>107</v>
      </c>
      <c r="G21" s="16" t="s">
        <v>108</v>
      </c>
      <c r="H21" s="18" t="s">
        <v>57</v>
      </c>
      <c r="I21" s="18" t="s">
        <v>109</v>
      </c>
    </row>
    <row r="22" spans="1:9" ht="15.75" customHeight="1" x14ac:dyDescent="0.3">
      <c r="A22" s="16" t="s">
        <v>84</v>
      </c>
      <c r="B22" s="17" t="s">
        <v>110</v>
      </c>
      <c r="C22" s="18">
        <v>58</v>
      </c>
      <c r="D22" s="19">
        <v>2293</v>
      </c>
      <c r="E22" s="19" t="s">
        <v>42</v>
      </c>
      <c r="F22" s="18" t="s">
        <v>111</v>
      </c>
      <c r="G22" s="16" t="s">
        <v>112</v>
      </c>
      <c r="H22" s="18" t="s">
        <v>57</v>
      </c>
      <c r="I22" s="18" t="s">
        <v>113</v>
      </c>
    </row>
    <row r="23" spans="1:9" ht="15.75" hidden="1" customHeight="1" x14ac:dyDescent="0.3">
      <c r="A23" s="16" t="s">
        <v>114</v>
      </c>
      <c r="B23" s="17" t="s">
        <v>115</v>
      </c>
      <c r="C23" s="18">
        <v>27</v>
      </c>
      <c r="D23" s="19">
        <v>1863</v>
      </c>
      <c r="E23" s="19" t="s">
        <v>42</v>
      </c>
      <c r="F23" s="18" t="s">
        <v>116</v>
      </c>
      <c r="G23" s="16" t="s">
        <v>117</v>
      </c>
      <c r="H23" s="18" t="s">
        <v>57</v>
      </c>
      <c r="I23" s="18" t="s">
        <v>118</v>
      </c>
    </row>
    <row r="24" spans="1:9" ht="15.75" hidden="1" customHeight="1" x14ac:dyDescent="0.3">
      <c r="A24" s="16" t="s">
        <v>114</v>
      </c>
      <c r="B24" s="17" t="s">
        <v>119</v>
      </c>
      <c r="C24" s="18">
        <v>47</v>
      </c>
      <c r="D24" s="19">
        <v>1926</v>
      </c>
      <c r="E24" s="19" t="s">
        <v>42</v>
      </c>
      <c r="F24" s="18" t="s">
        <v>120</v>
      </c>
      <c r="G24" s="16" t="s">
        <v>121</v>
      </c>
      <c r="H24" s="18" t="s">
        <v>57</v>
      </c>
      <c r="I24" s="18" t="s">
        <v>122</v>
      </c>
    </row>
    <row r="25" spans="1:9" ht="15.75" hidden="1" customHeight="1" x14ac:dyDescent="0.3">
      <c r="A25" s="16" t="s">
        <v>114</v>
      </c>
      <c r="B25" s="17" t="s">
        <v>123</v>
      </c>
      <c r="C25" s="18">
        <v>31</v>
      </c>
      <c r="D25" s="19">
        <v>1858</v>
      </c>
      <c r="E25" s="19" t="s">
        <v>42</v>
      </c>
      <c r="F25" s="18" t="s">
        <v>124</v>
      </c>
      <c r="G25" s="16" t="s">
        <v>125</v>
      </c>
      <c r="H25" s="18" t="s">
        <v>57</v>
      </c>
      <c r="I25" s="18" t="s">
        <v>126</v>
      </c>
    </row>
    <row r="26" spans="1:9" ht="15.75" hidden="1" customHeight="1" x14ac:dyDescent="0.3">
      <c r="A26" s="16" t="s">
        <v>127</v>
      </c>
      <c r="B26" s="17" t="s">
        <v>128</v>
      </c>
      <c r="C26" s="18">
        <v>38</v>
      </c>
      <c r="D26" s="19">
        <v>1421</v>
      </c>
      <c r="E26" s="19" t="s">
        <v>15</v>
      </c>
      <c r="F26" s="18" t="s">
        <v>129</v>
      </c>
      <c r="G26" s="16" t="s">
        <v>130</v>
      </c>
      <c r="H26" s="18" t="s">
        <v>131</v>
      </c>
      <c r="I26" s="18" t="s">
        <v>132</v>
      </c>
    </row>
    <row r="27" spans="1:9" ht="15.75" hidden="1" customHeight="1" x14ac:dyDescent="0.3">
      <c r="A27" s="16" t="s">
        <v>133</v>
      </c>
      <c r="B27" s="17" t="s">
        <v>134</v>
      </c>
      <c r="C27" s="18">
        <v>27</v>
      </c>
      <c r="D27" s="19">
        <v>1009</v>
      </c>
      <c r="E27" s="19" t="s">
        <v>22</v>
      </c>
      <c r="F27" s="18" t="s">
        <v>135</v>
      </c>
      <c r="G27" s="16" t="s">
        <v>136</v>
      </c>
      <c r="H27" s="18" t="s">
        <v>131</v>
      </c>
      <c r="I27" s="18" t="s">
        <v>137</v>
      </c>
    </row>
    <row r="28" spans="1:9" ht="15.75" hidden="1" customHeight="1" x14ac:dyDescent="0.3">
      <c r="A28" s="16" t="s">
        <v>138</v>
      </c>
      <c r="B28" s="17" t="s">
        <v>139</v>
      </c>
      <c r="C28" s="18">
        <v>57</v>
      </c>
      <c r="D28" s="19">
        <v>1791</v>
      </c>
      <c r="E28" s="19" t="s">
        <v>32</v>
      </c>
      <c r="F28" s="18" t="s">
        <v>140</v>
      </c>
      <c r="G28" s="16" t="s">
        <v>141</v>
      </c>
      <c r="H28" s="18" t="s">
        <v>131</v>
      </c>
      <c r="I28" s="18" t="s">
        <v>142</v>
      </c>
    </row>
    <row r="29" spans="1:9" ht="15.75" customHeight="1" x14ac:dyDescent="0.3">
      <c r="A29" s="16" t="s">
        <v>143</v>
      </c>
      <c r="B29" s="17" t="s">
        <v>144</v>
      </c>
      <c r="C29" s="18">
        <v>54</v>
      </c>
      <c r="D29" s="19">
        <v>2108</v>
      </c>
      <c r="E29" s="19" t="s">
        <v>42</v>
      </c>
      <c r="F29" s="18" t="s">
        <v>145</v>
      </c>
      <c r="G29" s="16" t="s">
        <v>146</v>
      </c>
      <c r="H29" s="18" t="s">
        <v>131</v>
      </c>
      <c r="I29" s="18" t="s">
        <v>147</v>
      </c>
    </row>
    <row r="30" spans="1:9" ht="15.75" hidden="1" customHeight="1" x14ac:dyDescent="0.3">
      <c r="A30" s="16" t="s">
        <v>148</v>
      </c>
      <c r="B30" s="17" t="s">
        <v>149</v>
      </c>
      <c r="C30" s="18">
        <v>36</v>
      </c>
      <c r="D30" s="19">
        <v>2061</v>
      </c>
      <c r="E30" s="19" t="s">
        <v>42</v>
      </c>
      <c r="F30" s="18" t="s">
        <v>150</v>
      </c>
      <c r="G30" s="16" t="s">
        <v>151</v>
      </c>
      <c r="H30" s="18" t="s">
        <v>131</v>
      </c>
      <c r="I30" s="18" t="s">
        <v>152</v>
      </c>
    </row>
    <row r="31" spans="1:9" ht="15.75" hidden="1" customHeight="1" x14ac:dyDescent="0.3">
      <c r="A31" s="16" t="s">
        <v>153</v>
      </c>
      <c r="B31" s="17" t="s">
        <v>154</v>
      </c>
      <c r="C31" s="18">
        <v>32</v>
      </c>
      <c r="D31" s="19">
        <v>1201</v>
      </c>
      <c r="E31" s="19" t="s">
        <v>42</v>
      </c>
      <c r="F31" s="18" t="s">
        <v>155</v>
      </c>
      <c r="G31" s="16" t="s">
        <v>156</v>
      </c>
      <c r="H31" s="18" t="s">
        <v>131</v>
      </c>
      <c r="I31" s="18" t="s">
        <v>157</v>
      </c>
    </row>
    <row r="32" spans="1:9" ht="15.75" hidden="1" customHeight="1" x14ac:dyDescent="0.3">
      <c r="A32" s="16" t="s">
        <v>158</v>
      </c>
      <c r="B32" s="17" t="s">
        <v>159</v>
      </c>
      <c r="C32" s="18">
        <v>24</v>
      </c>
      <c r="D32" s="19">
        <v>2322</v>
      </c>
      <c r="E32" s="19" t="s">
        <v>42</v>
      </c>
      <c r="F32" s="18" t="s">
        <v>160</v>
      </c>
      <c r="G32" s="16" t="s">
        <v>161</v>
      </c>
      <c r="H32" s="18" t="s">
        <v>131</v>
      </c>
      <c r="I32" s="18" t="s">
        <v>162</v>
      </c>
    </row>
    <row r="33" spans="1:9" ht="15.75" hidden="1" customHeight="1" x14ac:dyDescent="0.3">
      <c r="A33" s="16" t="s">
        <v>163</v>
      </c>
      <c r="B33" s="17" t="s">
        <v>164</v>
      </c>
      <c r="C33" s="18">
        <v>33</v>
      </c>
      <c r="D33" s="19">
        <v>1931</v>
      </c>
      <c r="E33" s="19" t="s">
        <v>42</v>
      </c>
      <c r="F33" s="18" t="s">
        <v>165</v>
      </c>
      <c r="G33" s="16" t="s">
        <v>166</v>
      </c>
      <c r="H33" s="18" t="s">
        <v>131</v>
      </c>
      <c r="I33" s="18" t="s">
        <v>167</v>
      </c>
    </row>
    <row r="34" spans="1:9" ht="15.75" hidden="1" customHeight="1" x14ac:dyDescent="0.3">
      <c r="A34" s="16" t="s">
        <v>127</v>
      </c>
      <c r="B34" s="17" t="s">
        <v>168</v>
      </c>
      <c r="C34" s="18">
        <v>32</v>
      </c>
      <c r="D34" s="19">
        <v>1529</v>
      </c>
      <c r="E34" s="19" t="s">
        <v>169</v>
      </c>
      <c r="F34" s="18" t="s">
        <v>170</v>
      </c>
      <c r="G34" s="16" t="s">
        <v>171</v>
      </c>
      <c r="H34" s="18" t="s">
        <v>131</v>
      </c>
      <c r="I34" s="18" t="s">
        <v>172</v>
      </c>
    </row>
    <row r="35" spans="1:9" ht="15.75" customHeight="1" x14ac:dyDescent="0.3">
      <c r="A35" s="16" t="s">
        <v>143</v>
      </c>
      <c r="B35" s="17" t="s">
        <v>173</v>
      </c>
      <c r="C35" s="18">
        <v>55</v>
      </c>
      <c r="D35" s="19">
        <v>2211</v>
      </c>
      <c r="E35" s="19" t="s">
        <v>169</v>
      </c>
      <c r="F35" s="18" t="s">
        <v>174</v>
      </c>
      <c r="G35" s="16" t="s">
        <v>175</v>
      </c>
      <c r="H35" s="18" t="s">
        <v>131</v>
      </c>
      <c r="I35" s="18" t="s">
        <v>176</v>
      </c>
    </row>
    <row r="36" spans="1:9" ht="15.75" hidden="1" customHeight="1" x14ac:dyDescent="0.3">
      <c r="A36" s="16" t="s">
        <v>163</v>
      </c>
      <c r="B36" s="17" t="s">
        <v>177</v>
      </c>
      <c r="C36" s="18">
        <v>53</v>
      </c>
      <c r="D36" s="19">
        <v>1892</v>
      </c>
      <c r="E36" s="19" t="s">
        <v>169</v>
      </c>
      <c r="F36" s="18" t="s">
        <v>178</v>
      </c>
      <c r="G36" s="16" t="s">
        <v>179</v>
      </c>
      <c r="H36" s="18" t="s">
        <v>180</v>
      </c>
      <c r="I36" s="18" t="s">
        <v>181</v>
      </c>
    </row>
    <row r="37" spans="1:9" ht="15.75" hidden="1" customHeight="1" x14ac:dyDescent="0.3">
      <c r="A37" s="16" t="s">
        <v>182</v>
      </c>
      <c r="B37" s="17" t="s">
        <v>183</v>
      </c>
      <c r="C37" s="18">
        <v>45</v>
      </c>
      <c r="D37" s="19">
        <v>1454</v>
      </c>
      <c r="E37" s="19" t="s">
        <v>169</v>
      </c>
      <c r="F37" s="18" t="s">
        <v>184</v>
      </c>
      <c r="G37" s="16" t="s">
        <v>185</v>
      </c>
      <c r="H37" s="18" t="s">
        <v>180</v>
      </c>
      <c r="I37" s="18" t="s">
        <v>186</v>
      </c>
    </row>
    <row r="38" spans="1:9" ht="15.75" hidden="1" customHeight="1" x14ac:dyDescent="0.3">
      <c r="A38" s="16" t="s">
        <v>187</v>
      </c>
      <c r="B38" s="17" t="s">
        <v>188</v>
      </c>
      <c r="C38" s="18">
        <v>32</v>
      </c>
      <c r="D38" s="19">
        <v>2176</v>
      </c>
      <c r="E38" s="19" t="s">
        <v>169</v>
      </c>
      <c r="F38" s="18" t="s">
        <v>189</v>
      </c>
      <c r="G38" s="16" t="s">
        <v>190</v>
      </c>
      <c r="H38" s="18" t="s">
        <v>180</v>
      </c>
      <c r="I38" s="18" t="s">
        <v>191</v>
      </c>
    </row>
    <row r="39" spans="1:9" ht="15.75" hidden="1" customHeight="1" x14ac:dyDescent="0.3">
      <c r="A39" s="16" t="s">
        <v>192</v>
      </c>
      <c r="B39" s="17" t="s">
        <v>193</v>
      </c>
      <c r="C39" s="18">
        <v>28</v>
      </c>
      <c r="D39" s="19">
        <v>1054</v>
      </c>
      <c r="E39" s="19" t="s">
        <v>169</v>
      </c>
      <c r="F39" s="18" t="s">
        <v>194</v>
      </c>
      <c r="G39" s="16" t="s">
        <v>195</v>
      </c>
      <c r="H39" s="18" t="s">
        <v>180</v>
      </c>
      <c r="I39" s="18" t="s">
        <v>196</v>
      </c>
    </row>
    <row r="40" spans="1:9" ht="15.75" hidden="1" customHeight="1" x14ac:dyDescent="0.3">
      <c r="A40" s="16" t="s">
        <v>197</v>
      </c>
      <c r="B40" s="17" t="s">
        <v>198</v>
      </c>
      <c r="C40" s="18">
        <v>25</v>
      </c>
      <c r="D40" s="19">
        <v>1215</v>
      </c>
      <c r="E40" s="19" t="s">
        <v>169</v>
      </c>
      <c r="F40" s="18" t="s">
        <v>199</v>
      </c>
      <c r="G40" s="16" t="s">
        <v>200</v>
      </c>
      <c r="H40" s="18" t="s">
        <v>180</v>
      </c>
      <c r="I40" s="18" t="s">
        <v>201</v>
      </c>
    </row>
    <row r="41" spans="1:9" ht="15.75" hidden="1" customHeight="1" x14ac:dyDescent="0.3">
      <c r="A41" s="16" t="s">
        <v>202</v>
      </c>
      <c r="B41" s="17" t="s">
        <v>203</v>
      </c>
      <c r="C41" s="18">
        <v>56</v>
      </c>
      <c r="D41" s="19">
        <v>1541</v>
      </c>
      <c r="E41" s="19" t="s">
        <v>169</v>
      </c>
      <c r="F41" s="18" t="s">
        <v>204</v>
      </c>
      <c r="G41" s="16" t="s">
        <v>205</v>
      </c>
      <c r="H41" s="18" t="s">
        <v>180</v>
      </c>
      <c r="I41" s="18" t="s">
        <v>206</v>
      </c>
    </row>
    <row r="42" spans="1:9" ht="15.75" hidden="1" customHeight="1" x14ac:dyDescent="0.3">
      <c r="A42" s="16" t="s">
        <v>207</v>
      </c>
      <c r="B42" s="17" t="s">
        <v>208</v>
      </c>
      <c r="C42" s="18">
        <v>34</v>
      </c>
      <c r="D42" s="19">
        <v>1444</v>
      </c>
      <c r="E42" s="19" t="s">
        <v>169</v>
      </c>
      <c r="F42" s="18" t="s">
        <v>209</v>
      </c>
      <c r="G42" s="16" t="s">
        <v>210</v>
      </c>
      <c r="H42" s="18" t="s">
        <v>180</v>
      </c>
      <c r="I42" s="18" t="s">
        <v>211</v>
      </c>
    </row>
    <row r="43" spans="1:9" ht="15.75" hidden="1" customHeight="1" x14ac:dyDescent="0.3">
      <c r="A43" s="16" t="s">
        <v>212</v>
      </c>
      <c r="B43" s="17" t="s">
        <v>213</v>
      </c>
      <c r="C43" s="18">
        <v>31</v>
      </c>
      <c r="D43" s="19">
        <v>1074</v>
      </c>
      <c r="E43" s="19" t="s">
        <v>169</v>
      </c>
      <c r="F43" s="18" t="s">
        <v>214</v>
      </c>
      <c r="G43" s="16" t="s">
        <v>215</v>
      </c>
      <c r="H43" s="18" t="s">
        <v>180</v>
      </c>
      <c r="I43" s="18" t="s">
        <v>216</v>
      </c>
    </row>
    <row r="44" spans="1:9" ht="15.75" hidden="1" customHeight="1" x14ac:dyDescent="0.3">
      <c r="A44" s="16" t="s">
        <v>217</v>
      </c>
      <c r="B44" s="17" t="s">
        <v>218</v>
      </c>
      <c r="C44" s="18">
        <v>34</v>
      </c>
      <c r="D44" s="19">
        <v>2193</v>
      </c>
      <c r="E44" s="19" t="s">
        <v>15</v>
      </c>
      <c r="F44" s="18" t="s">
        <v>219</v>
      </c>
      <c r="G44" s="16" t="s">
        <v>220</v>
      </c>
      <c r="H44" s="18" t="s">
        <v>221</v>
      </c>
      <c r="I44" s="18" t="s">
        <v>222</v>
      </c>
    </row>
    <row r="45" spans="1:9" ht="15.75" hidden="1" customHeight="1" x14ac:dyDescent="0.3">
      <c r="A45" s="16" t="s">
        <v>223</v>
      </c>
      <c r="B45" s="17" t="s">
        <v>224</v>
      </c>
      <c r="C45" s="18">
        <v>40</v>
      </c>
      <c r="D45" s="19">
        <v>2296</v>
      </c>
      <c r="E45" s="19" t="s">
        <v>15</v>
      </c>
      <c r="F45" s="18" t="s">
        <v>225</v>
      </c>
      <c r="G45" s="16" t="s">
        <v>226</v>
      </c>
      <c r="H45" s="18" t="s">
        <v>221</v>
      </c>
      <c r="I45" s="18" t="s">
        <v>227</v>
      </c>
    </row>
    <row r="46" spans="1:9" ht="15.75" hidden="1" customHeight="1" x14ac:dyDescent="0.3">
      <c r="A46" s="16" t="s">
        <v>228</v>
      </c>
      <c r="B46" s="17" t="s">
        <v>229</v>
      </c>
      <c r="C46" s="18">
        <v>56</v>
      </c>
      <c r="D46" s="19">
        <v>1068</v>
      </c>
      <c r="E46" s="19" t="s">
        <v>15</v>
      </c>
      <c r="F46" s="18" t="s">
        <v>230</v>
      </c>
      <c r="G46" s="16" t="s">
        <v>231</v>
      </c>
      <c r="H46" s="18" t="s">
        <v>221</v>
      </c>
      <c r="I46" s="18" t="s">
        <v>232</v>
      </c>
    </row>
    <row r="47" spans="1:9" ht="15.75" hidden="1" customHeight="1" x14ac:dyDescent="0.3">
      <c r="A47" s="16" t="s">
        <v>228</v>
      </c>
      <c r="B47" s="17" t="s">
        <v>233</v>
      </c>
      <c r="C47" s="18">
        <v>49</v>
      </c>
      <c r="D47" s="19">
        <v>1315</v>
      </c>
      <c r="E47" s="19" t="s">
        <v>15</v>
      </c>
      <c r="F47" s="18" t="s">
        <v>234</v>
      </c>
      <c r="G47" s="16" t="s">
        <v>235</v>
      </c>
      <c r="H47" s="18" t="s">
        <v>221</v>
      </c>
      <c r="I47" s="18" t="s">
        <v>236</v>
      </c>
    </row>
    <row r="48" spans="1:9" ht="15.75" hidden="1" customHeight="1" x14ac:dyDescent="0.3">
      <c r="A48" s="16" t="s">
        <v>212</v>
      </c>
      <c r="B48" s="17" t="s">
        <v>237</v>
      </c>
      <c r="C48" s="18">
        <v>30</v>
      </c>
      <c r="D48" s="19">
        <v>1098</v>
      </c>
      <c r="E48" s="19" t="s">
        <v>32</v>
      </c>
      <c r="F48" s="18" t="s">
        <v>238</v>
      </c>
      <c r="G48" s="16" t="s">
        <v>239</v>
      </c>
      <c r="H48" s="18" t="s">
        <v>221</v>
      </c>
      <c r="I48" s="18" t="s">
        <v>240</v>
      </c>
    </row>
    <row r="49" spans="1:9" ht="15.75" hidden="1" customHeight="1" x14ac:dyDescent="0.3">
      <c r="A49" s="16" t="s">
        <v>241</v>
      </c>
      <c r="B49" s="17" t="s">
        <v>242</v>
      </c>
      <c r="C49" s="18">
        <v>23</v>
      </c>
      <c r="D49" s="19">
        <v>1420</v>
      </c>
      <c r="E49" s="19" t="s">
        <v>32</v>
      </c>
      <c r="F49" s="18" t="s">
        <v>243</v>
      </c>
      <c r="G49" s="16" t="s">
        <v>244</v>
      </c>
      <c r="H49" s="18" t="s">
        <v>221</v>
      </c>
      <c r="I49" s="18" t="s">
        <v>245</v>
      </c>
    </row>
    <row r="50" spans="1:9" ht="15.75" hidden="1" customHeight="1" x14ac:dyDescent="0.3">
      <c r="A50" s="16" t="s">
        <v>246</v>
      </c>
      <c r="B50" s="17" t="s">
        <v>247</v>
      </c>
      <c r="C50" s="18">
        <v>36</v>
      </c>
      <c r="D50" s="19">
        <v>1638</v>
      </c>
      <c r="E50" s="19" t="s">
        <v>32</v>
      </c>
      <c r="F50" s="18" t="s">
        <v>248</v>
      </c>
      <c r="G50" s="16" t="s">
        <v>249</v>
      </c>
      <c r="H50" s="18" t="s">
        <v>221</v>
      </c>
      <c r="I50" s="18" t="s">
        <v>250</v>
      </c>
    </row>
    <row r="51" spans="1:9" ht="15.75" hidden="1" customHeight="1" x14ac:dyDescent="0.3">
      <c r="A51" s="16" t="s">
        <v>246</v>
      </c>
      <c r="B51" s="17" t="s">
        <v>251</v>
      </c>
      <c r="C51" s="18">
        <v>23</v>
      </c>
      <c r="D51" s="19">
        <v>1024</v>
      </c>
      <c r="E51" s="19" t="s">
        <v>32</v>
      </c>
      <c r="F51" s="18" t="s">
        <v>252</v>
      </c>
      <c r="G51" s="16" t="s">
        <v>253</v>
      </c>
      <c r="H51" s="18" t="s">
        <v>221</v>
      </c>
      <c r="I51" s="18" t="s">
        <v>254</v>
      </c>
    </row>
    <row r="52" spans="1:9" ht="15.75" hidden="1" customHeight="1" x14ac:dyDescent="0.3">
      <c r="A52" s="16" t="s">
        <v>255</v>
      </c>
      <c r="B52" s="17" t="s">
        <v>256</v>
      </c>
      <c r="C52" s="18">
        <v>36</v>
      </c>
      <c r="D52" s="19">
        <v>1680</v>
      </c>
      <c r="E52" s="19" t="s">
        <v>32</v>
      </c>
      <c r="F52" s="18" t="s">
        <v>257</v>
      </c>
      <c r="G52" s="16" t="s">
        <v>258</v>
      </c>
      <c r="H52" s="18" t="s">
        <v>221</v>
      </c>
      <c r="I52" s="18" t="s">
        <v>259</v>
      </c>
    </row>
    <row r="53" spans="1:9" ht="15.75" hidden="1" customHeight="1" x14ac:dyDescent="0.3">
      <c r="A53" s="16" t="s">
        <v>260</v>
      </c>
      <c r="B53" s="17" t="s">
        <v>261</v>
      </c>
      <c r="C53" s="18">
        <v>39</v>
      </c>
      <c r="D53" s="19">
        <v>2337</v>
      </c>
      <c r="E53" s="19" t="s">
        <v>32</v>
      </c>
      <c r="F53" s="18" t="s">
        <v>262</v>
      </c>
      <c r="G53" s="16" t="s">
        <v>263</v>
      </c>
      <c r="H53" s="18" t="s">
        <v>221</v>
      </c>
      <c r="I53" s="18" t="s">
        <v>264</v>
      </c>
    </row>
    <row r="54" spans="1:9" ht="15.75" hidden="1" customHeight="1" x14ac:dyDescent="0.3">
      <c r="A54" s="16" t="s">
        <v>260</v>
      </c>
      <c r="B54" s="17" t="s">
        <v>265</v>
      </c>
      <c r="C54" s="18">
        <v>50</v>
      </c>
      <c r="D54" s="19">
        <v>1747</v>
      </c>
      <c r="E54" s="19" t="s">
        <v>32</v>
      </c>
      <c r="F54" s="18" t="s">
        <v>266</v>
      </c>
      <c r="G54" s="16" t="s">
        <v>267</v>
      </c>
      <c r="H54" s="18" t="s">
        <v>221</v>
      </c>
      <c r="I54" s="18" t="s">
        <v>268</v>
      </c>
    </row>
    <row r="55" spans="1:9" ht="15.75" hidden="1" customHeight="1" x14ac:dyDescent="0.3">
      <c r="A55" s="16" t="s">
        <v>269</v>
      </c>
      <c r="B55" s="17" t="s">
        <v>270</v>
      </c>
      <c r="C55" s="18">
        <v>27</v>
      </c>
      <c r="D55" s="19">
        <v>1093</v>
      </c>
      <c r="E55" s="19" t="s">
        <v>15</v>
      </c>
      <c r="F55" s="18" t="s">
        <v>271</v>
      </c>
      <c r="G55" s="16" t="s">
        <v>272</v>
      </c>
      <c r="H55" s="18" t="s">
        <v>273</v>
      </c>
      <c r="I55" s="18" t="s">
        <v>274</v>
      </c>
    </row>
    <row r="56" spans="1:9" ht="15.75" hidden="1" customHeight="1" x14ac:dyDescent="0.3">
      <c r="A56" s="16" t="s">
        <v>275</v>
      </c>
      <c r="B56" s="17" t="s">
        <v>276</v>
      </c>
      <c r="C56" s="18">
        <v>36</v>
      </c>
      <c r="D56" s="19">
        <v>1431</v>
      </c>
      <c r="E56" s="19" t="s">
        <v>15</v>
      </c>
      <c r="F56" s="18" t="s">
        <v>277</v>
      </c>
      <c r="G56" s="16" t="s">
        <v>278</v>
      </c>
      <c r="H56" s="18" t="s">
        <v>273</v>
      </c>
      <c r="I56" s="20" t="s">
        <v>279</v>
      </c>
    </row>
    <row r="57" spans="1:9" ht="15.75" hidden="1" customHeight="1" x14ac:dyDescent="0.3">
      <c r="A57" s="16" t="s">
        <v>280</v>
      </c>
      <c r="B57" s="17" t="s">
        <v>281</v>
      </c>
      <c r="C57" s="18">
        <v>29</v>
      </c>
      <c r="D57" s="19">
        <v>1549</v>
      </c>
      <c r="E57" s="19" t="s">
        <v>15</v>
      </c>
      <c r="F57" s="18" t="s">
        <v>282</v>
      </c>
      <c r="G57" s="16" t="s">
        <v>283</v>
      </c>
      <c r="H57" s="18" t="s">
        <v>273</v>
      </c>
      <c r="I57" s="18" t="s">
        <v>284</v>
      </c>
    </row>
    <row r="58" spans="1:9" ht="15.75" hidden="1" customHeight="1" x14ac:dyDescent="0.3">
      <c r="A58" s="16" t="s">
        <v>285</v>
      </c>
      <c r="B58" s="17" t="s">
        <v>286</v>
      </c>
      <c r="C58" s="18">
        <v>25</v>
      </c>
      <c r="D58" s="19">
        <v>1339</v>
      </c>
      <c r="E58" s="19" t="s">
        <v>15</v>
      </c>
      <c r="F58" s="18" t="s">
        <v>287</v>
      </c>
      <c r="G58" s="16" t="s">
        <v>288</v>
      </c>
      <c r="H58" s="18" t="s">
        <v>273</v>
      </c>
      <c r="I58" s="20" t="s">
        <v>289</v>
      </c>
    </row>
    <row r="59" spans="1:9" ht="15.75" hidden="1" customHeight="1" x14ac:dyDescent="0.3">
      <c r="A59" s="16" t="s">
        <v>290</v>
      </c>
      <c r="B59" s="17" t="s">
        <v>291</v>
      </c>
      <c r="C59" s="18">
        <v>57</v>
      </c>
      <c r="D59" s="19">
        <v>1002</v>
      </c>
      <c r="E59" s="19" t="s">
        <v>15</v>
      </c>
      <c r="F59" s="18" t="s">
        <v>292</v>
      </c>
      <c r="G59" s="16" t="s">
        <v>293</v>
      </c>
      <c r="H59" s="18" t="s">
        <v>273</v>
      </c>
      <c r="I59" s="18" t="s">
        <v>294</v>
      </c>
    </row>
    <row r="60" spans="1:9" ht="15.75" hidden="1" customHeight="1" x14ac:dyDescent="0.3">
      <c r="A60" s="16" t="s">
        <v>295</v>
      </c>
      <c r="B60" s="17" t="s">
        <v>296</v>
      </c>
      <c r="C60" s="18">
        <v>52</v>
      </c>
      <c r="D60" s="19">
        <v>2224</v>
      </c>
      <c r="E60" s="19" t="s">
        <v>15</v>
      </c>
      <c r="F60" s="18" t="s">
        <v>297</v>
      </c>
      <c r="G60" s="16" t="s">
        <v>298</v>
      </c>
      <c r="H60" s="18" t="s">
        <v>273</v>
      </c>
      <c r="I60" s="18" t="s">
        <v>299</v>
      </c>
    </row>
    <row r="61" spans="1:9" ht="15.75" hidden="1" customHeight="1" x14ac:dyDescent="0.3">
      <c r="A61" s="16" t="s">
        <v>300</v>
      </c>
      <c r="B61" s="17" t="s">
        <v>301</v>
      </c>
      <c r="C61" s="18">
        <v>37</v>
      </c>
      <c r="D61" s="19">
        <v>1675</v>
      </c>
      <c r="E61" s="19" t="s">
        <v>15</v>
      </c>
      <c r="F61" s="18" t="s">
        <v>302</v>
      </c>
      <c r="G61" s="16" t="s">
        <v>303</v>
      </c>
      <c r="H61" s="18" t="s">
        <v>273</v>
      </c>
      <c r="I61" s="14" t="s">
        <v>304</v>
      </c>
    </row>
    <row r="62" spans="1:9" ht="15.75" hidden="1" customHeight="1" x14ac:dyDescent="0.3">
      <c r="A62" s="16" t="s">
        <v>305</v>
      </c>
      <c r="B62" s="17" t="s">
        <v>306</v>
      </c>
      <c r="C62" s="18">
        <v>40</v>
      </c>
      <c r="D62" s="19">
        <v>1257</v>
      </c>
      <c r="E62" s="19" t="s">
        <v>15</v>
      </c>
      <c r="F62" s="18" t="s">
        <v>307</v>
      </c>
      <c r="G62" s="16" t="s">
        <v>308</v>
      </c>
      <c r="H62" s="18" t="s">
        <v>273</v>
      </c>
      <c r="I62" s="20" t="s">
        <v>309</v>
      </c>
    </row>
    <row r="63" spans="1:9" ht="15.75" hidden="1" customHeight="1" x14ac:dyDescent="0.3">
      <c r="A63" s="16" t="s">
        <v>310</v>
      </c>
      <c r="B63" s="17" t="s">
        <v>311</v>
      </c>
      <c r="C63" s="18">
        <v>28</v>
      </c>
      <c r="D63" s="19">
        <v>1253</v>
      </c>
      <c r="E63" s="19" t="s">
        <v>15</v>
      </c>
      <c r="F63" s="18" t="s">
        <v>312</v>
      </c>
      <c r="G63" s="16" t="s">
        <v>313</v>
      </c>
      <c r="H63" s="18" t="s">
        <v>273</v>
      </c>
      <c r="I63" s="18" t="s">
        <v>314</v>
      </c>
    </row>
    <row r="64" spans="1:9" ht="15.75" hidden="1" customHeight="1" x14ac:dyDescent="0.3">
      <c r="A64" s="16" t="s">
        <v>315</v>
      </c>
      <c r="B64" s="17" t="s">
        <v>316</v>
      </c>
      <c r="C64" s="18">
        <v>34</v>
      </c>
      <c r="D64" s="19">
        <v>1455</v>
      </c>
      <c r="E64" s="19" t="s">
        <v>15</v>
      </c>
      <c r="F64" s="18" t="s">
        <v>317</v>
      </c>
      <c r="G64" s="16" t="s">
        <v>318</v>
      </c>
      <c r="H64" s="18" t="s">
        <v>319</v>
      </c>
      <c r="I64" s="18" t="s">
        <v>320</v>
      </c>
    </row>
    <row r="65" spans="1:9" ht="15.75" hidden="1" customHeight="1" x14ac:dyDescent="0.3">
      <c r="A65" s="16" t="s">
        <v>315</v>
      </c>
      <c r="B65" s="17" t="s">
        <v>321</v>
      </c>
      <c r="C65" s="18">
        <v>29</v>
      </c>
      <c r="D65" s="19">
        <v>1609</v>
      </c>
      <c r="E65" s="19" t="s">
        <v>15</v>
      </c>
      <c r="F65" s="18" t="s">
        <v>322</v>
      </c>
      <c r="G65" s="16" t="s">
        <v>323</v>
      </c>
      <c r="H65" s="18" t="s">
        <v>319</v>
      </c>
      <c r="I65" s="18" t="s">
        <v>324</v>
      </c>
    </row>
    <row r="66" spans="1:9" ht="15.75" hidden="1" customHeight="1" x14ac:dyDescent="0.3">
      <c r="A66" s="16" t="s">
        <v>325</v>
      </c>
      <c r="B66" s="17" t="s">
        <v>326</v>
      </c>
      <c r="C66" s="18">
        <v>29</v>
      </c>
      <c r="D66" s="19">
        <v>1837</v>
      </c>
      <c r="E66" s="19" t="s">
        <v>15</v>
      </c>
      <c r="F66" s="18" t="s">
        <v>327</v>
      </c>
      <c r="G66" s="16" t="s">
        <v>328</v>
      </c>
      <c r="H66" s="18" t="s">
        <v>319</v>
      </c>
      <c r="I66" s="20" t="s">
        <v>329</v>
      </c>
    </row>
    <row r="67" spans="1:9" ht="15.75" hidden="1" customHeight="1" x14ac:dyDescent="0.3">
      <c r="A67" s="16" t="s">
        <v>330</v>
      </c>
      <c r="B67" s="17" t="s">
        <v>331</v>
      </c>
      <c r="C67" s="18">
        <v>27</v>
      </c>
      <c r="D67" s="19">
        <v>1655</v>
      </c>
      <c r="E67" s="19" t="s">
        <v>15</v>
      </c>
      <c r="F67" s="18" t="s">
        <v>332</v>
      </c>
      <c r="G67" s="16" t="s">
        <v>333</v>
      </c>
      <c r="H67" s="18" t="s">
        <v>319</v>
      </c>
      <c r="I67" s="18" t="s">
        <v>334</v>
      </c>
    </row>
    <row r="68" spans="1:9" ht="15.75" hidden="1" customHeight="1" x14ac:dyDescent="0.3">
      <c r="A68" s="16" t="s">
        <v>335</v>
      </c>
      <c r="B68" s="17" t="s">
        <v>336</v>
      </c>
      <c r="C68" s="18">
        <v>46</v>
      </c>
      <c r="D68" s="19">
        <v>1163</v>
      </c>
      <c r="E68" s="19" t="s">
        <v>22</v>
      </c>
      <c r="F68" s="18" t="s">
        <v>337</v>
      </c>
      <c r="G68" s="16" t="s">
        <v>338</v>
      </c>
      <c r="H68" s="18" t="s">
        <v>319</v>
      </c>
      <c r="I68" s="18" t="s">
        <v>339</v>
      </c>
    </row>
    <row r="69" spans="1:9" ht="15.75" hidden="1" customHeight="1" x14ac:dyDescent="0.3">
      <c r="A69" s="16" t="s">
        <v>335</v>
      </c>
      <c r="B69" s="17" t="s">
        <v>340</v>
      </c>
      <c r="C69" s="18">
        <v>34</v>
      </c>
      <c r="D69" s="19">
        <v>1359</v>
      </c>
      <c r="E69" s="19" t="s">
        <v>22</v>
      </c>
      <c r="F69" s="18" t="s">
        <v>341</v>
      </c>
      <c r="G69" s="16" t="s">
        <v>342</v>
      </c>
      <c r="H69" s="18" t="s">
        <v>319</v>
      </c>
      <c r="I69" s="18" t="s">
        <v>343</v>
      </c>
    </row>
    <row r="70" spans="1:9" ht="15.75" hidden="1" customHeight="1" x14ac:dyDescent="0.3">
      <c r="A70" s="16" t="s">
        <v>344</v>
      </c>
      <c r="B70" s="17" t="s">
        <v>345</v>
      </c>
      <c r="C70" s="18">
        <v>37</v>
      </c>
      <c r="D70" s="19">
        <v>2189</v>
      </c>
      <c r="E70" s="19" t="s">
        <v>22</v>
      </c>
      <c r="F70" s="18" t="s">
        <v>346</v>
      </c>
      <c r="G70" s="16" t="s">
        <v>347</v>
      </c>
      <c r="H70" s="18" t="s">
        <v>319</v>
      </c>
      <c r="I70" s="18" t="s">
        <v>348</v>
      </c>
    </row>
    <row r="71" spans="1:9" ht="15.75" hidden="1" customHeight="1" x14ac:dyDescent="0.3">
      <c r="A71" s="16" t="s">
        <v>349</v>
      </c>
      <c r="B71" s="17" t="s">
        <v>350</v>
      </c>
      <c r="C71" s="18">
        <v>46</v>
      </c>
      <c r="D71" s="19">
        <v>1442</v>
      </c>
      <c r="E71" s="19" t="s">
        <v>22</v>
      </c>
      <c r="F71" s="18" t="s">
        <v>351</v>
      </c>
      <c r="G71" s="16" t="s">
        <v>352</v>
      </c>
      <c r="H71" s="18" t="s">
        <v>319</v>
      </c>
      <c r="I71" s="18" t="s">
        <v>353</v>
      </c>
    </row>
    <row r="72" spans="1:9" ht="15.75" hidden="1" customHeight="1" x14ac:dyDescent="0.3">
      <c r="A72" s="16" t="s">
        <v>325</v>
      </c>
      <c r="B72" s="17" t="s">
        <v>354</v>
      </c>
      <c r="C72" s="18">
        <v>39</v>
      </c>
      <c r="D72" s="19">
        <v>1176</v>
      </c>
      <c r="E72" s="19" t="s">
        <v>22</v>
      </c>
      <c r="F72" s="18" t="s">
        <v>355</v>
      </c>
      <c r="G72" s="16" t="s">
        <v>356</v>
      </c>
      <c r="H72" s="18" t="s">
        <v>357</v>
      </c>
      <c r="I72" s="18" t="s">
        <v>358</v>
      </c>
    </row>
    <row r="73" spans="1:9" ht="15.75" hidden="1" customHeight="1" x14ac:dyDescent="0.3">
      <c r="A73" s="16" t="s">
        <v>359</v>
      </c>
      <c r="B73" s="17" t="s">
        <v>360</v>
      </c>
      <c r="C73" s="18">
        <v>47</v>
      </c>
      <c r="D73" s="19">
        <v>1994</v>
      </c>
      <c r="E73" s="19" t="s">
        <v>22</v>
      </c>
      <c r="F73" s="18" t="s">
        <v>361</v>
      </c>
      <c r="G73" s="16" t="s">
        <v>362</v>
      </c>
      <c r="H73" s="18" t="s">
        <v>357</v>
      </c>
      <c r="I73" s="18" t="s">
        <v>363</v>
      </c>
    </row>
    <row r="74" spans="1:9" ht="15.75" hidden="1" customHeight="1" x14ac:dyDescent="0.3">
      <c r="A74" s="16" t="s">
        <v>364</v>
      </c>
      <c r="B74" s="17" t="s">
        <v>365</v>
      </c>
      <c r="C74" s="18">
        <v>43</v>
      </c>
      <c r="D74" s="19">
        <v>1015</v>
      </c>
      <c r="E74" s="19" t="s">
        <v>22</v>
      </c>
      <c r="F74" s="18" t="s">
        <v>366</v>
      </c>
      <c r="G74" s="16" t="s">
        <v>367</v>
      </c>
      <c r="H74" s="18" t="s">
        <v>357</v>
      </c>
      <c r="I74" s="18" t="s">
        <v>368</v>
      </c>
    </row>
    <row r="75" spans="1:9" ht="15.75" hidden="1" customHeight="1" x14ac:dyDescent="0.3">
      <c r="A75" s="16" t="s">
        <v>359</v>
      </c>
      <c r="B75" s="17" t="s">
        <v>369</v>
      </c>
      <c r="C75" s="18">
        <v>26</v>
      </c>
      <c r="D75" s="19">
        <v>2346</v>
      </c>
      <c r="E75" s="19" t="s">
        <v>22</v>
      </c>
      <c r="F75" s="18" t="s">
        <v>370</v>
      </c>
      <c r="G75" s="16" t="s">
        <v>371</v>
      </c>
      <c r="H75" s="18" t="s">
        <v>357</v>
      </c>
      <c r="I75" s="18" t="s">
        <v>372</v>
      </c>
    </row>
    <row r="76" spans="1:9" ht="15.75" hidden="1" customHeight="1" x14ac:dyDescent="0.3">
      <c r="A76" s="16" t="s">
        <v>364</v>
      </c>
      <c r="B76" s="17" t="s">
        <v>373</v>
      </c>
      <c r="C76" s="18">
        <v>56</v>
      </c>
      <c r="D76" s="19">
        <v>2888</v>
      </c>
      <c r="E76" s="19" t="s">
        <v>32</v>
      </c>
      <c r="F76" s="18" t="s">
        <v>374</v>
      </c>
      <c r="G76" s="16" t="s">
        <v>375</v>
      </c>
      <c r="H76" s="18" t="s">
        <v>357</v>
      </c>
      <c r="I76" s="18" t="s">
        <v>376</v>
      </c>
    </row>
    <row r="77" spans="1:9" ht="15.75" hidden="1" customHeight="1" x14ac:dyDescent="0.3">
      <c r="A77" s="16" t="s">
        <v>359</v>
      </c>
      <c r="B77" s="17" t="s">
        <v>377</v>
      </c>
      <c r="C77" s="18">
        <v>26</v>
      </c>
      <c r="D77" s="19">
        <v>2750</v>
      </c>
      <c r="E77" s="19" t="s">
        <v>32</v>
      </c>
      <c r="F77" s="18" t="s">
        <v>378</v>
      </c>
      <c r="G77" s="16" t="s">
        <v>379</v>
      </c>
      <c r="H77" s="18" t="s">
        <v>357</v>
      </c>
      <c r="I77" s="18" t="s">
        <v>372</v>
      </c>
    </row>
    <row r="78" spans="1:9" ht="15.75" hidden="1" customHeight="1" x14ac:dyDescent="0.3">
      <c r="A78" s="16" t="s">
        <v>380</v>
      </c>
      <c r="B78" s="17" t="s">
        <v>381</v>
      </c>
      <c r="C78" s="18">
        <v>44</v>
      </c>
      <c r="D78" s="19">
        <v>1978</v>
      </c>
      <c r="E78" s="19" t="s">
        <v>42</v>
      </c>
      <c r="F78" s="18" t="s">
        <v>382</v>
      </c>
      <c r="G78" s="16" t="s">
        <v>383</v>
      </c>
      <c r="H78" s="18" t="s">
        <v>357</v>
      </c>
      <c r="I78" s="18" t="s">
        <v>384</v>
      </c>
    </row>
    <row r="79" spans="1:9" ht="15.75" hidden="1" customHeight="1" x14ac:dyDescent="0.3">
      <c r="A79" s="16" t="s">
        <v>385</v>
      </c>
      <c r="B79" s="17" t="s">
        <v>386</v>
      </c>
      <c r="C79" s="18">
        <v>42</v>
      </c>
      <c r="D79" s="19">
        <v>1905</v>
      </c>
      <c r="E79" s="19" t="s">
        <v>42</v>
      </c>
      <c r="F79" s="18" t="s">
        <v>387</v>
      </c>
      <c r="G79" s="16" t="s">
        <v>388</v>
      </c>
      <c r="H79" s="18" t="s">
        <v>357</v>
      </c>
      <c r="I79" s="18" t="s">
        <v>389</v>
      </c>
    </row>
    <row r="80" spans="1:9" ht="15.75" hidden="1" customHeight="1" x14ac:dyDescent="0.3">
      <c r="A80" s="16" t="s">
        <v>335</v>
      </c>
      <c r="B80" s="17" t="s">
        <v>390</v>
      </c>
      <c r="C80" s="18">
        <v>22</v>
      </c>
      <c r="D80" s="19">
        <v>2044</v>
      </c>
      <c r="E80" s="19" t="s">
        <v>169</v>
      </c>
      <c r="F80" s="18" t="s">
        <v>391</v>
      </c>
      <c r="G80" s="16" t="s">
        <v>392</v>
      </c>
      <c r="H80" s="18" t="s">
        <v>357</v>
      </c>
      <c r="I80" s="18" t="s">
        <v>384</v>
      </c>
    </row>
    <row r="81" spans="1:9" ht="15.75" hidden="1" customHeight="1" x14ac:dyDescent="0.3">
      <c r="A81" s="16" t="s">
        <v>393</v>
      </c>
      <c r="B81" s="17" t="s">
        <v>394</v>
      </c>
      <c r="C81" s="18">
        <v>52</v>
      </c>
      <c r="D81" s="19">
        <v>1566</v>
      </c>
      <c r="E81" s="19" t="s">
        <v>169</v>
      </c>
      <c r="F81" s="18" t="s">
        <v>395</v>
      </c>
      <c r="G81" s="16" t="s">
        <v>396</v>
      </c>
      <c r="H81" s="18" t="s">
        <v>357</v>
      </c>
      <c r="I81" s="18" t="s">
        <v>397</v>
      </c>
    </row>
    <row r="82" spans="1:9" ht="15.75" hidden="1" customHeight="1" x14ac:dyDescent="0.3">
      <c r="A82" s="16" t="s">
        <v>398</v>
      </c>
      <c r="B82" s="17" t="s">
        <v>399</v>
      </c>
      <c r="C82" s="18">
        <v>24</v>
      </c>
      <c r="D82" s="19">
        <v>1269</v>
      </c>
      <c r="E82" s="19" t="s">
        <v>22</v>
      </c>
      <c r="F82" s="18" t="s">
        <v>400</v>
      </c>
      <c r="G82" s="16" t="s">
        <v>401</v>
      </c>
      <c r="H82" s="18" t="s">
        <v>402</v>
      </c>
      <c r="I82" s="18" t="s">
        <v>403</v>
      </c>
    </row>
    <row r="83" spans="1:9" ht="15.75" hidden="1" customHeight="1" x14ac:dyDescent="0.3">
      <c r="A83" s="16" t="s">
        <v>404</v>
      </c>
      <c r="B83" s="17" t="s">
        <v>405</v>
      </c>
      <c r="C83" s="18">
        <v>24</v>
      </c>
      <c r="D83" s="19">
        <v>2120</v>
      </c>
      <c r="E83" s="19" t="s">
        <v>22</v>
      </c>
      <c r="F83" s="18" t="s">
        <v>406</v>
      </c>
      <c r="G83" s="16" t="s">
        <v>407</v>
      </c>
      <c r="H83" s="18" t="s">
        <v>402</v>
      </c>
      <c r="I83" s="18" t="s">
        <v>403</v>
      </c>
    </row>
    <row r="84" spans="1:9" ht="15.75" hidden="1" customHeight="1" x14ac:dyDescent="0.3">
      <c r="A84" s="16" t="s">
        <v>408</v>
      </c>
      <c r="B84" s="17" t="s">
        <v>409</v>
      </c>
      <c r="C84" s="18">
        <v>43</v>
      </c>
      <c r="D84" s="19">
        <v>1868</v>
      </c>
      <c r="E84" s="19" t="s">
        <v>32</v>
      </c>
      <c r="F84" s="18" t="s">
        <v>410</v>
      </c>
      <c r="G84" s="16" t="s">
        <v>411</v>
      </c>
      <c r="H84" s="18" t="s">
        <v>402</v>
      </c>
      <c r="I84" s="18" t="s">
        <v>412</v>
      </c>
    </row>
    <row r="85" spans="1:9" ht="15.75" hidden="1" customHeight="1" x14ac:dyDescent="0.3">
      <c r="A85" s="16" t="s">
        <v>413</v>
      </c>
      <c r="B85" s="17" t="s">
        <v>414</v>
      </c>
      <c r="C85" s="18">
        <v>24</v>
      </c>
      <c r="D85" s="19">
        <v>2359</v>
      </c>
      <c r="E85" s="19" t="s">
        <v>42</v>
      </c>
      <c r="F85" s="18" t="s">
        <v>415</v>
      </c>
      <c r="G85" s="16" t="s">
        <v>416</v>
      </c>
      <c r="H85" s="18" t="s">
        <v>402</v>
      </c>
      <c r="I85" s="18" t="s">
        <v>417</v>
      </c>
    </row>
    <row r="86" spans="1:9" ht="15.75" hidden="1" customHeight="1" x14ac:dyDescent="0.3">
      <c r="A86" s="16" t="s">
        <v>418</v>
      </c>
      <c r="B86" s="17" t="s">
        <v>419</v>
      </c>
      <c r="C86" s="18">
        <v>34</v>
      </c>
      <c r="D86" s="19">
        <v>1819</v>
      </c>
      <c r="E86" s="19" t="s">
        <v>42</v>
      </c>
      <c r="F86" s="18" t="s">
        <v>420</v>
      </c>
      <c r="G86" s="16" t="s">
        <v>421</v>
      </c>
      <c r="H86" s="18" t="s">
        <v>402</v>
      </c>
      <c r="I86" s="18" t="s">
        <v>417</v>
      </c>
    </row>
    <row r="87" spans="1:9" ht="15.75" hidden="1" customHeight="1" x14ac:dyDescent="0.3">
      <c r="A87" s="16" t="s">
        <v>422</v>
      </c>
      <c r="B87" s="17" t="s">
        <v>423</v>
      </c>
      <c r="C87" s="18">
        <v>52</v>
      </c>
      <c r="D87" s="19">
        <v>1476</v>
      </c>
      <c r="E87" s="19" t="s">
        <v>169</v>
      </c>
      <c r="F87" s="18" t="s">
        <v>424</v>
      </c>
      <c r="G87" s="16" t="s">
        <v>425</v>
      </c>
      <c r="H87" s="18" t="s">
        <v>402</v>
      </c>
      <c r="I87" s="18" t="s">
        <v>417</v>
      </c>
    </row>
    <row r="88" spans="1:9" ht="15.75" hidden="1" customHeight="1" x14ac:dyDescent="0.3">
      <c r="A88" s="16" t="s">
        <v>426</v>
      </c>
      <c r="B88" s="17" t="s">
        <v>427</v>
      </c>
      <c r="C88" s="18">
        <v>51</v>
      </c>
      <c r="D88" s="19">
        <v>1817</v>
      </c>
      <c r="E88" s="19" t="s">
        <v>169</v>
      </c>
      <c r="F88" s="18" t="s">
        <v>428</v>
      </c>
      <c r="G88" s="16" t="s">
        <v>429</v>
      </c>
      <c r="H88" s="18" t="s">
        <v>402</v>
      </c>
      <c r="I88" s="18" t="s">
        <v>403</v>
      </c>
    </row>
    <row r="89" spans="1:9" ht="15.75" hidden="1" customHeight="1" x14ac:dyDescent="0.3">
      <c r="A89" s="16" t="s">
        <v>430</v>
      </c>
      <c r="B89" s="17" t="s">
        <v>431</v>
      </c>
      <c r="C89" s="18">
        <v>52</v>
      </c>
      <c r="D89" s="19">
        <v>1081</v>
      </c>
      <c r="E89" s="19" t="s">
        <v>22</v>
      </c>
      <c r="F89" s="18" t="s">
        <v>432</v>
      </c>
      <c r="G89" s="16" t="s">
        <v>433</v>
      </c>
      <c r="H89" s="18" t="s">
        <v>434</v>
      </c>
      <c r="I89" s="18" t="s">
        <v>435</v>
      </c>
    </row>
    <row r="90" spans="1:9" ht="15.75" hidden="1" customHeight="1" x14ac:dyDescent="0.3">
      <c r="A90" s="16" t="s">
        <v>436</v>
      </c>
      <c r="B90" s="17" t="s">
        <v>437</v>
      </c>
      <c r="C90" s="18">
        <v>25</v>
      </c>
      <c r="D90" s="19">
        <v>2034</v>
      </c>
      <c r="E90" s="19" t="s">
        <v>22</v>
      </c>
      <c r="F90" s="18" t="s">
        <v>438</v>
      </c>
      <c r="G90" s="16" t="s">
        <v>439</v>
      </c>
      <c r="H90" s="18" t="s">
        <v>434</v>
      </c>
      <c r="I90" s="18" t="s">
        <v>440</v>
      </c>
    </row>
    <row r="91" spans="1:9" ht="15.75" hidden="1" customHeight="1" x14ac:dyDescent="0.3">
      <c r="A91" s="16" t="s">
        <v>441</v>
      </c>
      <c r="B91" s="17" t="s">
        <v>442</v>
      </c>
      <c r="C91" s="18">
        <v>50</v>
      </c>
      <c r="D91" s="19">
        <v>1638</v>
      </c>
      <c r="E91" s="19" t="s">
        <v>22</v>
      </c>
      <c r="F91" s="18" t="s">
        <v>443</v>
      </c>
      <c r="G91" s="16" t="s">
        <v>444</v>
      </c>
      <c r="H91" s="18" t="s">
        <v>434</v>
      </c>
      <c r="I91" s="20" t="s">
        <v>445</v>
      </c>
    </row>
    <row r="92" spans="1:9" ht="15.75" hidden="1" customHeight="1" x14ac:dyDescent="0.3">
      <c r="A92" s="16" t="s">
        <v>436</v>
      </c>
      <c r="B92" s="17" t="s">
        <v>446</v>
      </c>
      <c r="C92" s="18">
        <v>52</v>
      </c>
      <c r="D92" s="19">
        <v>1587</v>
      </c>
      <c r="E92" s="19" t="s">
        <v>22</v>
      </c>
      <c r="F92" s="18" t="s">
        <v>447</v>
      </c>
      <c r="G92" s="16" t="s">
        <v>448</v>
      </c>
      <c r="H92" s="18" t="s">
        <v>434</v>
      </c>
      <c r="I92" s="18" t="s">
        <v>449</v>
      </c>
    </row>
    <row r="93" spans="1:9" ht="15.75" hidden="1" customHeight="1" x14ac:dyDescent="0.3">
      <c r="A93" s="16" t="s">
        <v>450</v>
      </c>
      <c r="B93" s="17" t="s">
        <v>451</v>
      </c>
      <c r="C93" s="18">
        <v>33</v>
      </c>
      <c r="D93" s="19">
        <v>1771</v>
      </c>
      <c r="E93" s="19" t="s">
        <v>32</v>
      </c>
      <c r="F93" s="18" t="s">
        <v>452</v>
      </c>
      <c r="G93" s="16" t="s">
        <v>453</v>
      </c>
      <c r="H93" s="18" t="s">
        <v>434</v>
      </c>
      <c r="I93" s="20" t="s">
        <v>454</v>
      </c>
    </row>
    <row r="94" spans="1:9" ht="15.75" hidden="1" customHeight="1" x14ac:dyDescent="0.3">
      <c r="A94" s="16" t="s">
        <v>455</v>
      </c>
      <c r="B94" s="17" t="s">
        <v>456</v>
      </c>
      <c r="C94" s="18">
        <v>46</v>
      </c>
      <c r="D94" s="19">
        <v>1935</v>
      </c>
      <c r="E94" s="19" t="s">
        <v>32</v>
      </c>
      <c r="F94" s="18" t="s">
        <v>457</v>
      </c>
      <c r="G94" s="16" t="s">
        <v>458</v>
      </c>
      <c r="H94" s="18" t="s">
        <v>434</v>
      </c>
      <c r="I94" s="18" t="s">
        <v>459</v>
      </c>
    </row>
    <row r="95" spans="1:9" ht="15.75" hidden="1" customHeight="1" x14ac:dyDescent="0.3">
      <c r="A95" s="16" t="s">
        <v>455</v>
      </c>
      <c r="B95" s="17" t="s">
        <v>460</v>
      </c>
      <c r="C95" s="18">
        <v>23</v>
      </c>
      <c r="D95" s="19">
        <v>1221</v>
      </c>
      <c r="E95" s="19" t="s">
        <v>42</v>
      </c>
      <c r="F95" s="18" t="s">
        <v>461</v>
      </c>
      <c r="G95" s="16" t="s">
        <v>462</v>
      </c>
      <c r="H95" s="18" t="s">
        <v>434</v>
      </c>
      <c r="I95" s="18" t="s">
        <v>463</v>
      </c>
    </row>
    <row r="96" spans="1:9" ht="15.75" hidden="1" customHeight="1" x14ac:dyDescent="0.3">
      <c r="A96" s="16" t="s">
        <v>464</v>
      </c>
      <c r="B96" s="17" t="s">
        <v>465</v>
      </c>
      <c r="C96" s="18">
        <v>35</v>
      </c>
      <c r="D96" s="19">
        <v>2203</v>
      </c>
      <c r="E96" s="19" t="s">
        <v>169</v>
      </c>
      <c r="F96" s="18" t="s">
        <v>466</v>
      </c>
      <c r="G96" s="16" t="s">
        <v>467</v>
      </c>
      <c r="H96" s="18" t="s">
        <v>434</v>
      </c>
      <c r="I96" s="18" t="s">
        <v>468</v>
      </c>
    </row>
    <row r="97" spans="1:9" ht="15.75" hidden="1" customHeight="1" x14ac:dyDescent="0.3">
      <c r="A97" s="16" t="s">
        <v>469</v>
      </c>
      <c r="B97" s="17" t="s">
        <v>470</v>
      </c>
      <c r="C97" s="18">
        <v>43</v>
      </c>
      <c r="D97" s="19">
        <v>1907</v>
      </c>
      <c r="E97" s="19" t="s">
        <v>169</v>
      </c>
      <c r="F97" s="18" t="s">
        <v>471</v>
      </c>
      <c r="G97" s="16" t="s">
        <v>472</v>
      </c>
      <c r="H97" s="18" t="s">
        <v>434</v>
      </c>
      <c r="I97" s="18" t="s">
        <v>473</v>
      </c>
    </row>
    <row r="98" spans="1:9" ht="15.75" hidden="1" customHeight="1" x14ac:dyDescent="0.3">
      <c r="A98" s="16" t="s">
        <v>474</v>
      </c>
      <c r="B98" s="17" t="s">
        <v>475</v>
      </c>
      <c r="C98" s="18">
        <v>24</v>
      </c>
      <c r="D98" s="19">
        <v>2292</v>
      </c>
      <c r="E98" s="19" t="s">
        <v>169</v>
      </c>
      <c r="F98" s="18" t="s">
        <v>476</v>
      </c>
      <c r="G98" s="16" t="s">
        <v>477</v>
      </c>
      <c r="H98" s="18" t="s">
        <v>434</v>
      </c>
      <c r="I98" s="18" t="s">
        <v>478</v>
      </c>
    </row>
  </sheetData>
  <autoFilter ref="A1:I98" xr:uid="{00000000-0009-0000-0000-000001000000}">
    <filterColumn colId="1">
      <customFilters>
        <customFilter val="M*"/>
        <customFilter val="C*"/>
      </customFilters>
    </filterColumn>
    <filterColumn colId="3">
      <customFilters and="1">
        <customFilter operator="greaterThanOrEqual" val="2000"/>
        <customFilter operator="lessThanOrEqual" val="4000"/>
      </customFilters>
    </filterColumn>
  </autoFilter>
  <hyperlinks>
    <hyperlink ref="I19" r:id="rId1" xr:uid="{00000000-0004-0000-0100-000000000000}"/>
    <hyperlink ref="I56" r:id="rId2" xr:uid="{00000000-0004-0000-0100-000001000000}"/>
    <hyperlink ref="I58" r:id="rId3" xr:uid="{00000000-0004-0000-0100-000002000000}"/>
    <hyperlink ref="I62" r:id="rId4" xr:uid="{00000000-0004-0000-0100-000003000000}"/>
    <hyperlink ref="I66" r:id="rId5" xr:uid="{00000000-0004-0000-0100-000004000000}"/>
    <hyperlink ref="I91" r:id="rId6" xr:uid="{00000000-0004-0000-0100-000005000000}"/>
    <hyperlink ref="I93" r:id="rId7" xr:uid="{00000000-0004-0000-0100-000006000000}"/>
  </hyperlinks>
  <pageMargins left="0.7" right="0.7" top="0.75" bottom="0.75" header="0" footer="0"/>
  <pageSetup orientation="landscape"/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244061"/>
  </sheetPr>
  <dimension ref="A1:K98"/>
  <sheetViews>
    <sheetView showGridLines="0" topLeftCell="C1" workbookViewId="0">
      <selection activeCell="F106" sqref="F106"/>
    </sheetView>
  </sheetViews>
  <sheetFormatPr baseColWidth="10" defaultColWidth="14.44140625" defaultRowHeight="15" customHeight="1" x14ac:dyDescent="0.3"/>
  <cols>
    <col min="1" max="1" width="13.6640625" customWidth="1"/>
    <col min="2" max="2" width="18.33203125" customWidth="1"/>
    <col min="3" max="3" width="6.33203125" customWidth="1"/>
    <col min="4" max="4" width="11.6640625" customWidth="1"/>
    <col min="5" max="5" width="16.33203125" customWidth="1"/>
    <col min="6" max="6" width="12" customWidth="1"/>
    <col min="7" max="7" width="33.6640625" customWidth="1"/>
    <col min="8" max="8" width="12.44140625" customWidth="1"/>
    <col min="9" max="9" width="29.44140625" customWidth="1"/>
    <col min="10" max="11" width="11.44140625" customWidth="1"/>
  </cols>
  <sheetData>
    <row r="1" spans="1:11" ht="28.5" customHeight="1" thickBot="1" x14ac:dyDescent="0.3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  <c r="J1" s="40" t="s">
        <v>957</v>
      </c>
      <c r="K1" s="41">
        <f>AVERAGE(D9:D33)</f>
        <v>1753.52</v>
      </c>
    </row>
    <row r="2" spans="1:11" ht="15" hidden="1" customHeight="1" x14ac:dyDescent="0.3">
      <c r="A2" s="16" t="s">
        <v>13</v>
      </c>
      <c r="B2" s="16" t="s">
        <v>14</v>
      </c>
      <c r="C2" s="18">
        <v>39</v>
      </c>
      <c r="D2" s="21">
        <v>1451</v>
      </c>
      <c r="E2" s="19" t="s">
        <v>15</v>
      </c>
      <c r="F2" s="18" t="s">
        <v>16</v>
      </c>
      <c r="G2" s="16" t="s">
        <v>17</v>
      </c>
      <c r="H2" s="18" t="s">
        <v>18</v>
      </c>
      <c r="I2" s="18" t="s">
        <v>19</v>
      </c>
    </row>
    <row r="3" spans="1:11" ht="15" hidden="1" customHeight="1" x14ac:dyDescent="0.3">
      <c r="A3" s="16" t="s">
        <v>20</v>
      </c>
      <c r="B3" s="16" t="s">
        <v>21</v>
      </c>
      <c r="C3" s="18">
        <v>47</v>
      </c>
      <c r="D3" s="21">
        <v>1985</v>
      </c>
      <c r="E3" s="19" t="s">
        <v>22</v>
      </c>
      <c r="F3" s="18" t="s">
        <v>23</v>
      </c>
      <c r="G3" s="16" t="s">
        <v>24</v>
      </c>
      <c r="H3" s="18" t="s">
        <v>18</v>
      </c>
      <c r="I3" s="18" t="s">
        <v>25</v>
      </c>
    </row>
    <row r="4" spans="1:11" ht="15" hidden="1" customHeight="1" x14ac:dyDescent="0.3">
      <c r="A4" s="16" t="s">
        <v>26</v>
      </c>
      <c r="B4" s="16" t="s">
        <v>27</v>
      </c>
      <c r="C4" s="18">
        <v>33</v>
      </c>
      <c r="D4" s="21">
        <v>2180</v>
      </c>
      <c r="E4" s="19" t="s">
        <v>22</v>
      </c>
      <c r="F4" s="18" t="s">
        <v>28</v>
      </c>
      <c r="G4" s="16" t="s">
        <v>29</v>
      </c>
      <c r="H4" s="18" t="s">
        <v>18</v>
      </c>
      <c r="I4" s="18" t="s">
        <v>30</v>
      </c>
    </row>
    <row r="5" spans="1:11" ht="15" hidden="1" customHeight="1" x14ac:dyDescent="0.3">
      <c r="A5" s="16" t="s">
        <v>20</v>
      </c>
      <c r="B5" s="16" t="s">
        <v>31</v>
      </c>
      <c r="C5" s="18">
        <v>26</v>
      </c>
      <c r="D5" s="21">
        <v>1200</v>
      </c>
      <c r="E5" s="19" t="s">
        <v>32</v>
      </c>
      <c r="F5" s="18" t="s">
        <v>33</v>
      </c>
      <c r="G5" s="16" t="s">
        <v>34</v>
      </c>
      <c r="H5" s="18" t="s">
        <v>18</v>
      </c>
      <c r="I5" s="18" t="s">
        <v>35</v>
      </c>
    </row>
    <row r="6" spans="1:11" ht="15" hidden="1" customHeight="1" x14ac:dyDescent="0.3">
      <c r="A6" s="16" t="s">
        <v>36</v>
      </c>
      <c r="B6" s="16" t="s">
        <v>37</v>
      </c>
      <c r="C6" s="18">
        <v>28</v>
      </c>
      <c r="D6" s="21">
        <v>974</v>
      </c>
      <c r="E6" s="19" t="s">
        <v>32</v>
      </c>
      <c r="F6" s="18" t="s">
        <v>38</v>
      </c>
      <c r="G6" s="16" t="s">
        <v>39</v>
      </c>
      <c r="H6" s="18" t="s">
        <v>18</v>
      </c>
      <c r="I6" s="18" t="s">
        <v>40</v>
      </c>
    </row>
    <row r="7" spans="1:11" ht="15" hidden="1" customHeight="1" x14ac:dyDescent="0.3">
      <c r="A7" s="16" t="s">
        <v>20</v>
      </c>
      <c r="B7" s="16" t="s">
        <v>41</v>
      </c>
      <c r="C7" s="18">
        <v>23</v>
      </c>
      <c r="D7" s="21">
        <v>1810</v>
      </c>
      <c r="E7" s="19" t="s">
        <v>42</v>
      </c>
      <c r="F7" s="18" t="s">
        <v>43</v>
      </c>
      <c r="G7" s="16" t="s">
        <v>44</v>
      </c>
      <c r="H7" s="18" t="s">
        <v>18</v>
      </c>
      <c r="I7" s="18" t="s">
        <v>45</v>
      </c>
    </row>
    <row r="8" spans="1:11" ht="15" hidden="1" customHeight="1" x14ac:dyDescent="0.3">
      <c r="A8" s="16" t="s">
        <v>46</v>
      </c>
      <c r="B8" s="16" t="s">
        <v>47</v>
      </c>
      <c r="C8" s="18">
        <v>30</v>
      </c>
      <c r="D8" s="21">
        <v>2194</v>
      </c>
      <c r="E8" s="19" t="s">
        <v>42</v>
      </c>
      <c r="F8" s="18" t="s">
        <v>48</v>
      </c>
      <c r="G8" s="16" t="s">
        <v>49</v>
      </c>
      <c r="H8" s="18" t="s">
        <v>18</v>
      </c>
      <c r="I8" s="18" t="s">
        <v>50</v>
      </c>
    </row>
    <row r="9" spans="1:11" ht="14.4" hidden="1" x14ac:dyDescent="0.3">
      <c r="A9" s="16" t="s">
        <v>153</v>
      </c>
      <c r="B9" s="16" t="s">
        <v>154</v>
      </c>
      <c r="C9" s="18">
        <v>32</v>
      </c>
      <c r="D9" s="21">
        <v>1201</v>
      </c>
      <c r="E9" s="19" t="s">
        <v>42</v>
      </c>
      <c r="F9" s="18" t="s">
        <v>155</v>
      </c>
      <c r="G9" s="16" t="s">
        <v>156</v>
      </c>
      <c r="H9" s="18" t="s">
        <v>131</v>
      </c>
      <c r="I9" s="18" t="s">
        <v>157</v>
      </c>
    </row>
    <row r="10" spans="1:11" ht="15" hidden="1" customHeight="1" x14ac:dyDescent="0.3">
      <c r="A10" s="16" t="s">
        <v>26</v>
      </c>
      <c r="B10" s="16" t="s">
        <v>54</v>
      </c>
      <c r="C10" s="18">
        <v>27</v>
      </c>
      <c r="D10" s="21">
        <v>1316</v>
      </c>
      <c r="E10" s="19" t="s">
        <v>15</v>
      </c>
      <c r="F10" s="18" t="s">
        <v>55</v>
      </c>
      <c r="G10" s="16" t="s">
        <v>56</v>
      </c>
      <c r="H10" s="18" t="s">
        <v>57</v>
      </c>
      <c r="I10" s="18" t="s">
        <v>58</v>
      </c>
    </row>
    <row r="11" spans="1:11" ht="15" hidden="1" customHeight="1" x14ac:dyDescent="0.3">
      <c r="A11" s="16" t="s">
        <v>59</v>
      </c>
      <c r="B11" s="16" t="s">
        <v>60</v>
      </c>
      <c r="C11" s="18">
        <v>21</v>
      </c>
      <c r="D11" s="21">
        <v>1794</v>
      </c>
      <c r="E11" s="19" t="s">
        <v>15</v>
      </c>
      <c r="F11" s="18" t="s">
        <v>61</v>
      </c>
      <c r="G11" s="16" t="s">
        <v>62</v>
      </c>
      <c r="H11" s="18" t="s">
        <v>57</v>
      </c>
      <c r="I11" s="18" t="s">
        <v>63</v>
      </c>
    </row>
    <row r="12" spans="1:11" ht="15" hidden="1" customHeight="1" x14ac:dyDescent="0.3">
      <c r="A12" s="16" t="s">
        <v>64</v>
      </c>
      <c r="B12" s="16" t="s">
        <v>65</v>
      </c>
      <c r="C12" s="18">
        <v>51</v>
      </c>
      <c r="D12" s="21">
        <v>2013</v>
      </c>
      <c r="E12" s="19" t="s">
        <v>15</v>
      </c>
      <c r="F12" s="18" t="s">
        <v>66</v>
      </c>
      <c r="G12" s="16" t="s">
        <v>67</v>
      </c>
      <c r="H12" s="18" t="s">
        <v>57</v>
      </c>
      <c r="I12" s="18" t="s">
        <v>68</v>
      </c>
    </row>
    <row r="13" spans="1:11" ht="15" hidden="1" customHeight="1" x14ac:dyDescent="0.3">
      <c r="A13" s="16" t="s">
        <v>69</v>
      </c>
      <c r="B13" s="16" t="s">
        <v>70</v>
      </c>
      <c r="C13" s="18">
        <v>56</v>
      </c>
      <c r="D13" s="21">
        <v>1179</v>
      </c>
      <c r="E13" s="19" t="s">
        <v>22</v>
      </c>
      <c r="F13" s="18" t="s">
        <v>71</v>
      </c>
      <c r="G13" s="16" t="s">
        <v>72</v>
      </c>
      <c r="H13" s="18" t="s">
        <v>57</v>
      </c>
      <c r="I13" s="18" t="s">
        <v>73</v>
      </c>
    </row>
    <row r="14" spans="1:11" ht="14.4" x14ac:dyDescent="0.3">
      <c r="A14" s="16" t="s">
        <v>59</v>
      </c>
      <c r="B14" s="16" t="s">
        <v>106</v>
      </c>
      <c r="C14" s="18">
        <v>37</v>
      </c>
      <c r="D14" s="21">
        <v>1759</v>
      </c>
      <c r="E14" s="19" t="s">
        <v>42</v>
      </c>
      <c r="F14" s="18" t="s">
        <v>107</v>
      </c>
      <c r="G14" s="16" t="s">
        <v>108</v>
      </c>
      <c r="H14" s="18" t="s">
        <v>57</v>
      </c>
      <c r="I14" s="18" t="s">
        <v>109</v>
      </c>
    </row>
    <row r="15" spans="1:11" ht="15" hidden="1" customHeight="1" x14ac:dyDescent="0.3">
      <c r="A15" s="16" t="s">
        <v>79</v>
      </c>
      <c r="B15" s="16" t="s">
        <v>80</v>
      </c>
      <c r="C15" s="18">
        <v>28</v>
      </c>
      <c r="D15" s="21">
        <v>1603</v>
      </c>
      <c r="E15" s="19" t="s">
        <v>32</v>
      </c>
      <c r="F15" s="18" t="s">
        <v>81</v>
      </c>
      <c r="G15" s="16" t="s">
        <v>82</v>
      </c>
      <c r="H15" s="18" t="s">
        <v>57</v>
      </c>
      <c r="I15" s="18" t="s">
        <v>83</v>
      </c>
    </row>
    <row r="16" spans="1:11" ht="15" hidden="1" customHeight="1" x14ac:dyDescent="0.3">
      <c r="A16" s="16" t="s">
        <v>84</v>
      </c>
      <c r="B16" s="16" t="s">
        <v>85</v>
      </c>
      <c r="C16" s="18">
        <v>53</v>
      </c>
      <c r="D16" s="21">
        <v>2169</v>
      </c>
      <c r="E16" s="19" t="s">
        <v>32</v>
      </c>
      <c r="F16" s="18" t="s">
        <v>86</v>
      </c>
      <c r="G16" s="16" t="s">
        <v>87</v>
      </c>
      <c r="H16" s="18" t="s">
        <v>57</v>
      </c>
      <c r="I16" s="18" t="s">
        <v>88</v>
      </c>
    </row>
    <row r="17" spans="1:9" ht="15" hidden="1" customHeight="1" x14ac:dyDescent="0.3">
      <c r="A17" s="16" t="s">
        <v>89</v>
      </c>
      <c r="B17" s="16" t="s">
        <v>90</v>
      </c>
      <c r="C17" s="18">
        <v>42</v>
      </c>
      <c r="D17" s="21">
        <v>1522</v>
      </c>
      <c r="E17" s="19" t="s">
        <v>42</v>
      </c>
      <c r="F17" s="18" t="s">
        <v>91</v>
      </c>
      <c r="G17" s="16" t="s">
        <v>92</v>
      </c>
      <c r="H17" s="18" t="s">
        <v>57</v>
      </c>
      <c r="I17" s="18" t="s">
        <v>93</v>
      </c>
    </row>
    <row r="18" spans="1:9" ht="15" hidden="1" customHeight="1" x14ac:dyDescent="0.3">
      <c r="A18" s="16" t="s">
        <v>94</v>
      </c>
      <c r="B18" s="16" t="s">
        <v>80</v>
      </c>
      <c r="C18" s="18">
        <v>34</v>
      </c>
      <c r="D18" s="21">
        <v>1276</v>
      </c>
      <c r="E18" s="19" t="s">
        <v>42</v>
      </c>
      <c r="F18" s="18" t="s">
        <v>95</v>
      </c>
      <c r="G18" s="16" t="s">
        <v>96</v>
      </c>
      <c r="H18" s="18" t="s">
        <v>57</v>
      </c>
      <c r="I18" s="18" t="s">
        <v>97</v>
      </c>
    </row>
    <row r="19" spans="1:9" ht="15" hidden="1" customHeight="1" x14ac:dyDescent="0.3">
      <c r="A19" s="16" t="s">
        <v>59</v>
      </c>
      <c r="B19" s="16" t="s">
        <v>98</v>
      </c>
      <c r="C19" s="18">
        <v>27</v>
      </c>
      <c r="D19" s="21">
        <v>1751</v>
      </c>
      <c r="E19" s="19" t="s">
        <v>42</v>
      </c>
      <c r="F19" s="18" t="s">
        <v>99</v>
      </c>
      <c r="G19" s="16" t="s">
        <v>100</v>
      </c>
      <c r="H19" s="18" t="s">
        <v>57</v>
      </c>
      <c r="I19" s="20" t="s">
        <v>101</v>
      </c>
    </row>
    <row r="20" spans="1:9" ht="15" hidden="1" customHeight="1" x14ac:dyDescent="0.3">
      <c r="A20" s="16" t="s">
        <v>59</v>
      </c>
      <c r="B20" s="16" t="s">
        <v>102</v>
      </c>
      <c r="C20" s="18">
        <v>34</v>
      </c>
      <c r="D20" s="21">
        <v>1378</v>
      </c>
      <c r="E20" s="19" t="s">
        <v>42</v>
      </c>
      <c r="F20" s="18" t="s">
        <v>103</v>
      </c>
      <c r="G20" s="16" t="s">
        <v>104</v>
      </c>
      <c r="H20" s="18" t="s">
        <v>57</v>
      </c>
      <c r="I20" s="18" t="s">
        <v>105</v>
      </c>
    </row>
    <row r="21" spans="1:9" ht="15.75" customHeight="1" x14ac:dyDescent="0.3">
      <c r="A21" s="16" t="s">
        <v>114</v>
      </c>
      <c r="B21" s="16" t="s">
        <v>119</v>
      </c>
      <c r="C21" s="18">
        <v>47</v>
      </c>
      <c r="D21" s="21">
        <v>1926</v>
      </c>
      <c r="E21" s="19" t="s">
        <v>42</v>
      </c>
      <c r="F21" s="18" t="s">
        <v>120</v>
      </c>
      <c r="G21" s="16" t="s">
        <v>121</v>
      </c>
      <c r="H21" s="18" t="s">
        <v>57</v>
      </c>
      <c r="I21" s="18" t="s">
        <v>122</v>
      </c>
    </row>
    <row r="22" spans="1:9" ht="15" hidden="1" customHeight="1" x14ac:dyDescent="0.3">
      <c r="A22" s="16" t="s">
        <v>84</v>
      </c>
      <c r="B22" s="16" t="s">
        <v>110</v>
      </c>
      <c r="C22" s="18">
        <v>58</v>
      </c>
      <c r="D22" s="21">
        <v>2293</v>
      </c>
      <c r="E22" s="19" t="s">
        <v>42</v>
      </c>
      <c r="F22" s="18" t="s">
        <v>111</v>
      </c>
      <c r="G22" s="16" t="s">
        <v>112</v>
      </c>
      <c r="H22" s="18" t="s">
        <v>57</v>
      </c>
      <c r="I22" s="18" t="s">
        <v>113</v>
      </c>
    </row>
    <row r="23" spans="1:9" ht="15" hidden="1" customHeight="1" x14ac:dyDescent="0.3">
      <c r="A23" s="16" t="s">
        <v>114</v>
      </c>
      <c r="B23" s="16" t="s">
        <v>115</v>
      </c>
      <c r="C23" s="18">
        <v>27</v>
      </c>
      <c r="D23" s="21">
        <v>1863</v>
      </c>
      <c r="E23" s="19" t="s">
        <v>42</v>
      </c>
      <c r="F23" s="18" t="s">
        <v>116</v>
      </c>
      <c r="G23" s="16" t="s">
        <v>117</v>
      </c>
      <c r="H23" s="18" t="s">
        <v>57</v>
      </c>
      <c r="I23" s="18" t="s">
        <v>118</v>
      </c>
    </row>
    <row r="24" spans="1:9" ht="15.75" customHeight="1" x14ac:dyDescent="0.3">
      <c r="A24" s="16" t="s">
        <v>163</v>
      </c>
      <c r="B24" s="16" t="s">
        <v>164</v>
      </c>
      <c r="C24" s="18">
        <v>33</v>
      </c>
      <c r="D24" s="21">
        <v>1931</v>
      </c>
      <c r="E24" s="19" t="s">
        <v>42</v>
      </c>
      <c r="F24" s="18" t="s">
        <v>165</v>
      </c>
      <c r="G24" s="16" t="s">
        <v>166</v>
      </c>
      <c r="H24" s="18" t="s">
        <v>131</v>
      </c>
      <c r="I24" s="18" t="s">
        <v>167</v>
      </c>
    </row>
    <row r="25" spans="1:9" ht="15" hidden="1" customHeight="1" x14ac:dyDescent="0.3">
      <c r="A25" s="16" t="s">
        <v>114</v>
      </c>
      <c r="B25" s="16" t="s">
        <v>123</v>
      </c>
      <c r="C25" s="18">
        <v>31</v>
      </c>
      <c r="D25" s="21">
        <v>1858</v>
      </c>
      <c r="E25" s="19" t="s">
        <v>42</v>
      </c>
      <c r="F25" s="18" t="s">
        <v>124</v>
      </c>
      <c r="G25" s="16" t="s">
        <v>125</v>
      </c>
      <c r="H25" s="18" t="s">
        <v>57</v>
      </c>
      <c r="I25" s="18" t="s">
        <v>126</v>
      </c>
    </row>
    <row r="26" spans="1:9" ht="15" hidden="1" customHeight="1" x14ac:dyDescent="0.3">
      <c r="A26" s="16" t="s">
        <v>127</v>
      </c>
      <c r="B26" s="16" t="s">
        <v>128</v>
      </c>
      <c r="C26" s="18">
        <v>38</v>
      </c>
      <c r="D26" s="21">
        <v>1421</v>
      </c>
      <c r="E26" s="19" t="s">
        <v>15</v>
      </c>
      <c r="F26" s="18" t="s">
        <v>129</v>
      </c>
      <c r="G26" s="16" t="s">
        <v>130</v>
      </c>
      <c r="H26" s="18" t="s">
        <v>131</v>
      </c>
      <c r="I26" s="18" t="s">
        <v>132</v>
      </c>
    </row>
    <row r="27" spans="1:9" ht="15" hidden="1" customHeight="1" x14ac:dyDescent="0.3">
      <c r="A27" s="16" t="s">
        <v>133</v>
      </c>
      <c r="B27" s="16" t="s">
        <v>134</v>
      </c>
      <c r="C27" s="18">
        <v>27</v>
      </c>
      <c r="D27" s="21">
        <v>1009</v>
      </c>
      <c r="E27" s="19" t="s">
        <v>22</v>
      </c>
      <c r="F27" s="18" t="s">
        <v>135</v>
      </c>
      <c r="G27" s="16" t="s">
        <v>136</v>
      </c>
      <c r="H27" s="18" t="s">
        <v>131</v>
      </c>
      <c r="I27" s="18" t="s">
        <v>137</v>
      </c>
    </row>
    <row r="28" spans="1:9" ht="15" hidden="1" customHeight="1" x14ac:dyDescent="0.3">
      <c r="A28" s="16" t="s">
        <v>138</v>
      </c>
      <c r="B28" s="16" t="s">
        <v>139</v>
      </c>
      <c r="C28" s="18">
        <v>57</v>
      </c>
      <c r="D28" s="21">
        <v>1791</v>
      </c>
      <c r="E28" s="19" t="s">
        <v>32</v>
      </c>
      <c r="F28" s="18" t="s">
        <v>140</v>
      </c>
      <c r="G28" s="16" t="s">
        <v>141</v>
      </c>
      <c r="H28" s="18" t="s">
        <v>131</v>
      </c>
      <c r="I28" s="18" t="s">
        <v>142</v>
      </c>
    </row>
    <row r="29" spans="1:9" ht="15" hidden="1" customHeight="1" x14ac:dyDescent="0.3">
      <c r="A29" s="16" t="s">
        <v>143</v>
      </c>
      <c r="B29" s="16" t="s">
        <v>144</v>
      </c>
      <c r="C29" s="18">
        <v>54</v>
      </c>
      <c r="D29" s="21">
        <v>2108</v>
      </c>
      <c r="E29" s="19" t="s">
        <v>42</v>
      </c>
      <c r="F29" s="18" t="s">
        <v>145</v>
      </c>
      <c r="G29" s="16" t="s">
        <v>146</v>
      </c>
      <c r="H29" s="18" t="s">
        <v>131</v>
      </c>
      <c r="I29" s="18" t="s">
        <v>147</v>
      </c>
    </row>
    <row r="30" spans="1:9" ht="15" hidden="1" customHeight="1" x14ac:dyDescent="0.3">
      <c r="A30" s="16" t="s">
        <v>148</v>
      </c>
      <c r="B30" s="16" t="s">
        <v>149</v>
      </c>
      <c r="C30" s="18">
        <v>36</v>
      </c>
      <c r="D30" s="21">
        <v>2061</v>
      </c>
      <c r="E30" s="19" t="s">
        <v>42</v>
      </c>
      <c r="F30" s="18" t="s">
        <v>150</v>
      </c>
      <c r="G30" s="16" t="s">
        <v>151</v>
      </c>
      <c r="H30" s="18" t="s">
        <v>131</v>
      </c>
      <c r="I30" s="18" t="s">
        <v>152</v>
      </c>
    </row>
    <row r="31" spans="1:9" ht="15" customHeight="1" x14ac:dyDescent="0.3">
      <c r="A31" s="16" t="s">
        <v>74</v>
      </c>
      <c r="B31" s="16" t="s">
        <v>75</v>
      </c>
      <c r="C31" s="18">
        <v>26</v>
      </c>
      <c r="D31" s="21">
        <v>2114</v>
      </c>
      <c r="E31" s="19" t="s">
        <v>22</v>
      </c>
      <c r="F31" s="18" t="s">
        <v>76</v>
      </c>
      <c r="G31" s="16" t="s">
        <v>77</v>
      </c>
      <c r="H31" s="18" t="s">
        <v>57</v>
      </c>
      <c r="I31" s="18" t="s">
        <v>78</v>
      </c>
    </row>
    <row r="32" spans="1:9" ht="15" hidden="1" customHeight="1" x14ac:dyDescent="0.3">
      <c r="A32" s="16" t="s">
        <v>158</v>
      </c>
      <c r="B32" s="16" t="s">
        <v>159</v>
      </c>
      <c r="C32" s="18">
        <v>24</v>
      </c>
      <c r="D32" s="21">
        <v>2322</v>
      </c>
      <c r="E32" s="19" t="s">
        <v>42</v>
      </c>
      <c r="F32" s="18" t="s">
        <v>160</v>
      </c>
      <c r="G32" s="16" t="s">
        <v>161</v>
      </c>
      <c r="H32" s="18" t="s">
        <v>131</v>
      </c>
      <c r="I32" s="18" t="s">
        <v>162</v>
      </c>
    </row>
    <row r="33" spans="1:9" ht="15.75" customHeight="1" x14ac:dyDescent="0.3">
      <c r="A33" s="16" t="s">
        <v>36</v>
      </c>
      <c r="B33" s="16" t="s">
        <v>47</v>
      </c>
      <c r="C33" s="18">
        <v>37</v>
      </c>
      <c r="D33" s="21">
        <v>2180</v>
      </c>
      <c r="E33" s="19" t="s">
        <v>42</v>
      </c>
      <c r="F33" s="18" t="s">
        <v>51</v>
      </c>
      <c r="G33" s="16" t="s">
        <v>52</v>
      </c>
      <c r="H33" s="18" t="s">
        <v>18</v>
      </c>
      <c r="I33" s="18" t="s">
        <v>53</v>
      </c>
    </row>
    <row r="34" spans="1:9" ht="15" hidden="1" customHeight="1" x14ac:dyDescent="0.3">
      <c r="A34" s="16" t="s">
        <v>127</v>
      </c>
      <c r="B34" s="16" t="s">
        <v>168</v>
      </c>
      <c r="C34" s="18">
        <v>32</v>
      </c>
      <c r="D34" s="21">
        <v>1529</v>
      </c>
      <c r="E34" s="19" t="s">
        <v>169</v>
      </c>
      <c r="F34" s="18" t="s">
        <v>170</v>
      </c>
      <c r="G34" s="16" t="s">
        <v>171</v>
      </c>
      <c r="H34" s="18" t="s">
        <v>131</v>
      </c>
      <c r="I34" s="18" t="s">
        <v>172</v>
      </c>
    </row>
    <row r="35" spans="1:9" ht="15" hidden="1" customHeight="1" x14ac:dyDescent="0.3">
      <c r="A35" s="16" t="s">
        <v>143</v>
      </c>
      <c r="B35" s="16" t="s">
        <v>173</v>
      </c>
      <c r="C35" s="18">
        <v>55</v>
      </c>
      <c r="D35" s="21">
        <v>2211</v>
      </c>
      <c r="E35" s="19" t="s">
        <v>169</v>
      </c>
      <c r="F35" s="18" t="s">
        <v>174</v>
      </c>
      <c r="G35" s="16" t="s">
        <v>175</v>
      </c>
      <c r="H35" s="18" t="s">
        <v>131</v>
      </c>
      <c r="I35" s="18" t="s">
        <v>176</v>
      </c>
    </row>
    <row r="36" spans="1:9" ht="15" hidden="1" customHeight="1" x14ac:dyDescent="0.3">
      <c r="A36" s="16" t="s">
        <v>163</v>
      </c>
      <c r="B36" s="16" t="s">
        <v>177</v>
      </c>
      <c r="C36" s="18">
        <v>53</v>
      </c>
      <c r="D36" s="21">
        <v>1892</v>
      </c>
      <c r="E36" s="19" t="s">
        <v>169</v>
      </c>
      <c r="F36" s="18" t="s">
        <v>178</v>
      </c>
      <c r="G36" s="16" t="s">
        <v>179</v>
      </c>
      <c r="H36" s="18" t="s">
        <v>180</v>
      </c>
      <c r="I36" s="18" t="s">
        <v>181</v>
      </c>
    </row>
    <row r="37" spans="1:9" ht="15" hidden="1" customHeight="1" x14ac:dyDescent="0.3">
      <c r="A37" s="16" t="s">
        <v>182</v>
      </c>
      <c r="B37" s="16" t="s">
        <v>183</v>
      </c>
      <c r="C37" s="18">
        <v>45</v>
      </c>
      <c r="D37" s="21">
        <v>1454</v>
      </c>
      <c r="E37" s="19" t="s">
        <v>169</v>
      </c>
      <c r="F37" s="18" t="s">
        <v>184</v>
      </c>
      <c r="G37" s="16" t="s">
        <v>185</v>
      </c>
      <c r="H37" s="18" t="s">
        <v>180</v>
      </c>
      <c r="I37" s="18" t="s">
        <v>186</v>
      </c>
    </row>
    <row r="38" spans="1:9" ht="15" hidden="1" customHeight="1" x14ac:dyDescent="0.3">
      <c r="A38" s="16" t="s">
        <v>187</v>
      </c>
      <c r="B38" s="16" t="s">
        <v>188</v>
      </c>
      <c r="C38" s="18">
        <v>32</v>
      </c>
      <c r="D38" s="21">
        <v>2176</v>
      </c>
      <c r="E38" s="19" t="s">
        <v>169</v>
      </c>
      <c r="F38" s="18" t="s">
        <v>189</v>
      </c>
      <c r="G38" s="16" t="s">
        <v>190</v>
      </c>
      <c r="H38" s="18" t="s">
        <v>180</v>
      </c>
      <c r="I38" s="18" t="s">
        <v>191</v>
      </c>
    </row>
    <row r="39" spans="1:9" ht="15" hidden="1" customHeight="1" x14ac:dyDescent="0.3">
      <c r="A39" s="16" t="s">
        <v>192</v>
      </c>
      <c r="B39" s="16" t="s">
        <v>193</v>
      </c>
      <c r="C39" s="18">
        <v>28</v>
      </c>
      <c r="D39" s="21">
        <v>1054</v>
      </c>
      <c r="E39" s="19" t="s">
        <v>169</v>
      </c>
      <c r="F39" s="18" t="s">
        <v>194</v>
      </c>
      <c r="G39" s="16" t="s">
        <v>195</v>
      </c>
      <c r="H39" s="18" t="s">
        <v>180</v>
      </c>
      <c r="I39" s="18" t="s">
        <v>196</v>
      </c>
    </row>
    <row r="40" spans="1:9" ht="15" hidden="1" customHeight="1" x14ac:dyDescent="0.3">
      <c r="A40" s="16" t="s">
        <v>197</v>
      </c>
      <c r="B40" s="16" t="s">
        <v>198</v>
      </c>
      <c r="C40" s="18">
        <v>25</v>
      </c>
      <c r="D40" s="21">
        <v>1215</v>
      </c>
      <c r="E40" s="19" t="s">
        <v>169</v>
      </c>
      <c r="F40" s="18" t="s">
        <v>199</v>
      </c>
      <c r="G40" s="16" t="s">
        <v>200</v>
      </c>
      <c r="H40" s="18" t="s">
        <v>180</v>
      </c>
      <c r="I40" s="18" t="s">
        <v>201</v>
      </c>
    </row>
    <row r="41" spans="1:9" ht="15" hidden="1" customHeight="1" x14ac:dyDescent="0.3">
      <c r="A41" s="16" t="s">
        <v>202</v>
      </c>
      <c r="B41" s="16" t="s">
        <v>203</v>
      </c>
      <c r="C41" s="18">
        <v>56</v>
      </c>
      <c r="D41" s="21">
        <v>1541</v>
      </c>
      <c r="E41" s="19" t="s">
        <v>169</v>
      </c>
      <c r="F41" s="18" t="s">
        <v>204</v>
      </c>
      <c r="G41" s="16" t="s">
        <v>205</v>
      </c>
      <c r="H41" s="18" t="s">
        <v>180</v>
      </c>
      <c r="I41" s="18" t="s">
        <v>206</v>
      </c>
    </row>
    <row r="42" spans="1:9" ht="15" hidden="1" customHeight="1" x14ac:dyDescent="0.3">
      <c r="A42" s="16" t="s">
        <v>207</v>
      </c>
      <c r="B42" s="16" t="s">
        <v>208</v>
      </c>
      <c r="C42" s="18">
        <v>34</v>
      </c>
      <c r="D42" s="21">
        <v>1444</v>
      </c>
      <c r="E42" s="19" t="s">
        <v>169</v>
      </c>
      <c r="F42" s="18" t="s">
        <v>209</v>
      </c>
      <c r="G42" s="16" t="s">
        <v>210</v>
      </c>
      <c r="H42" s="18" t="s">
        <v>180</v>
      </c>
      <c r="I42" s="18" t="s">
        <v>211</v>
      </c>
    </row>
    <row r="43" spans="1:9" ht="15" hidden="1" customHeight="1" x14ac:dyDescent="0.3">
      <c r="A43" s="16" t="s">
        <v>212</v>
      </c>
      <c r="B43" s="16" t="s">
        <v>213</v>
      </c>
      <c r="C43" s="18">
        <v>31</v>
      </c>
      <c r="D43" s="21">
        <v>1074</v>
      </c>
      <c r="E43" s="19" t="s">
        <v>169</v>
      </c>
      <c r="F43" s="18" t="s">
        <v>214</v>
      </c>
      <c r="G43" s="16" t="s">
        <v>215</v>
      </c>
      <c r="H43" s="18" t="s">
        <v>180</v>
      </c>
      <c r="I43" s="18" t="s">
        <v>216</v>
      </c>
    </row>
    <row r="44" spans="1:9" ht="15" hidden="1" customHeight="1" x14ac:dyDescent="0.3">
      <c r="A44" s="16" t="s">
        <v>217</v>
      </c>
      <c r="B44" s="16" t="s">
        <v>218</v>
      </c>
      <c r="C44" s="18">
        <v>34</v>
      </c>
      <c r="D44" s="21">
        <v>2193</v>
      </c>
      <c r="E44" s="19" t="s">
        <v>15</v>
      </c>
      <c r="F44" s="18" t="s">
        <v>219</v>
      </c>
      <c r="G44" s="16" t="s">
        <v>220</v>
      </c>
      <c r="H44" s="18" t="s">
        <v>221</v>
      </c>
      <c r="I44" s="18" t="s">
        <v>222</v>
      </c>
    </row>
    <row r="45" spans="1:9" ht="15" hidden="1" customHeight="1" x14ac:dyDescent="0.3">
      <c r="A45" s="16" t="s">
        <v>223</v>
      </c>
      <c r="B45" s="16" t="s">
        <v>224</v>
      </c>
      <c r="C45" s="18">
        <v>40</v>
      </c>
      <c r="D45" s="21">
        <v>2296</v>
      </c>
      <c r="E45" s="19" t="s">
        <v>15</v>
      </c>
      <c r="F45" s="18" t="s">
        <v>225</v>
      </c>
      <c r="G45" s="16" t="s">
        <v>226</v>
      </c>
      <c r="H45" s="18" t="s">
        <v>221</v>
      </c>
      <c r="I45" s="18" t="s">
        <v>227</v>
      </c>
    </row>
    <row r="46" spans="1:9" ht="15" hidden="1" customHeight="1" x14ac:dyDescent="0.3">
      <c r="A46" s="16" t="s">
        <v>228</v>
      </c>
      <c r="B46" s="16" t="s">
        <v>229</v>
      </c>
      <c r="C46" s="18">
        <v>56</v>
      </c>
      <c r="D46" s="21">
        <v>1068</v>
      </c>
      <c r="E46" s="19" t="s">
        <v>15</v>
      </c>
      <c r="F46" s="18" t="s">
        <v>230</v>
      </c>
      <c r="G46" s="16" t="s">
        <v>231</v>
      </c>
      <c r="H46" s="18" t="s">
        <v>221</v>
      </c>
      <c r="I46" s="18" t="s">
        <v>232</v>
      </c>
    </row>
    <row r="47" spans="1:9" ht="15" hidden="1" customHeight="1" x14ac:dyDescent="0.3">
      <c r="A47" s="16" t="s">
        <v>228</v>
      </c>
      <c r="B47" s="16" t="s">
        <v>233</v>
      </c>
      <c r="C47" s="18">
        <v>49</v>
      </c>
      <c r="D47" s="21">
        <v>1315</v>
      </c>
      <c r="E47" s="19" t="s">
        <v>15</v>
      </c>
      <c r="F47" s="18" t="s">
        <v>234</v>
      </c>
      <c r="G47" s="16" t="s">
        <v>235</v>
      </c>
      <c r="H47" s="18" t="s">
        <v>221</v>
      </c>
      <c r="I47" s="18" t="s">
        <v>236</v>
      </c>
    </row>
    <row r="48" spans="1:9" ht="15" hidden="1" customHeight="1" x14ac:dyDescent="0.3">
      <c r="A48" s="16" t="s">
        <v>212</v>
      </c>
      <c r="B48" s="16" t="s">
        <v>237</v>
      </c>
      <c r="C48" s="18">
        <v>30</v>
      </c>
      <c r="D48" s="21">
        <v>1098</v>
      </c>
      <c r="E48" s="19" t="s">
        <v>32</v>
      </c>
      <c r="F48" s="18" t="s">
        <v>238</v>
      </c>
      <c r="G48" s="16" t="s">
        <v>239</v>
      </c>
      <c r="H48" s="18" t="s">
        <v>221</v>
      </c>
      <c r="I48" s="18" t="s">
        <v>240</v>
      </c>
    </row>
    <row r="49" spans="1:9" ht="15" hidden="1" customHeight="1" x14ac:dyDescent="0.3">
      <c r="A49" s="16" t="s">
        <v>241</v>
      </c>
      <c r="B49" s="16" t="s">
        <v>242</v>
      </c>
      <c r="C49" s="18">
        <v>23</v>
      </c>
      <c r="D49" s="21">
        <v>1420</v>
      </c>
      <c r="E49" s="19" t="s">
        <v>32</v>
      </c>
      <c r="F49" s="18" t="s">
        <v>243</v>
      </c>
      <c r="G49" s="16" t="s">
        <v>244</v>
      </c>
      <c r="H49" s="18" t="s">
        <v>221</v>
      </c>
      <c r="I49" s="18" t="s">
        <v>245</v>
      </c>
    </row>
    <row r="50" spans="1:9" ht="15" hidden="1" customHeight="1" x14ac:dyDescent="0.3">
      <c r="A50" s="16" t="s">
        <v>246</v>
      </c>
      <c r="B50" s="16" t="s">
        <v>247</v>
      </c>
      <c r="C50" s="18">
        <v>36</v>
      </c>
      <c r="D50" s="21">
        <v>1638</v>
      </c>
      <c r="E50" s="19" t="s">
        <v>32</v>
      </c>
      <c r="F50" s="18" t="s">
        <v>248</v>
      </c>
      <c r="G50" s="16" t="s">
        <v>249</v>
      </c>
      <c r="H50" s="18" t="s">
        <v>221</v>
      </c>
      <c r="I50" s="18" t="s">
        <v>250</v>
      </c>
    </row>
    <row r="51" spans="1:9" ht="15" hidden="1" customHeight="1" x14ac:dyDescent="0.3">
      <c r="A51" s="16" t="s">
        <v>246</v>
      </c>
      <c r="B51" s="16" t="s">
        <v>251</v>
      </c>
      <c r="C51" s="18">
        <v>23</v>
      </c>
      <c r="D51" s="21">
        <v>1024</v>
      </c>
      <c r="E51" s="19" t="s">
        <v>32</v>
      </c>
      <c r="F51" s="18" t="s">
        <v>252</v>
      </c>
      <c r="G51" s="16" t="s">
        <v>253</v>
      </c>
      <c r="H51" s="18" t="s">
        <v>221</v>
      </c>
      <c r="I51" s="18" t="s">
        <v>254</v>
      </c>
    </row>
    <row r="52" spans="1:9" ht="15" hidden="1" customHeight="1" x14ac:dyDescent="0.3">
      <c r="A52" s="16" t="s">
        <v>255</v>
      </c>
      <c r="B52" s="16" t="s">
        <v>256</v>
      </c>
      <c r="C52" s="18">
        <v>36</v>
      </c>
      <c r="D52" s="21">
        <v>1680</v>
      </c>
      <c r="E52" s="19" t="s">
        <v>32</v>
      </c>
      <c r="F52" s="18" t="s">
        <v>257</v>
      </c>
      <c r="G52" s="16" t="s">
        <v>258</v>
      </c>
      <c r="H52" s="18" t="s">
        <v>221</v>
      </c>
      <c r="I52" s="18" t="s">
        <v>259</v>
      </c>
    </row>
    <row r="53" spans="1:9" ht="15" hidden="1" customHeight="1" x14ac:dyDescent="0.3">
      <c r="A53" s="16" t="s">
        <v>260</v>
      </c>
      <c r="B53" s="16" t="s">
        <v>261</v>
      </c>
      <c r="C53" s="18">
        <v>39</v>
      </c>
      <c r="D53" s="21">
        <v>2337</v>
      </c>
      <c r="E53" s="19" t="s">
        <v>32</v>
      </c>
      <c r="F53" s="18" t="s">
        <v>262</v>
      </c>
      <c r="G53" s="16" t="s">
        <v>263</v>
      </c>
      <c r="H53" s="18" t="s">
        <v>221</v>
      </c>
      <c r="I53" s="18" t="s">
        <v>264</v>
      </c>
    </row>
    <row r="54" spans="1:9" ht="15" hidden="1" customHeight="1" x14ac:dyDescent="0.3">
      <c r="A54" s="16" t="s">
        <v>260</v>
      </c>
      <c r="B54" s="16" t="s">
        <v>265</v>
      </c>
      <c r="C54" s="18">
        <v>50</v>
      </c>
      <c r="D54" s="21">
        <v>1747</v>
      </c>
      <c r="E54" s="19" t="s">
        <v>32</v>
      </c>
      <c r="F54" s="18" t="s">
        <v>266</v>
      </c>
      <c r="G54" s="16" t="s">
        <v>267</v>
      </c>
      <c r="H54" s="18" t="s">
        <v>221</v>
      </c>
      <c r="I54" s="18" t="s">
        <v>268</v>
      </c>
    </row>
    <row r="55" spans="1:9" ht="15" hidden="1" customHeight="1" x14ac:dyDescent="0.3">
      <c r="A55" s="16" t="s">
        <v>269</v>
      </c>
      <c r="B55" s="16" t="s">
        <v>270</v>
      </c>
      <c r="C55" s="18">
        <v>27</v>
      </c>
      <c r="D55" s="21">
        <v>1093</v>
      </c>
      <c r="E55" s="19" t="s">
        <v>15</v>
      </c>
      <c r="F55" s="18" t="s">
        <v>271</v>
      </c>
      <c r="G55" s="16" t="s">
        <v>272</v>
      </c>
      <c r="H55" s="18" t="s">
        <v>273</v>
      </c>
      <c r="I55" s="18" t="s">
        <v>274</v>
      </c>
    </row>
    <row r="56" spans="1:9" ht="15" hidden="1" customHeight="1" x14ac:dyDescent="0.3">
      <c r="A56" s="16" t="s">
        <v>269</v>
      </c>
      <c r="B56" s="16" t="s">
        <v>276</v>
      </c>
      <c r="C56" s="18">
        <v>36</v>
      </c>
      <c r="D56" s="21">
        <v>1431</v>
      </c>
      <c r="E56" s="19" t="s">
        <v>15</v>
      </c>
      <c r="F56" s="18" t="s">
        <v>277</v>
      </c>
      <c r="G56" s="16" t="s">
        <v>278</v>
      </c>
      <c r="H56" s="18" t="s">
        <v>273</v>
      </c>
      <c r="I56" s="20" t="s">
        <v>279</v>
      </c>
    </row>
    <row r="57" spans="1:9" ht="15" hidden="1" customHeight="1" x14ac:dyDescent="0.3">
      <c r="A57" s="16" t="s">
        <v>280</v>
      </c>
      <c r="B57" s="16" t="s">
        <v>281</v>
      </c>
      <c r="C57" s="18">
        <v>29</v>
      </c>
      <c r="D57" s="21">
        <v>1549</v>
      </c>
      <c r="E57" s="19" t="s">
        <v>15</v>
      </c>
      <c r="F57" s="18" t="s">
        <v>282</v>
      </c>
      <c r="G57" s="16" t="s">
        <v>283</v>
      </c>
      <c r="H57" s="18" t="s">
        <v>273</v>
      </c>
      <c r="I57" s="18" t="s">
        <v>284</v>
      </c>
    </row>
    <row r="58" spans="1:9" ht="15" hidden="1" customHeight="1" x14ac:dyDescent="0.3">
      <c r="A58" s="16" t="s">
        <v>285</v>
      </c>
      <c r="B58" s="16" t="s">
        <v>286</v>
      </c>
      <c r="C58" s="18">
        <v>25</v>
      </c>
      <c r="D58" s="21">
        <v>1339</v>
      </c>
      <c r="E58" s="19" t="s">
        <v>15</v>
      </c>
      <c r="F58" s="18" t="s">
        <v>287</v>
      </c>
      <c r="G58" s="16" t="s">
        <v>288</v>
      </c>
      <c r="H58" s="18" t="s">
        <v>273</v>
      </c>
      <c r="I58" s="20" t="s">
        <v>289</v>
      </c>
    </row>
    <row r="59" spans="1:9" ht="15" hidden="1" customHeight="1" x14ac:dyDescent="0.3">
      <c r="A59" s="16" t="s">
        <v>290</v>
      </c>
      <c r="B59" s="16" t="s">
        <v>291</v>
      </c>
      <c r="C59" s="18">
        <v>57</v>
      </c>
      <c r="D59" s="21">
        <v>1002</v>
      </c>
      <c r="E59" s="19" t="s">
        <v>15</v>
      </c>
      <c r="F59" s="18" t="s">
        <v>292</v>
      </c>
      <c r="G59" s="16" t="s">
        <v>293</v>
      </c>
      <c r="H59" s="18" t="s">
        <v>273</v>
      </c>
      <c r="I59" s="18" t="s">
        <v>294</v>
      </c>
    </row>
    <row r="60" spans="1:9" ht="15" hidden="1" customHeight="1" x14ac:dyDescent="0.3">
      <c r="A60" s="16" t="s">
        <v>295</v>
      </c>
      <c r="B60" s="16" t="s">
        <v>296</v>
      </c>
      <c r="C60" s="18">
        <v>52</v>
      </c>
      <c r="D60" s="21">
        <v>2224</v>
      </c>
      <c r="E60" s="19" t="s">
        <v>15</v>
      </c>
      <c r="F60" s="18" t="s">
        <v>297</v>
      </c>
      <c r="G60" s="16" t="s">
        <v>298</v>
      </c>
      <c r="H60" s="18" t="s">
        <v>273</v>
      </c>
      <c r="I60" s="18" t="s">
        <v>299</v>
      </c>
    </row>
    <row r="61" spans="1:9" ht="15" hidden="1" customHeight="1" x14ac:dyDescent="0.3">
      <c r="A61" s="16" t="s">
        <v>300</v>
      </c>
      <c r="B61" s="16" t="s">
        <v>301</v>
      </c>
      <c r="C61" s="18">
        <v>37</v>
      </c>
      <c r="D61" s="21">
        <v>1675</v>
      </c>
      <c r="E61" s="19" t="s">
        <v>15</v>
      </c>
      <c r="F61" s="18" t="s">
        <v>302</v>
      </c>
      <c r="G61" s="16" t="s">
        <v>303</v>
      </c>
      <c r="H61" s="18" t="s">
        <v>273</v>
      </c>
      <c r="I61" s="14" t="s">
        <v>304</v>
      </c>
    </row>
    <row r="62" spans="1:9" ht="15" hidden="1" customHeight="1" x14ac:dyDescent="0.3">
      <c r="A62" s="16" t="s">
        <v>305</v>
      </c>
      <c r="B62" s="16" t="s">
        <v>306</v>
      </c>
      <c r="C62" s="18">
        <v>40</v>
      </c>
      <c r="D62" s="21">
        <v>1257</v>
      </c>
      <c r="E62" s="19" t="s">
        <v>15</v>
      </c>
      <c r="F62" s="18" t="s">
        <v>307</v>
      </c>
      <c r="G62" s="16" t="s">
        <v>308</v>
      </c>
      <c r="H62" s="18" t="s">
        <v>273</v>
      </c>
      <c r="I62" s="20" t="s">
        <v>309</v>
      </c>
    </row>
    <row r="63" spans="1:9" ht="15" hidden="1" customHeight="1" x14ac:dyDescent="0.3">
      <c r="A63" s="16" t="s">
        <v>310</v>
      </c>
      <c r="B63" s="16" t="s">
        <v>311</v>
      </c>
      <c r="C63" s="18">
        <v>28</v>
      </c>
      <c r="D63" s="21">
        <v>1253</v>
      </c>
      <c r="E63" s="19" t="s">
        <v>15</v>
      </c>
      <c r="F63" s="18" t="s">
        <v>312</v>
      </c>
      <c r="G63" s="16" t="s">
        <v>313</v>
      </c>
      <c r="H63" s="18" t="s">
        <v>273</v>
      </c>
      <c r="I63" s="18" t="s">
        <v>314</v>
      </c>
    </row>
    <row r="64" spans="1:9" ht="15" hidden="1" customHeight="1" x14ac:dyDescent="0.3">
      <c r="A64" s="16" t="s">
        <v>315</v>
      </c>
      <c r="B64" s="16" t="s">
        <v>316</v>
      </c>
      <c r="C64" s="18">
        <v>34</v>
      </c>
      <c r="D64" s="21">
        <v>1455</v>
      </c>
      <c r="E64" s="19" t="s">
        <v>15</v>
      </c>
      <c r="F64" s="18" t="s">
        <v>317</v>
      </c>
      <c r="G64" s="16" t="s">
        <v>318</v>
      </c>
      <c r="H64" s="18" t="s">
        <v>319</v>
      </c>
      <c r="I64" s="18" t="s">
        <v>320</v>
      </c>
    </row>
    <row r="65" spans="1:9" ht="15" hidden="1" customHeight="1" x14ac:dyDescent="0.3">
      <c r="A65" s="16" t="s">
        <v>315</v>
      </c>
      <c r="B65" s="16" t="s">
        <v>321</v>
      </c>
      <c r="C65" s="18">
        <v>29</v>
      </c>
      <c r="D65" s="21">
        <v>1609</v>
      </c>
      <c r="E65" s="19" t="s">
        <v>15</v>
      </c>
      <c r="F65" s="18" t="s">
        <v>322</v>
      </c>
      <c r="G65" s="16" t="s">
        <v>323</v>
      </c>
      <c r="H65" s="18" t="s">
        <v>319</v>
      </c>
      <c r="I65" s="18" t="s">
        <v>324</v>
      </c>
    </row>
    <row r="66" spans="1:9" ht="15" hidden="1" customHeight="1" x14ac:dyDescent="0.3">
      <c r="A66" s="16" t="s">
        <v>325</v>
      </c>
      <c r="B66" s="16" t="s">
        <v>326</v>
      </c>
      <c r="C66" s="18">
        <v>29</v>
      </c>
      <c r="D66" s="21">
        <v>1837</v>
      </c>
      <c r="E66" s="19" t="s">
        <v>15</v>
      </c>
      <c r="F66" s="18" t="s">
        <v>327</v>
      </c>
      <c r="G66" s="16" t="s">
        <v>328</v>
      </c>
      <c r="H66" s="18" t="s">
        <v>319</v>
      </c>
      <c r="I66" s="20" t="s">
        <v>329</v>
      </c>
    </row>
    <row r="67" spans="1:9" ht="15" hidden="1" customHeight="1" x14ac:dyDescent="0.3">
      <c r="A67" s="16" t="s">
        <v>330</v>
      </c>
      <c r="B67" s="16" t="s">
        <v>331</v>
      </c>
      <c r="C67" s="18">
        <v>27</v>
      </c>
      <c r="D67" s="21">
        <v>1655</v>
      </c>
      <c r="E67" s="19" t="s">
        <v>15</v>
      </c>
      <c r="F67" s="18" t="s">
        <v>332</v>
      </c>
      <c r="G67" s="16" t="s">
        <v>333</v>
      </c>
      <c r="H67" s="18" t="s">
        <v>319</v>
      </c>
      <c r="I67" s="18" t="s">
        <v>334</v>
      </c>
    </row>
    <row r="68" spans="1:9" ht="15" hidden="1" customHeight="1" x14ac:dyDescent="0.3">
      <c r="A68" s="16" t="s">
        <v>335</v>
      </c>
      <c r="B68" s="16" t="s">
        <v>336</v>
      </c>
      <c r="C68" s="18">
        <v>46</v>
      </c>
      <c r="D68" s="21">
        <v>1163</v>
      </c>
      <c r="E68" s="19" t="s">
        <v>22</v>
      </c>
      <c r="F68" s="18" t="s">
        <v>337</v>
      </c>
      <c r="G68" s="16" t="s">
        <v>338</v>
      </c>
      <c r="H68" s="18" t="s">
        <v>319</v>
      </c>
      <c r="I68" s="18" t="s">
        <v>339</v>
      </c>
    </row>
    <row r="69" spans="1:9" ht="15" hidden="1" customHeight="1" x14ac:dyDescent="0.3">
      <c r="A69" s="16" t="s">
        <v>335</v>
      </c>
      <c r="B69" s="16" t="s">
        <v>340</v>
      </c>
      <c r="C69" s="18">
        <v>34</v>
      </c>
      <c r="D69" s="21">
        <v>1359</v>
      </c>
      <c r="E69" s="19" t="s">
        <v>22</v>
      </c>
      <c r="F69" s="18" t="s">
        <v>341</v>
      </c>
      <c r="G69" s="16" t="s">
        <v>342</v>
      </c>
      <c r="H69" s="18" t="s">
        <v>319</v>
      </c>
      <c r="I69" s="18" t="s">
        <v>343</v>
      </c>
    </row>
    <row r="70" spans="1:9" ht="15" hidden="1" customHeight="1" x14ac:dyDescent="0.3">
      <c r="A70" s="16" t="s">
        <v>479</v>
      </c>
      <c r="B70" s="16" t="s">
        <v>345</v>
      </c>
      <c r="C70" s="18">
        <v>37</v>
      </c>
      <c r="D70" s="21">
        <v>2189</v>
      </c>
      <c r="E70" s="19" t="s">
        <v>22</v>
      </c>
      <c r="F70" s="18" t="s">
        <v>346</v>
      </c>
      <c r="G70" s="16" t="s">
        <v>347</v>
      </c>
      <c r="H70" s="18" t="s">
        <v>319</v>
      </c>
      <c r="I70" s="18" t="s">
        <v>348</v>
      </c>
    </row>
    <row r="71" spans="1:9" ht="15" hidden="1" customHeight="1" x14ac:dyDescent="0.3">
      <c r="A71" s="16" t="s">
        <v>349</v>
      </c>
      <c r="B71" s="16" t="s">
        <v>350</v>
      </c>
      <c r="C71" s="18">
        <v>46</v>
      </c>
      <c r="D71" s="21">
        <v>1442</v>
      </c>
      <c r="E71" s="19" t="s">
        <v>22</v>
      </c>
      <c r="F71" s="18" t="s">
        <v>351</v>
      </c>
      <c r="G71" s="16" t="s">
        <v>352</v>
      </c>
      <c r="H71" s="18" t="s">
        <v>319</v>
      </c>
      <c r="I71" s="18" t="s">
        <v>353</v>
      </c>
    </row>
    <row r="72" spans="1:9" ht="15" hidden="1" customHeight="1" x14ac:dyDescent="0.3">
      <c r="A72" s="16" t="s">
        <v>325</v>
      </c>
      <c r="B72" s="16" t="s">
        <v>354</v>
      </c>
      <c r="C72" s="18">
        <v>39</v>
      </c>
      <c r="D72" s="21">
        <v>1176</v>
      </c>
      <c r="E72" s="19" t="s">
        <v>22</v>
      </c>
      <c r="F72" s="18" t="s">
        <v>355</v>
      </c>
      <c r="G72" s="16" t="s">
        <v>356</v>
      </c>
      <c r="H72" s="18" t="s">
        <v>357</v>
      </c>
      <c r="I72" s="18" t="s">
        <v>358</v>
      </c>
    </row>
    <row r="73" spans="1:9" ht="15" hidden="1" customHeight="1" x14ac:dyDescent="0.3">
      <c r="A73" s="16" t="s">
        <v>359</v>
      </c>
      <c r="B73" s="16" t="s">
        <v>360</v>
      </c>
      <c r="C73" s="18">
        <v>47</v>
      </c>
      <c r="D73" s="21">
        <v>1994</v>
      </c>
      <c r="E73" s="19" t="s">
        <v>22</v>
      </c>
      <c r="F73" s="18" t="s">
        <v>361</v>
      </c>
      <c r="G73" s="16" t="s">
        <v>362</v>
      </c>
      <c r="H73" s="18" t="s">
        <v>357</v>
      </c>
      <c r="I73" s="18" t="s">
        <v>363</v>
      </c>
    </row>
    <row r="74" spans="1:9" ht="15" hidden="1" customHeight="1" x14ac:dyDescent="0.3">
      <c r="A74" s="16" t="s">
        <v>364</v>
      </c>
      <c r="B74" s="16" t="s">
        <v>365</v>
      </c>
      <c r="C74" s="18">
        <v>43</v>
      </c>
      <c r="D74" s="21">
        <v>1015</v>
      </c>
      <c r="E74" s="19" t="s">
        <v>22</v>
      </c>
      <c r="F74" s="18" t="s">
        <v>366</v>
      </c>
      <c r="G74" s="16" t="s">
        <v>367</v>
      </c>
      <c r="H74" s="18" t="s">
        <v>357</v>
      </c>
      <c r="I74" s="18" t="s">
        <v>368</v>
      </c>
    </row>
    <row r="75" spans="1:9" ht="15" hidden="1" customHeight="1" x14ac:dyDescent="0.3">
      <c r="A75" s="16" t="s">
        <v>359</v>
      </c>
      <c r="B75" s="16" t="s">
        <v>369</v>
      </c>
      <c r="C75" s="18">
        <v>26</v>
      </c>
      <c r="D75" s="21">
        <v>2346</v>
      </c>
      <c r="E75" s="19" t="s">
        <v>22</v>
      </c>
      <c r="F75" s="18" t="s">
        <v>370</v>
      </c>
      <c r="G75" s="16" t="s">
        <v>371</v>
      </c>
      <c r="H75" s="18" t="s">
        <v>357</v>
      </c>
      <c r="I75" s="18" t="s">
        <v>372</v>
      </c>
    </row>
    <row r="76" spans="1:9" ht="15" hidden="1" customHeight="1" x14ac:dyDescent="0.3">
      <c r="A76" s="16" t="s">
        <v>364</v>
      </c>
      <c r="B76" s="16" t="s">
        <v>373</v>
      </c>
      <c r="C76" s="18">
        <v>56</v>
      </c>
      <c r="D76" s="21">
        <v>2888</v>
      </c>
      <c r="E76" s="19" t="s">
        <v>32</v>
      </c>
      <c r="F76" s="18" t="s">
        <v>374</v>
      </c>
      <c r="G76" s="16" t="s">
        <v>375</v>
      </c>
      <c r="H76" s="18" t="s">
        <v>357</v>
      </c>
      <c r="I76" s="18" t="s">
        <v>376</v>
      </c>
    </row>
    <row r="77" spans="1:9" ht="15" hidden="1" customHeight="1" x14ac:dyDescent="0.3">
      <c r="A77" s="16" t="s">
        <v>359</v>
      </c>
      <c r="B77" s="16" t="s">
        <v>377</v>
      </c>
      <c r="C77" s="18">
        <v>26</v>
      </c>
      <c r="D77" s="21">
        <v>2750</v>
      </c>
      <c r="E77" s="19" t="s">
        <v>32</v>
      </c>
      <c r="F77" s="18" t="s">
        <v>378</v>
      </c>
      <c r="G77" s="16" t="s">
        <v>379</v>
      </c>
      <c r="H77" s="18" t="s">
        <v>357</v>
      </c>
      <c r="I77" s="18" t="s">
        <v>372</v>
      </c>
    </row>
    <row r="78" spans="1:9" ht="15" hidden="1" customHeight="1" x14ac:dyDescent="0.3">
      <c r="A78" s="16" t="s">
        <v>380</v>
      </c>
      <c r="B78" s="16" t="s">
        <v>381</v>
      </c>
      <c r="C78" s="18">
        <v>44</v>
      </c>
      <c r="D78" s="21">
        <v>1978</v>
      </c>
      <c r="E78" s="19" t="s">
        <v>42</v>
      </c>
      <c r="F78" s="18" t="s">
        <v>382</v>
      </c>
      <c r="G78" s="16" t="s">
        <v>383</v>
      </c>
      <c r="H78" s="18" t="s">
        <v>357</v>
      </c>
      <c r="I78" s="18" t="s">
        <v>384</v>
      </c>
    </row>
    <row r="79" spans="1:9" ht="15" hidden="1" customHeight="1" x14ac:dyDescent="0.3">
      <c r="A79" s="16" t="s">
        <v>385</v>
      </c>
      <c r="B79" s="16" t="s">
        <v>386</v>
      </c>
      <c r="C79" s="18">
        <v>42</v>
      </c>
      <c r="D79" s="21">
        <v>1905</v>
      </c>
      <c r="E79" s="19" t="s">
        <v>42</v>
      </c>
      <c r="F79" s="18" t="s">
        <v>387</v>
      </c>
      <c r="G79" s="16" t="s">
        <v>388</v>
      </c>
      <c r="H79" s="18" t="s">
        <v>357</v>
      </c>
      <c r="I79" s="18" t="s">
        <v>389</v>
      </c>
    </row>
    <row r="80" spans="1:9" ht="15" hidden="1" customHeight="1" x14ac:dyDescent="0.3">
      <c r="A80" s="16" t="s">
        <v>335</v>
      </c>
      <c r="B80" s="16" t="s">
        <v>390</v>
      </c>
      <c r="C80" s="18">
        <v>22</v>
      </c>
      <c r="D80" s="21">
        <v>2044</v>
      </c>
      <c r="E80" s="19" t="s">
        <v>169</v>
      </c>
      <c r="F80" s="18" t="s">
        <v>391</v>
      </c>
      <c r="G80" s="16" t="s">
        <v>392</v>
      </c>
      <c r="H80" s="18" t="s">
        <v>357</v>
      </c>
      <c r="I80" s="18" t="s">
        <v>384</v>
      </c>
    </row>
    <row r="81" spans="1:9" ht="15" hidden="1" customHeight="1" x14ac:dyDescent="0.3">
      <c r="A81" s="16" t="s">
        <v>393</v>
      </c>
      <c r="B81" s="16" t="s">
        <v>394</v>
      </c>
      <c r="C81" s="18">
        <v>52</v>
      </c>
      <c r="D81" s="21">
        <v>1566</v>
      </c>
      <c r="E81" s="19" t="s">
        <v>169</v>
      </c>
      <c r="F81" s="18" t="s">
        <v>395</v>
      </c>
      <c r="G81" s="16" t="s">
        <v>396</v>
      </c>
      <c r="H81" s="18" t="s">
        <v>357</v>
      </c>
      <c r="I81" s="18" t="s">
        <v>397</v>
      </c>
    </row>
    <row r="82" spans="1:9" ht="15" hidden="1" customHeight="1" x14ac:dyDescent="0.3">
      <c r="A82" s="16" t="s">
        <v>398</v>
      </c>
      <c r="B82" s="16" t="s">
        <v>399</v>
      </c>
      <c r="C82" s="18">
        <v>24</v>
      </c>
      <c r="D82" s="21">
        <v>1269</v>
      </c>
      <c r="E82" s="19" t="s">
        <v>22</v>
      </c>
      <c r="F82" s="18" t="s">
        <v>400</v>
      </c>
      <c r="G82" s="16" t="s">
        <v>401</v>
      </c>
      <c r="H82" s="18" t="s">
        <v>402</v>
      </c>
      <c r="I82" s="18" t="s">
        <v>403</v>
      </c>
    </row>
    <row r="83" spans="1:9" ht="15" hidden="1" customHeight="1" x14ac:dyDescent="0.3">
      <c r="A83" s="16" t="s">
        <v>404</v>
      </c>
      <c r="B83" s="16" t="s">
        <v>405</v>
      </c>
      <c r="C83" s="18">
        <v>24</v>
      </c>
      <c r="D83" s="21">
        <v>2120</v>
      </c>
      <c r="E83" s="19" t="s">
        <v>22</v>
      </c>
      <c r="F83" s="18" t="s">
        <v>406</v>
      </c>
      <c r="G83" s="16" t="s">
        <v>407</v>
      </c>
      <c r="H83" s="18" t="s">
        <v>402</v>
      </c>
      <c r="I83" s="18" t="s">
        <v>403</v>
      </c>
    </row>
    <row r="84" spans="1:9" ht="15" hidden="1" customHeight="1" x14ac:dyDescent="0.3">
      <c r="A84" s="16" t="s">
        <v>408</v>
      </c>
      <c r="B84" s="16" t="s">
        <v>409</v>
      </c>
      <c r="C84" s="18">
        <v>43</v>
      </c>
      <c r="D84" s="21">
        <v>1868</v>
      </c>
      <c r="E84" s="19" t="s">
        <v>32</v>
      </c>
      <c r="F84" s="18" t="s">
        <v>410</v>
      </c>
      <c r="G84" s="16" t="s">
        <v>411</v>
      </c>
      <c r="H84" s="18" t="s">
        <v>402</v>
      </c>
      <c r="I84" s="18" t="s">
        <v>412</v>
      </c>
    </row>
    <row r="85" spans="1:9" ht="15" hidden="1" customHeight="1" x14ac:dyDescent="0.3">
      <c r="A85" s="16" t="s">
        <v>480</v>
      </c>
      <c r="B85" s="16" t="s">
        <v>414</v>
      </c>
      <c r="C85" s="18">
        <v>24</v>
      </c>
      <c r="D85" s="21">
        <v>2359</v>
      </c>
      <c r="E85" s="19" t="s">
        <v>42</v>
      </c>
      <c r="F85" s="18" t="s">
        <v>415</v>
      </c>
      <c r="G85" s="16" t="s">
        <v>416</v>
      </c>
      <c r="H85" s="18" t="s">
        <v>402</v>
      </c>
      <c r="I85" s="18" t="s">
        <v>417</v>
      </c>
    </row>
    <row r="86" spans="1:9" ht="15" hidden="1" customHeight="1" x14ac:dyDescent="0.3">
      <c r="A86" s="16" t="s">
        <v>418</v>
      </c>
      <c r="B86" s="16" t="s">
        <v>419</v>
      </c>
      <c r="C86" s="18">
        <v>34</v>
      </c>
      <c r="D86" s="21">
        <v>1819</v>
      </c>
      <c r="E86" s="19" t="s">
        <v>42</v>
      </c>
      <c r="F86" s="18" t="s">
        <v>420</v>
      </c>
      <c r="G86" s="16" t="s">
        <v>421</v>
      </c>
      <c r="H86" s="18" t="s">
        <v>402</v>
      </c>
      <c r="I86" s="18" t="s">
        <v>417</v>
      </c>
    </row>
    <row r="87" spans="1:9" ht="15" hidden="1" customHeight="1" x14ac:dyDescent="0.3">
      <c r="A87" s="16" t="s">
        <v>422</v>
      </c>
      <c r="B87" s="16" t="s">
        <v>423</v>
      </c>
      <c r="C87" s="18">
        <v>52</v>
      </c>
      <c r="D87" s="21">
        <v>1476</v>
      </c>
      <c r="E87" s="19" t="s">
        <v>169</v>
      </c>
      <c r="F87" s="18" t="s">
        <v>424</v>
      </c>
      <c r="G87" s="16" t="s">
        <v>425</v>
      </c>
      <c r="H87" s="18" t="s">
        <v>402</v>
      </c>
      <c r="I87" s="18" t="s">
        <v>417</v>
      </c>
    </row>
    <row r="88" spans="1:9" ht="15" hidden="1" customHeight="1" x14ac:dyDescent="0.3">
      <c r="A88" s="16" t="s">
        <v>426</v>
      </c>
      <c r="B88" s="16" t="s">
        <v>427</v>
      </c>
      <c r="C88" s="18">
        <v>51</v>
      </c>
      <c r="D88" s="21">
        <v>1817</v>
      </c>
      <c r="E88" s="19" t="s">
        <v>169</v>
      </c>
      <c r="F88" s="18" t="s">
        <v>428</v>
      </c>
      <c r="G88" s="16" t="s">
        <v>429</v>
      </c>
      <c r="H88" s="18" t="s">
        <v>402</v>
      </c>
      <c r="I88" s="18" t="s">
        <v>403</v>
      </c>
    </row>
    <row r="89" spans="1:9" ht="15" hidden="1" customHeight="1" x14ac:dyDescent="0.3">
      <c r="A89" s="16" t="s">
        <v>430</v>
      </c>
      <c r="B89" s="16" t="s">
        <v>431</v>
      </c>
      <c r="C89" s="18">
        <v>52</v>
      </c>
      <c r="D89" s="21">
        <v>1081</v>
      </c>
      <c r="E89" s="19" t="s">
        <v>22</v>
      </c>
      <c r="F89" s="18" t="s">
        <v>432</v>
      </c>
      <c r="G89" s="16" t="s">
        <v>433</v>
      </c>
      <c r="H89" s="18" t="s">
        <v>434</v>
      </c>
      <c r="I89" s="18" t="s">
        <v>435</v>
      </c>
    </row>
    <row r="90" spans="1:9" ht="15" hidden="1" customHeight="1" x14ac:dyDescent="0.3">
      <c r="A90" s="16" t="s">
        <v>436</v>
      </c>
      <c r="B90" s="16" t="s">
        <v>437</v>
      </c>
      <c r="C90" s="18">
        <v>25</v>
      </c>
      <c r="D90" s="21">
        <v>2034</v>
      </c>
      <c r="E90" s="19" t="s">
        <v>22</v>
      </c>
      <c r="F90" s="18" t="s">
        <v>438</v>
      </c>
      <c r="G90" s="16" t="s">
        <v>439</v>
      </c>
      <c r="H90" s="18" t="s">
        <v>434</v>
      </c>
      <c r="I90" s="18" t="s">
        <v>440</v>
      </c>
    </row>
    <row r="91" spans="1:9" ht="15" hidden="1" customHeight="1" x14ac:dyDescent="0.3">
      <c r="A91" s="16" t="s">
        <v>441</v>
      </c>
      <c r="B91" s="16" t="s">
        <v>442</v>
      </c>
      <c r="C91" s="18">
        <v>50</v>
      </c>
      <c r="D91" s="21">
        <v>1638</v>
      </c>
      <c r="E91" s="19" t="s">
        <v>22</v>
      </c>
      <c r="F91" s="18" t="s">
        <v>443</v>
      </c>
      <c r="G91" s="16" t="s">
        <v>444</v>
      </c>
      <c r="H91" s="18" t="s">
        <v>434</v>
      </c>
      <c r="I91" s="20" t="s">
        <v>445</v>
      </c>
    </row>
    <row r="92" spans="1:9" ht="15" hidden="1" customHeight="1" x14ac:dyDescent="0.3">
      <c r="A92" s="16" t="s">
        <v>436</v>
      </c>
      <c r="B92" s="16" t="s">
        <v>446</v>
      </c>
      <c r="C92" s="18">
        <v>52</v>
      </c>
      <c r="D92" s="21">
        <v>1587</v>
      </c>
      <c r="E92" s="19" t="s">
        <v>22</v>
      </c>
      <c r="F92" s="18" t="s">
        <v>447</v>
      </c>
      <c r="G92" s="16" t="s">
        <v>448</v>
      </c>
      <c r="H92" s="18" t="s">
        <v>434</v>
      </c>
      <c r="I92" s="18" t="s">
        <v>449</v>
      </c>
    </row>
    <row r="93" spans="1:9" ht="15" hidden="1" customHeight="1" x14ac:dyDescent="0.3">
      <c r="A93" s="16" t="s">
        <v>450</v>
      </c>
      <c r="B93" s="16" t="s">
        <v>451</v>
      </c>
      <c r="C93" s="18">
        <v>33</v>
      </c>
      <c r="D93" s="21">
        <v>1771</v>
      </c>
      <c r="E93" s="19" t="s">
        <v>32</v>
      </c>
      <c r="F93" s="18" t="s">
        <v>452</v>
      </c>
      <c r="G93" s="16" t="s">
        <v>453</v>
      </c>
      <c r="H93" s="18" t="s">
        <v>434</v>
      </c>
      <c r="I93" s="20" t="s">
        <v>454</v>
      </c>
    </row>
    <row r="94" spans="1:9" ht="15" hidden="1" customHeight="1" x14ac:dyDescent="0.3">
      <c r="A94" s="16" t="s">
        <v>455</v>
      </c>
      <c r="B94" s="16" t="s">
        <v>456</v>
      </c>
      <c r="C94" s="18">
        <v>46</v>
      </c>
      <c r="D94" s="21">
        <v>1935</v>
      </c>
      <c r="E94" s="19" t="s">
        <v>32</v>
      </c>
      <c r="F94" s="18" t="s">
        <v>457</v>
      </c>
      <c r="G94" s="16" t="s">
        <v>458</v>
      </c>
      <c r="H94" s="18" t="s">
        <v>434</v>
      </c>
      <c r="I94" s="18" t="s">
        <v>459</v>
      </c>
    </row>
    <row r="95" spans="1:9" ht="15" hidden="1" customHeight="1" x14ac:dyDescent="0.3">
      <c r="A95" s="16" t="s">
        <v>455</v>
      </c>
      <c r="B95" s="16" t="s">
        <v>460</v>
      </c>
      <c r="C95" s="18">
        <v>23</v>
      </c>
      <c r="D95" s="21">
        <v>1221</v>
      </c>
      <c r="E95" s="19" t="s">
        <v>42</v>
      </c>
      <c r="F95" s="18" t="s">
        <v>461</v>
      </c>
      <c r="G95" s="16" t="s">
        <v>462</v>
      </c>
      <c r="H95" s="18" t="s">
        <v>434</v>
      </c>
      <c r="I95" s="18" t="s">
        <v>463</v>
      </c>
    </row>
    <row r="96" spans="1:9" ht="15" hidden="1" customHeight="1" x14ac:dyDescent="0.3">
      <c r="A96" s="16" t="s">
        <v>464</v>
      </c>
      <c r="B96" s="16" t="s">
        <v>465</v>
      </c>
      <c r="C96" s="18">
        <v>35</v>
      </c>
      <c r="D96" s="21">
        <v>2203</v>
      </c>
      <c r="E96" s="19" t="s">
        <v>169</v>
      </c>
      <c r="F96" s="18" t="s">
        <v>466</v>
      </c>
      <c r="G96" s="16" t="s">
        <v>467</v>
      </c>
      <c r="H96" s="18" t="s">
        <v>434</v>
      </c>
      <c r="I96" s="18" t="s">
        <v>468</v>
      </c>
    </row>
    <row r="97" spans="1:9" ht="15" hidden="1" customHeight="1" x14ac:dyDescent="0.3">
      <c r="A97" s="16" t="s">
        <v>469</v>
      </c>
      <c r="B97" s="16" t="s">
        <v>470</v>
      </c>
      <c r="C97" s="18">
        <v>43</v>
      </c>
      <c r="D97" s="21">
        <v>1907</v>
      </c>
      <c r="E97" s="19" t="s">
        <v>169</v>
      </c>
      <c r="F97" s="18" t="s">
        <v>471</v>
      </c>
      <c r="G97" s="16" t="s">
        <v>472</v>
      </c>
      <c r="H97" s="18" t="s">
        <v>434</v>
      </c>
      <c r="I97" s="18" t="s">
        <v>473</v>
      </c>
    </row>
    <row r="98" spans="1:9" ht="15" hidden="1" customHeight="1" x14ac:dyDescent="0.3">
      <c r="A98" s="16" t="s">
        <v>474</v>
      </c>
      <c r="B98" s="16" t="s">
        <v>475</v>
      </c>
      <c r="C98" s="18">
        <v>24</v>
      </c>
      <c r="D98" s="21">
        <v>2292</v>
      </c>
      <c r="E98" s="19" t="s">
        <v>169</v>
      </c>
      <c r="F98" s="18" t="s">
        <v>476</v>
      </c>
      <c r="G98" s="16" t="s">
        <v>477</v>
      </c>
      <c r="H98" s="18" t="s">
        <v>434</v>
      </c>
      <c r="I98" s="18" t="s">
        <v>478</v>
      </c>
    </row>
  </sheetData>
  <autoFilter ref="A1:I98" xr:uid="{00000000-0009-0000-0000-000002000000}">
    <filterColumn colId="3">
      <customFilters>
        <customFilter operator="greaterThan" val="1754"/>
      </customFilters>
    </filterColumn>
    <filterColumn colId="4">
      <filters>
        <filter val="CONTADOR"/>
        <filter val="DOCTOR"/>
      </filters>
    </filterColumn>
    <filterColumn colId="8">
      <customFilters>
        <customFilter val="*terra*"/>
      </customFilters>
    </filterColumn>
    <sortState ref="B14:J38">
      <sortCondition ref="E14:E38"/>
    </sortState>
  </autoFilter>
  <hyperlinks>
    <hyperlink ref="I19" r:id="rId1" xr:uid="{00000000-0004-0000-0200-000000000000}"/>
    <hyperlink ref="I56" r:id="rId2" xr:uid="{00000000-0004-0000-0200-000001000000}"/>
    <hyperlink ref="I58" r:id="rId3" xr:uid="{00000000-0004-0000-0200-000002000000}"/>
    <hyperlink ref="I62" r:id="rId4" xr:uid="{00000000-0004-0000-0200-000003000000}"/>
    <hyperlink ref="I66" r:id="rId5" xr:uid="{00000000-0004-0000-0200-000004000000}"/>
    <hyperlink ref="I91" r:id="rId6" xr:uid="{00000000-0004-0000-0200-000005000000}"/>
    <hyperlink ref="I93" r:id="rId7" xr:uid="{00000000-0004-0000-0200-000006000000}"/>
  </hyperlinks>
  <pageMargins left="0.7" right="0.7" top="0.75" bottom="0.75" header="0" footer="0"/>
  <pageSetup orientation="landscape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244061"/>
  </sheetPr>
  <dimension ref="A1:I98"/>
  <sheetViews>
    <sheetView showGridLines="0" workbookViewId="0">
      <selection activeCell="I6" sqref="I6"/>
    </sheetView>
  </sheetViews>
  <sheetFormatPr baseColWidth="10" defaultColWidth="14.44140625" defaultRowHeight="15" customHeight="1" x14ac:dyDescent="0.3"/>
  <cols>
    <col min="1" max="1" width="13.6640625" customWidth="1"/>
    <col min="2" max="3" width="17.33203125" customWidth="1"/>
    <col min="4" max="4" width="11.6640625" customWidth="1"/>
    <col min="5" max="5" width="16.33203125" customWidth="1"/>
    <col min="6" max="6" width="12" customWidth="1"/>
    <col min="7" max="7" width="33.6640625" customWidth="1"/>
    <col min="8" max="8" width="12.44140625" customWidth="1"/>
    <col min="9" max="9" width="29.44140625" customWidth="1"/>
  </cols>
  <sheetData>
    <row r="1" spans="1:9" ht="27" customHeight="1" x14ac:dyDescent="0.3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10</v>
      </c>
      <c r="H1" s="15" t="s">
        <v>11</v>
      </c>
      <c r="I1" s="15" t="s">
        <v>12</v>
      </c>
    </row>
    <row r="2" spans="1:9" ht="14.4" hidden="1" x14ac:dyDescent="0.3">
      <c r="A2" s="22" t="s">
        <v>13</v>
      </c>
      <c r="B2" s="22" t="s">
        <v>14</v>
      </c>
      <c r="C2" s="23">
        <v>39</v>
      </c>
      <c r="D2" s="24">
        <v>1451</v>
      </c>
      <c r="E2" s="25" t="s">
        <v>15</v>
      </c>
      <c r="F2" s="23" t="s">
        <v>16</v>
      </c>
      <c r="G2" s="16" t="s">
        <v>17</v>
      </c>
      <c r="H2" s="26" t="s">
        <v>18</v>
      </c>
      <c r="I2" s="18" t="s">
        <v>19</v>
      </c>
    </row>
    <row r="3" spans="1:9" ht="14.4" hidden="1" x14ac:dyDescent="0.3">
      <c r="A3" s="16" t="s">
        <v>20</v>
      </c>
      <c r="B3" s="16" t="s">
        <v>21</v>
      </c>
      <c r="C3" s="18">
        <v>47</v>
      </c>
      <c r="D3" s="21">
        <v>1985</v>
      </c>
      <c r="E3" s="19" t="s">
        <v>22</v>
      </c>
      <c r="F3" s="18" t="s">
        <v>23</v>
      </c>
      <c r="G3" s="27" t="s">
        <v>24</v>
      </c>
      <c r="H3" s="26" t="s">
        <v>18</v>
      </c>
      <c r="I3" s="18" t="s">
        <v>25</v>
      </c>
    </row>
    <row r="4" spans="1:9" ht="14.4" x14ac:dyDescent="0.3">
      <c r="A4" s="16" t="s">
        <v>26</v>
      </c>
      <c r="B4" s="16" t="s">
        <v>27</v>
      </c>
      <c r="C4" s="18">
        <v>33</v>
      </c>
      <c r="D4" s="21">
        <v>2180</v>
      </c>
      <c r="E4" s="19" t="s">
        <v>22</v>
      </c>
      <c r="F4" s="18" t="s">
        <v>28</v>
      </c>
      <c r="G4" s="27" t="s">
        <v>29</v>
      </c>
      <c r="H4" s="26" t="s">
        <v>18</v>
      </c>
      <c r="I4" s="18" t="s">
        <v>30</v>
      </c>
    </row>
    <row r="5" spans="1:9" ht="14.4" hidden="1" x14ac:dyDescent="0.3">
      <c r="A5" s="16" t="s">
        <v>20</v>
      </c>
      <c r="B5" s="16" t="s">
        <v>31</v>
      </c>
      <c r="C5" s="18">
        <v>26</v>
      </c>
      <c r="D5" s="21">
        <v>1200</v>
      </c>
      <c r="E5" s="19" t="s">
        <v>32</v>
      </c>
      <c r="F5" s="18" t="s">
        <v>33</v>
      </c>
      <c r="G5" s="27" t="s">
        <v>34</v>
      </c>
      <c r="H5" s="26" t="s">
        <v>18</v>
      </c>
      <c r="I5" s="18" t="s">
        <v>35</v>
      </c>
    </row>
    <row r="6" spans="1:9" ht="14.4" hidden="1" x14ac:dyDescent="0.3">
      <c r="A6" s="16" t="s">
        <v>36</v>
      </c>
      <c r="B6" s="16" t="s">
        <v>37</v>
      </c>
      <c r="C6" s="18">
        <v>28</v>
      </c>
      <c r="D6" s="21">
        <v>974</v>
      </c>
      <c r="E6" s="19" t="s">
        <v>32</v>
      </c>
      <c r="F6" s="18" t="s">
        <v>38</v>
      </c>
      <c r="G6" s="27" t="s">
        <v>39</v>
      </c>
      <c r="H6" s="26" t="s">
        <v>18</v>
      </c>
      <c r="I6" s="18" t="s">
        <v>40</v>
      </c>
    </row>
    <row r="7" spans="1:9" ht="14.4" hidden="1" x14ac:dyDescent="0.3">
      <c r="A7" s="16" t="s">
        <v>20</v>
      </c>
      <c r="B7" s="16" t="s">
        <v>41</v>
      </c>
      <c r="C7" s="18">
        <v>23</v>
      </c>
      <c r="D7" s="21">
        <v>1810</v>
      </c>
      <c r="E7" s="19" t="s">
        <v>42</v>
      </c>
      <c r="F7" s="18" t="s">
        <v>43</v>
      </c>
      <c r="G7" s="27" t="s">
        <v>44</v>
      </c>
      <c r="H7" s="26" t="s">
        <v>18</v>
      </c>
      <c r="I7" s="18" t="s">
        <v>45</v>
      </c>
    </row>
    <row r="8" spans="1:9" ht="14.4" x14ac:dyDescent="0.3">
      <c r="A8" s="16" t="s">
        <v>46</v>
      </c>
      <c r="B8" s="16" t="s">
        <v>47</v>
      </c>
      <c r="C8" s="18">
        <v>30</v>
      </c>
      <c r="D8" s="21">
        <v>2194</v>
      </c>
      <c r="E8" s="19" t="s">
        <v>42</v>
      </c>
      <c r="F8" s="18" t="s">
        <v>48</v>
      </c>
      <c r="G8" s="27" t="s">
        <v>49</v>
      </c>
      <c r="H8" s="26" t="s">
        <v>18</v>
      </c>
      <c r="I8" s="18" t="s">
        <v>50</v>
      </c>
    </row>
    <row r="9" spans="1:9" ht="14.4" x14ac:dyDescent="0.3">
      <c r="A9" s="16" t="s">
        <v>36</v>
      </c>
      <c r="B9" s="16" t="s">
        <v>47</v>
      </c>
      <c r="C9" s="18">
        <v>37</v>
      </c>
      <c r="D9" s="21">
        <v>2180</v>
      </c>
      <c r="E9" s="19" t="s">
        <v>42</v>
      </c>
      <c r="F9" s="18" t="s">
        <v>51</v>
      </c>
      <c r="G9" s="27" t="s">
        <v>52</v>
      </c>
      <c r="H9" s="26" t="s">
        <v>18</v>
      </c>
      <c r="I9" s="18" t="s">
        <v>53</v>
      </c>
    </row>
    <row r="10" spans="1:9" ht="14.4" hidden="1" x14ac:dyDescent="0.3">
      <c r="A10" s="16" t="s">
        <v>26</v>
      </c>
      <c r="B10" s="16" t="s">
        <v>54</v>
      </c>
      <c r="C10" s="18">
        <v>27</v>
      </c>
      <c r="D10" s="21">
        <v>1316</v>
      </c>
      <c r="E10" s="19" t="s">
        <v>15</v>
      </c>
      <c r="F10" s="18" t="s">
        <v>55</v>
      </c>
      <c r="G10" s="27" t="s">
        <v>56</v>
      </c>
      <c r="H10" s="26" t="s">
        <v>57</v>
      </c>
      <c r="I10" s="18" t="s">
        <v>58</v>
      </c>
    </row>
    <row r="11" spans="1:9" ht="14.4" hidden="1" x14ac:dyDescent="0.3">
      <c r="A11" s="16" t="s">
        <v>59</v>
      </c>
      <c r="B11" s="16" t="s">
        <v>60</v>
      </c>
      <c r="C11" s="18">
        <v>21</v>
      </c>
      <c r="D11" s="21">
        <v>1794</v>
      </c>
      <c r="E11" s="19" t="s">
        <v>15</v>
      </c>
      <c r="F11" s="18" t="s">
        <v>61</v>
      </c>
      <c r="G11" s="27" t="s">
        <v>62</v>
      </c>
      <c r="H11" s="26" t="s">
        <v>57</v>
      </c>
      <c r="I11" s="18" t="s">
        <v>63</v>
      </c>
    </row>
    <row r="12" spans="1:9" ht="14.4" hidden="1" x14ac:dyDescent="0.3">
      <c r="A12" s="16" t="s">
        <v>64</v>
      </c>
      <c r="B12" s="16" t="s">
        <v>65</v>
      </c>
      <c r="C12" s="18">
        <v>51</v>
      </c>
      <c r="D12" s="21">
        <v>2013</v>
      </c>
      <c r="E12" s="19" t="s">
        <v>15</v>
      </c>
      <c r="F12" s="18" t="s">
        <v>66</v>
      </c>
      <c r="G12" s="27" t="s">
        <v>67</v>
      </c>
      <c r="H12" s="26" t="s">
        <v>57</v>
      </c>
      <c r="I12" s="18" t="s">
        <v>68</v>
      </c>
    </row>
    <row r="13" spans="1:9" ht="14.4" hidden="1" x14ac:dyDescent="0.3">
      <c r="A13" s="16" t="s">
        <v>69</v>
      </c>
      <c r="B13" s="16" t="s">
        <v>70</v>
      </c>
      <c r="C13" s="18">
        <v>56</v>
      </c>
      <c r="D13" s="21">
        <v>1179</v>
      </c>
      <c r="E13" s="28" t="s">
        <v>22</v>
      </c>
      <c r="F13" s="18" t="s">
        <v>71</v>
      </c>
      <c r="G13" s="27" t="s">
        <v>72</v>
      </c>
      <c r="H13" s="26" t="s">
        <v>57</v>
      </c>
      <c r="I13" s="18" t="s">
        <v>73</v>
      </c>
    </row>
    <row r="14" spans="1:9" ht="14.4" hidden="1" x14ac:dyDescent="0.3">
      <c r="A14" s="16" t="s">
        <v>74</v>
      </c>
      <c r="B14" s="16" t="s">
        <v>75</v>
      </c>
      <c r="C14" s="18">
        <v>26</v>
      </c>
      <c r="D14" s="21">
        <v>2114</v>
      </c>
      <c r="E14" s="19" t="s">
        <v>22</v>
      </c>
      <c r="F14" s="18" t="s">
        <v>76</v>
      </c>
      <c r="G14" s="27" t="s">
        <v>77</v>
      </c>
      <c r="H14" s="26" t="s">
        <v>57</v>
      </c>
      <c r="I14" s="18" t="s">
        <v>78</v>
      </c>
    </row>
    <row r="15" spans="1:9" ht="14.4" hidden="1" x14ac:dyDescent="0.3">
      <c r="A15" s="16" t="s">
        <v>79</v>
      </c>
      <c r="B15" s="16" t="s">
        <v>80</v>
      </c>
      <c r="C15" s="18">
        <v>28</v>
      </c>
      <c r="D15" s="21">
        <v>1603</v>
      </c>
      <c r="E15" s="19" t="s">
        <v>32</v>
      </c>
      <c r="F15" s="18" t="s">
        <v>81</v>
      </c>
      <c r="G15" s="27" t="s">
        <v>82</v>
      </c>
      <c r="H15" s="26" t="s">
        <v>57</v>
      </c>
      <c r="I15" s="18" t="s">
        <v>83</v>
      </c>
    </row>
    <row r="16" spans="1:9" ht="15.75" hidden="1" customHeight="1" x14ac:dyDescent="0.3">
      <c r="A16" s="16" t="s">
        <v>84</v>
      </c>
      <c r="B16" s="16" t="s">
        <v>85</v>
      </c>
      <c r="C16" s="18">
        <v>53</v>
      </c>
      <c r="D16" s="21">
        <v>2169</v>
      </c>
      <c r="E16" s="19" t="s">
        <v>32</v>
      </c>
      <c r="F16" s="18" t="s">
        <v>86</v>
      </c>
      <c r="G16" s="27" t="s">
        <v>87</v>
      </c>
      <c r="H16" s="26" t="s">
        <v>57</v>
      </c>
      <c r="I16" s="18" t="s">
        <v>88</v>
      </c>
    </row>
    <row r="17" spans="1:9" ht="15.75" hidden="1" customHeight="1" x14ac:dyDescent="0.3">
      <c r="A17" s="16" t="s">
        <v>89</v>
      </c>
      <c r="B17" s="16" t="s">
        <v>90</v>
      </c>
      <c r="C17" s="18">
        <v>42</v>
      </c>
      <c r="D17" s="21">
        <v>1522</v>
      </c>
      <c r="E17" s="19" t="s">
        <v>42</v>
      </c>
      <c r="F17" s="18" t="s">
        <v>91</v>
      </c>
      <c r="G17" s="27" t="s">
        <v>92</v>
      </c>
      <c r="H17" s="26" t="s">
        <v>57</v>
      </c>
      <c r="I17" s="18" t="s">
        <v>93</v>
      </c>
    </row>
    <row r="18" spans="1:9" ht="15.75" hidden="1" customHeight="1" x14ac:dyDescent="0.3">
      <c r="A18" s="16" t="s">
        <v>94</v>
      </c>
      <c r="B18" s="16" t="s">
        <v>80</v>
      </c>
      <c r="C18" s="18">
        <v>34</v>
      </c>
      <c r="D18" s="21">
        <v>1276</v>
      </c>
      <c r="E18" s="19" t="s">
        <v>42</v>
      </c>
      <c r="F18" s="18" t="s">
        <v>95</v>
      </c>
      <c r="G18" s="27" t="s">
        <v>96</v>
      </c>
      <c r="H18" s="26" t="s">
        <v>57</v>
      </c>
      <c r="I18" s="18" t="s">
        <v>97</v>
      </c>
    </row>
    <row r="19" spans="1:9" ht="15.75" hidden="1" customHeight="1" x14ac:dyDescent="0.3">
      <c r="A19" s="16" t="s">
        <v>59</v>
      </c>
      <c r="B19" s="16" t="s">
        <v>98</v>
      </c>
      <c r="C19" s="18">
        <v>27</v>
      </c>
      <c r="D19" s="21">
        <v>1751</v>
      </c>
      <c r="E19" s="19" t="s">
        <v>42</v>
      </c>
      <c r="F19" s="18" t="s">
        <v>99</v>
      </c>
      <c r="G19" s="27" t="s">
        <v>100</v>
      </c>
      <c r="H19" s="26" t="s">
        <v>57</v>
      </c>
      <c r="I19" s="20" t="s">
        <v>101</v>
      </c>
    </row>
    <row r="20" spans="1:9" ht="15.75" hidden="1" customHeight="1" x14ac:dyDescent="0.3">
      <c r="A20" s="16" t="s">
        <v>59</v>
      </c>
      <c r="B20" s="16" t="s">
        <v>102</v>
      </c>
      <c r="C20" s="18">
        <v>34</v>
      </c>
      <c r="D20" s="21">
        <v>1378</v>
      </c>
      <c r="E20" s="19" t="s">
        <v>42</v>
      </c>
      <c r="F20" s="18" t="s">
        <v>103</v>
      </c>
      <c r="G20" s="27" t="s">
        <v>104</v>
      </c>
      <c r="H20" s="26" t="s">
        <v>57</v>
      </c>
      <c r="I20" s="18" t="s">
        <v>105</v>
      </c>
    </row>
    <row r="21" spans="1:9" ht="15.75" hidden="1" customHeight="1" x14ac:dyDescent="0.3">
      <c r="A21" s="16" t="s">
        <v>59</v>
      </c>
      <c r="B21" s="16" t="s">
        <v>106</v>
      </c>
      <c r="C21" s="18">
        <v>37</v>
      </c>
      <c r="D21" s="21">
        <v>1759</v>
      </c>
      <c r="E21" s="19" t="s">
        <v>42</v>
      </c>
      <c r="F21" s="18" t="s">
        <v>107</v>
      </c>
      <c r="G21" s="27" t="s">
        <v>108</v>
      </c>
      <c r="H21" s="26" t="s">
        <v>57</v>
      </c>
      <c r="I21" s="18" t="s">
        <v>109</v>
      </c>
    </row>
    <row r="22" spans="1:9" ht="15.75" hidden="1" customHeight="1" x14ac:dyDescent="0.3">
      <c r="A22" s="16" t="s">
        <v>84</v>
      </c>
      <c r="B22" s="16" t="s">
        <v>110</v>
      </c>
      <c r="C22" s="18">
        <v>58</v>
      </c>
      <c r="D22" s="21">
        <v>2293</v>
      </c>
      <c r="E22" s="19" t="s">
        <v>42</v>
      </c>
      <c r="F22" s="18" t="s">
        <v>111</v>
      </c>
      <c r="G22" s="27" t="s">
        <v>112</v>
      </c>
      <c r="H22" s="26" t="s">
        <v>57</v>
      </c>
      <c r="I22" s="18" t="s">
        <v>113</v>
      </c>
    </row>
    <row r="23" spans="1:9" ht="15.75" hidden="1" customHeight="1" x14ac:dyDescent="0.3">
      <c r="A23" s="16" t="s">
        <v>114</v>
      </c>
      <c r="B23" s="16" t="s">
        <v>115</v>
      </c>
      <c r="C23" s="18">
        <v>27</v>
      </c>
      <c r="D23" s="21">
        <v>1863</v>
      </c>
      <c r="E23" s="19" t="s">
        <v>42</v>
      </c>
      <c r="F23" s="18" t="s">
        <v>116</v>
      </c>
      <c r="G23" s="27" t="s">
        <v>117</v>
      </c>
      <c r="H23" s="26" t="s">
        <v>57</v>
      </c>
      <c r="I23" s="18" t="s">
        <v>118</v>
      </c>
    </row>
    <row r="24" spans="1:9" ht="15.75" hidden="1" customHeight="1" x14ac:dyDescent="0.3">
      <c r="A24" s="16" t="s">
        <v>114</v>
      </c>
      <c r="B24" s="16" t="s">
        <v>119</v>
      </c>
      <c r="C24" s="18">
        <v>47</v>
      </c>
      <c r="D24" s="21">
        <v>1926</v>
      </c>
      <c r="E24" s="19" t="s">
        <v>42</v>
      </c>
      <c r="F24" s="18" t="s">
        <v>120</v>
      </c>
      <c r="G24" s="27" t="s">
        <v>121</v>
      </c>
      <c r="H24" s="26" t="s">
        <v>57</v>
      </c>
      <c r="I24" s="18" t="s">
        <v>122</v>
      </c>
    </row>
    <row r="25" spans="1:9" ht="15.75" hidden="1" customHeight="1" x14ac:dyDescent="0.3">
      <c r="A25" s="16" t="s">
        <v>114</v>
      </c>
      <c r="B25" s="16" t="s">
        <v>123</v>
      </c>
      <c r="C25" s="18">
        <v>31</v>
      </c>
      <c r="D25" s="21">
        <v>1858</v>
      </c>
      <c r="E25" s="19" t="s">
        <v>42</v>
      </c>
      <c r="F25" s="18" t="s">
        <v>124</v>
      </c>
      <c r="G25" s="27" t="s">
        <v>125</v>
      </c>
      <c r="H25" s="26" t="s">
        <v>57</v>
      </c>
      <c r="I25" s="18" t="s">
        <v>126</v>
      </c>
    </row>
    <row r="26" spans="1:9" ht="15.75" hidden="1" customHeight="1" x14ac:dyDescent="0.3">
      <c r="A26" s="16" t="s">
        <v>127</v>
      </c>
      <c r="B26" s="16" t="s">
        <v>128</v>
      </c>
      <c r="C26" s="18">
        <v>38</v>
      </c>
      <c r="D26" s="21">
        <v>1421</v>
      </c>
      <c r="E26" s="19" t="s">
        <v>15</v>
      </c>
      <c r="F26" s="18" t="s">
        <v>129</v>
      </c>
      <c r="G26" s="27" t="s">
        <v>130</v>
      </c>
      <c r="H26" s="26" t="s">
        <v>131</v>
      </c>
      <c r="I26" s="18" t="s">
        <v>132</v>
      </c>
    </row>
    <row r="27" spans="1:9" ht="15.75" hidden="1" customHeight="1" x14ac:dyDescent="0.3">
      <c r="A27" s="16" t="s">
        <v>133</v>
      </c>
      <c r="B27" s="16" t="s">
        <v>134</v>
      </c>
      <c r="C27" s="18">
        <v>27</v>
      </c>
      <c r="D27" s="21">
        <v>1009</v>
      </c>
      <c r="E27" s="19" t="s">
        <v>22</v>
      </c>
      <c r="F27" s="18" t="s">
        <v>135</v>
      </c>
      <c r="G27" s="27" t="s">
        <v>136</v>
      </c>
      <c r="H27" s="26" t="s">
        <v>131</v>
      </c>
      <c r="I27" s="18" t="s">
        <v>137</v>
      </c>
    </row>
    <row r="28" spans="1:9" ht="15.75" hidden="1" customHeight="1" x14ac:dyDescent="0.3">
      <c r="A28" s="16" t="s">
        <v>138</v>
      </c>
      <c r="B28" s="16" t="s">
        <v>139</v>
      </c>
      <c r="C28" s="18">
        <v>57</v>
      </c>
      <c r="D28" s="21">
        <v>1791</v>
      </c>
      <c r="E28" s="19" t="s">
        <v>32</v>
      </c>
      <c r="F28" s="18" t="s">
        <v>140</v>
      </c>
      <c r="G28" s="27" t="s">
        <v>141</v>
      </c>
      <c r="H28" s="26" t="s">
        <v>131</v>
      </c>
      <c r="I28" s="18" t="s">
        <v>142</v>
      </c>
    </row>
    <row r="29" spans="1:9" ht="15.75" hidden="1" customHeight="1" x14ac:dyDescent="0.3">
      <c r="A29" s="16" t="s">
        <v>143</v>
      </c>
      <c r="B29" s="16" t="s">
        <v>144</v>
      </c>
      <c r="C29" s="18">
        <v>54</v>
      </c>
      <c r="D29" s="21">
        <v>2108</v>
      </c>
      <c r="E29" s="19" t="s">
        <v>42</v>
      </c>
      <c r="F29" s="18" t="s">
        <v>145</v>
      </c>
      <c r="G29" s="27" t="s">
        <v>146</v>
      </c>
      <c r="H29" s="26" t="s">
        <v>131</v>
      </c>
      <c r="I29" s="18" t="s">
        <v>147</v>
      </c>
    </row>
    <row r="30" spans="1:9" ht="15.75" hidden="1" customHeight="1" x14ac:dyDescent="0.3">
      <c r="A30" s="16" t="s">
        <v>148</v>
      </c>
      <c r="B30" s="16" t="s">
        <v>149</v>
      </c>
      <c r="C30" s="18">
        <v>36</v>
      </c>
      <c r="D30" s="21">
        <v>2061</v>
      </c>
      <c r="E30" s="19" t="s">
        <v>42</v>
      </c>
      <c r="F30" s="18" t="s">
        <v>150</v>
      </c>
      <c r="G30" s="27" t="s">
        <v>151</v>
      </c>
      <c r="H30" s="26" t="s">
        <v>131</v>
      </c>
      <c r="I30" s="18" t="s">
        <v>152</v>
      </c>
    </row>
    <row r="31" spans="1:9" ht="15.75" hidden="1" customHeight="1" x14ac:dyDescent="0.3">
      <c r="A31" s="16" t="s">
        <v>153</v>
      </c>
      <c r="B31" s="16" t="s">
        <v>154</v>
      </c>
      <c r="C31" s="18">
        <v>32</v>
      </c>
      <c r="D31" s="21">
        <v>1201</v>
      </c>
      <c r="E31" s="19" t="s">
        <v>42</v>
      </c>
      <c r="F31" s="18" t="s">
        <v>155</v>
      </c>
      <c r="G31" s="27" t="s">
        <v>156</v>
      </c>
      <c r="H31" s="26" t="s">
        <v>131</v>
      </c>
      <c r="I31" s="18" t="s">
        <v>157</v>
      </c>
    </row>
    <row r="32" spans="1:9" ht="15.75" hidden="1" customHeight="1" x14ac:dyDescent="0.3">
      <c r="A32" s="16" t="s">
        <v>158</v>
      </c>
      <c r="B32" s="16" t="s">
        <v>159</v>
      </c>
      <c r="C32" s="18">
        <v>24</v>
      </c>
      <c r="D32" s="21">
        <v>2322</v>
      </c>
      <c r="E32" s="19" t="s">
        <v>42</v>
      </c>
      <c r="F32" s="18" t="s">
        <v>160</v>
      </c>
      <c r="G32" s="27" t="s">
        <v>161</v>
      </c>
      <c r="H32" s="26" t="s">
        <v>131</v>
      </c>
      <c r="I32" s="18" t="s">
        <v>162</v>
      </c>
    </row>
    <row r="33" spans="1:9" ht="15.75" hidden="1" customHeight="1" x14ac:dyDescent="0.3">
      <c r="A33" s="16" t="s">
        <v>163</v>
      </c>
      <c r="B33" s="16" t="s">
        <v>164</v>
      </c>
      <c r="C33" s="18">
        <v>33</v>
      </c>
      <c r="D33" s="21">
        <v>1931</v>
      </c>
      <c r="E33" s="19" t="s">
        <v>42</v>
      </c>
      <c r="F33" s="18" t="s">
        <v>165</v>
      </c>
      <c r="G33" s="27" t="s">
        <v>166</v>
      </c>
      <c r="H33" s="26" t="s">
        <v>131</v>
      </c>
      <c r="I33" s="18" t="s">
        <v>167</v>
      </c>
    </row>
    <row r="34" spans="1:9" ht="15.75" hidden="1" customHeight="1" x14ac:dyDescent="0.3">
      <c r="A34" s="16" t="s">
        <v>127</v>
      </c>
      <c r="B34" s="16" t="s">
        <v>168</v>
      </c>
      <c r="C34" s="18">
        <v>32</v>
      </c>
      <c r="D34" s="21">
        <v>1529</v>
      </c>
      <c r="E34" s="19" t="s">
        <v>169</v>
      </c>
      <c r="F34" s="18" t="s">
        <v>170</v>
      </c>
      <c r="G34" s="27" t="s">
        <v>171</v>
      </c>
      <c r="H34" s="26" t="s">
        <v>131</v>
      </c>
      <c r="I34" s="18" t="s">
        <v>172</v>
      </c>
    </row>
    <row r="35" spans="1:9" ht="15.75" hidden="1" customHeight="1" x14ac:dyDescent="0.3">
      <c r="A35" s="16" t="s">
        <v>143</v>
      </c>
      <c r="B35" s="16" t="s">
        <v>173</v>
      </c>
      <c r="C35" s="18">
        <v>55</v>
      </c>
      <c r="D35" s="21">
        <v>2211</v>
      </c>
      <c r="E35" s="19" t="s">
        <v>169</v>
      </c>
      <c r="F35" s="18" t="s">
        <v>174</v>
      </c>
      <c r="G35" s="27" t="s">
        <v>175</v>
      </c>
      <c r="H35" s="26" t="s">
        <v>131</v>
      </c>
      <c r="I35" s="18" t="s">
        <v>176</v>
      </c>
    </row>
    <row r="36" spans="1:9" ht="15.75" hidden="1" customHeight="1" x14ac:dyDescent="0.3">
      <c r="A36" s="16" t="s">
        <v>163</v>
      </c>
      <c r="B36" s="16" t="s">
        <v>177</v>
      </c>
      <c r="C36" s="18">
        <v>53</v>
      </c>
      <c r="D36" s="21">
        <v>1892</v>
      </c>
      <c r="E36" s="19" t="s">
        <v>169</v>
      </c>
      <c r="F36" s="18" t="s">
        <v>178</v>
      </c>
      <c r="G36" s="27" t="s">
        <v>179</v>
      </c>
      <c r="H36" s="26" t="s">
        <v>180</v>
      </c>
      <c r="I36" s="18" t="s">
        <v>181</v>
      </c>
    </row>
    <row r="37" spans="1:9" ht="15.75" hidden="1" customHeight="1" x14ac:dyDescent="0.3">
      <c r="A37" s="16" t="s">
        <v>182</v>
      </c>
      <c r="B37" s="16" t="s">
        <v>183</v>
      </c>
      <c r="C37" s="18">
        <v>45</v>
      </c>
      <c r="D37" s="21">
        <v>1454</v>
      </c>
      <c r="E37" s="19" t="s">
        <v>169</v>
      </c>
      <c r="F37" s="18" t="s">
        <v>184</v>
      </c>
      <c r="G37" s="27" t="s">
        <v>185</v>
      </c>
      <c r="H37" s="26" t="s">
        <v>180</v>
      </c>
      <c r="I37" s="18" t="s">
        <v>186</v>
      </c>
    </row>
    <row r="38" spans="1:9" ht="15.75" customHeight="1" x14ac:dyDescent="0.3">
      <c r="A38" s="16" t="s">
        <v>187</v>
      </c>
      <c r="B38" s="16" t="s">
        <v>188</v>
      </c>
      <c r="C38" s="18">
        <v>32</v>
      </c>
      <c r="D38" s="21">
        <v>2176</v>
      </c>
      <c r="E38" s="19" t="s">
        <v>169</v>
      </c>
      <c r="F38" s="18" t="s">
        <v>189</v>
      </c>
      <c r="G38" s="27" t="s">
        <v>190</v>
      </c>
      <c r="H38" s="26" t="s">
        <v>180</v>
      </c>
      <c r="I38" s="18" t="s">
        <v>191</v>
      </c>
    </row>
    <row r="39" spans="1:9" ht="15.75" hidden="1" customHeight="1" x14ac:dyDescent="0.3">
      <c r="A39" s="16" t="s">
        <v>192</v>
      </c>
      <c r="B39" s="16" t="s">
        <v>193</v>
      </c>
      <c r="C39" s="18">
        <v>28</v>
      </c>
      <c r="D39" s="21">
        <v>1054</v>
      </c>
      <c r="E39" s="19" t="s">
        <v>169</v>
      </c>
      <c r="F39" s="18" t="s">
        <v>194</v>
      </c>
      <c r="G39" s="27" t="s">
        <v>195</v>
      </c>
      <c r="H39" s="26" t="s">
        <v>180</v>
      </c>
      <c r="I39" s="18" t="s">
        <v>196</v>
      </c>
    </row>
    <row r="40" spans="1:9" ht="15.75" hidden="1" customHeight="1" x14ac:dyDescent="0.3">
      <c r="A40" s="16" t="s">
        <v>197</v>
      </c>
      <c r="B40" s="16" t="s">
        <v>198</v>
      </c>
      <c r="C40" s="18">
        <v>25</v>
      </c>
      <c r="D40" s="21">
        <v>1215</v>
      </c>
      <c r="E40" s="19" t="s">
        <v>169</v>
      </c>
      <c r="F40" s="18" t="s">
        <v>199</v>
      </c>
      <c r="G40" s="27" t="s">
        <v>200</v>
      </c>
      <c r="H40" s="26" t="s">
        <v>180</v>
      </c>
      <c r="I40" s="18" t="s">
        <v>201</v>
      </c>
    </row>
    <row r="41" spans="1:9" ht="15.75" hidden="1" customHeight="1" x14ac:dyDescent="0.3">
      <c r="A41" s="16" t="s">
        <v>202</v>
      </c>
      <c r="B41" s="16" t="s">
        <v>203</v>
      </c>
      <c r="C41" s="18">
        <v>56</v>
      </c>
      <c r="D41" s="21">
        <v>1541</v>
      </c>
      <c r="E41" s="19" t="s">
        <v>169</v>
      </c>
      <c r="F41" s="18" t="s">
        <v>204</v>
      </c>
      <c r="G41" s="27" t="s">
        <v>205</v>
      </c>
      <c r="H41" s="26" t="s">
        <v>180</v>
      </c>
      <c r="I41" s="18" t="s">
        <v>206</v>
      </c>
    </row>
    <row r="42" spans="1:9" ht="15.75" hidden="1" customHeight="1" x14ac:dyDescent="0.3">
      <c r="A42" s="16" t="s">
        <v>207</v>
      </c>
      <c r="B42" s="16" t="s">
        <v>208</v>
      </c>
      <c r="C42" s="18">
        <v>34</v>
      </c>
      <c r="D42" s="21">
        <v>1444</v>
      </c>
      <c r="E42" s="19" t="s">
        <v>169</v>
      </c>
      <c r="F42" s="18" t="s">
        <v>209</v>
      </c>
      <c r="G42" s="27" t="s">
        <v>210</v>
      </c>
      <c r="H42" s="26" t="s">
        <v>180</v>
      </c>
      <c r="I42" s="18" t="s">
        <v>211</v>
      </c>
    </row>
    <row r="43" spans="1:9" ht="15.75" hidden="1" customHeight="1" x14ac:dyDescent="0.3">
      <c r="A43" s="16" t="s">
        <v>212</v>
      </c>
      <c r="B43" s="16" t="s">
        <v>213</v>
      </c>
      <c r="C43" s="18">
        <v>31</v>
      </c>
      <c r="D43" s="21">
        <v>1074</v>
      </c>
      <c r="E43" s="19" t="s">
        <v>169</v>
      </c>
      <c r="F43" s="18" t="s">
        <v>214</v>
      </c>
      <c r="G43" s="27" t="s">
        <v>215</v>
      </c>
      <c r="H43" s="26" t="s">
        <v>180</v>
      </c>
      <c r="I43" s="18" t="s">
        <v>216</v>
      </c>
    </row>
    <row r="44" spans="1:9" ht="15.75" customHeight="1" x14ac:dyDescent="0.3">
      <c r="A44" s="16" t="s">
        <v>217</v>
      </c>
      <c r="B44" s="16" t="s">
        <v>218</v>
      </c>
      <c r="C44" s="18">
        <v>34</v>
      </c>
      <c r="D44" s="21">
        <v>2193</v>
      </c>
      <c r="E44" s="19" t="s">
        <v>15</v>
      </c>
      <c r="F44" s="18" t="s">
        <v>219</v>
      </c>
      <c r="G44" s="27" t="s">
        <v>220</v>
      </c>
      <c r="H44" s="26" t="s">
        <v>221</v>
      </c>
      <c r="I44" s="18" t="s">
        <v>222</v>
      </c>
    </row>
    <row r="45" spans="1:9" ht="15.75" customHeight="1" x14ac:dyDescent="0.3">
      <c r="A45" s="16" t="s">
        <v>223</v>
      </c>
      <c r="B45" s="16" t="s">
        <v>224</v>
      </c>
      <c r="C45" s="18">
        <v>40</v>
      </c>
      <c r="D45" s="21">
        <v>2296</v>
      </c>
      <c r="E45" s="19" t="s">
        <v>15</v>
      </c>
      <c r="F45" s="18" t="s">
        <v>225</v>
      </c>
      <c r="G45" s="27" t="s">
        <v>226</v>
      </c>
      <c r="H45" s="26" t="s">
        <v>221</v>
      </c>
      <c r="I45" s="18" t="s">
        <v>227</v>
      </c>
    </row>
    <row r="46" spans="1:9" ht="15.75" hidden="1" customHeight="1" x14ac:dyDescent="0.3">
      <c r="A46" s="16" t="s">
        <v>228</v>
      </c>
      <c r="B46" s="16" t="s">
        <v>229</v>
      </c>
      <c r="C46" s="18">
        <v>56</v>
      </c>
      <c r="D46" s="21">
        <v>1068</v>
      </c>
      <c r="E46" s="19" t="s">
        <v>15</v>
      </c>
      <c r="F46" s="18" t="s">
        <v>230</v>
      </c>
      <c r="G46" s="27" t="s">
        <v>231</v>
      </c>
      <c r="H46" s="26" t="s">
        <v>221</v>
      </c>
      <c r="I46" s="18" t="s">
        <v>232</v>
      </c>
    </row>
    <row r="47" spans="1:9" ht="15.75" hidden="1" customHeight="1" x14ac:dyDescent="0.3">
      <c r="A47" s="16" t="s">
        <v>228</v>
      </c>
      <c r="B47" s="16" t="s">
        <v>233</v>
      </c>
      <c r="C47" s="18">
        <v>49</v>
      </c>
      <c r="D47" s="21">
        <v>1315</v>
      </c>
      <c r="E47" s="19" t="s">
        <v>15</v>
      </c>
      <c r="F47" s="18" t="s">
        <v>234</v>
      </c>
      <c r="G47" s="27" t="s">
        <v>235</v>
      </c>
      <c r="H47" s="26" t="s">
        <v>221</v>
      </c>
      <c r="I47" s="18" t="s">
        <v>236</v>
      </c>
    </row>
    <row r="48" spans="1:9" ht="15.75" hidden="1" customHeight="1" x14ac:dyDescent="0.3">
      <c r="A48" s="16" t="s">
        <v>212</v>
      </c>
      <c r="B48" s="16" t="s">
        <v>237</v>
      </c>
      <c r="C48" s="18">
        <v>30</v>
      </c>
      <c r="D48" s="21">
        <v>1098</v>
      </c>
      <c r="E48" s="19" t="s">
        <v>32</v>
      </c>
      <c r="F48" s="18" t="s">
        <v>238</v>
      </c>
      <c r="G48" s="27" t="s">
        <v>239</v>
      </c>
      <c r="H48" s="26" t="s">
        <v>221</v>
      </c>
      <c r="I48" s="18" t="s">
        <v>240</v>
      </c>
    </row>
    <row r="49" spans="1:9" ht="15.75" hidden="1" customHeight="1" x14ac:dyDescent="0.3">
      <c r="A49" s="16" t="s">
        <v>241</v>
      </c>
      <c r="B49" s="16" t="s">
        <v>242</v>
      </c>
      <c r="C49" s="18">
        <v>23</v>
      </c>
      <c r="D49" s="21">
        <v>1420</v>
      </c>
      <c r="E49" s="19" t="s">
        <v>32</v>
      </c>
      <c r="F49" s="18" t="s">
        <v>243</v>
      </c>
      <c r="G49" s="27" t="s">
        <v>244</v>
      </c>
      <c r="H49" s="26" t="s">
        <v>221</v>
      </c>
      <c r="I49" s="18" t="s">
        <v>245</v>
      </c>
    </row>
    <row r="50" spans="1:9" ht="15.75" hidden="1" customHeight="1" x14ac:dyDescent="0.3">
      <c r="A50" s="16" t="s">
        <v>246</v>
      </c>
      <c r="B50" s="16" t="s">
        <v>247</v>
      </c>
      <c r="C50" s="18">
        <v>36</v>
      </c>
      <c r="D50" s="21">
        <v>1638</v>
      </c>
      <c r="E50" s="19" t="s">
        <v>32</v>
      </c>
      <c r="F50" s="18" t="s">
        <v>248</v>
      </c>
      <c r="G50" s="27" t="s">
        <v>249</v>
      </c>
      <c r="H50" s="26" t="s">
        <v>221</v>
      </c>
      <c r="I50" s="18" t="s">
        <v>250</v>
      </c>
    </row>
    <row r="51" spans="1:9" ht="15.75" hidden="1" customHeight="1" x14ac:dyDescent="0.3">
      <c r="A51" s="16" t="s">
        <v>246</v>
      </c>
      <c r="B51" s="16" t="s">
        <v>251</v>
      </c>
      <c r="C51" s="18">
        <v>23</v>
      </c>
      <c r="D51" s="21">
        <v>1024</v>
      </c>
      <c r="E51" s="19" t="s">
        <v>32</v>
      </c>
      <c r="F51" s="18" t="s">
        <v>252</v>
      </c>
      <c r="G51" s="27" t="s">
        <v>253</v>
      </c>
      <c r="H51" s="26" t="s">
        <v>221</v>
      </c>
      <c r="I51" s="18" t="s">
        <v>254</v>
      </c>
    </row>
    <row r="52" spans="1:9" ht="15.75" hidden="1" customHeight="1" x14ac:dyDescent="0.3">
      <c r="A52" s="16" t="s">
        <v>255</v>
      </c>
      <c r="B52" s="16" t="s">
        <v>256</v>
      </c>
      <c r="C52" s="18">
        <v>36</v>
      </c>
      <c r="D52" s="21">
        <v>1680</v>
      </c>
      <c r="E52" s="19" t="s">
        <v>32</v>
      </c>
      <c r="F52" s="18" t="s">
        <v>257</v>
      </c>
      <c r="G52" s="27" t="s">
        <v>258</v>
      </c>
      <c r="H52" s="26" t="s">
        <v>221</v>
      </c>
      <c r="I52" s="18" t="s">
        <v>259</v>
      </c>
    </row>
    <row r="53" spans="1:9" ht="15.75" customHeight="1" x14ac:dyDescent="0.3">
      <c r="A53" s="16" t="s">
        <v>260</v>
      </c>
      <c r="B53" s="16" t="s">
        <v>261</v>
      </c>
      <c r="C53" s="18">
        <v>39</v>
      </c>
      <c r="D53" s="21">
        <v>2337</v>
      </c>
      <c r="E53" s="19" t="s">
        <v>32</v>
      </c>
      <c r="F53" s="18" t="s">
        <v>262</v>
      </c>
      <c r="G53" s="27" t="s">
        <v>263</v>
      </c>
      <c r="H53" s="26" t="s">
        <v>221</v>
      </c>
      <c r="I53" s="18" t="s">
        <v>264</v>
      </c>
    </row>
    <row r="54" spans="1:9" ht="15.75" hidden="1" customHeight="1" x14ac:dyDescent="0.3">
      <c r="A54" s="16" t="s">
        <v>260</v>
      </c>
      <c r="B54" s="16" t="s">
        <v>265</v>
      </c>
      <c r="C54" s="18">
        <v>50</v>
      </c>
      <c r="D54" s="21">
        <v>1747</v>
      </c>
      <c r="E54" s="19" t="s">
        <v>32</v>
      </c>
      <c r="F54" s="18" t="s">
        <v>266</v>
      </c>
      <c r="G54" s="27" t="s">
        <v>267</v>
      </c>
      <c r="H54" s="26" t="s">
        <v>221</v>
      </c>
      <c r="I54" s="18" t="s">
        <v>268</v>
      </c>
    </row>
    <row r="55" spans="1:9" ht="15.75" hidden="1" customHeight="1" x14ac:dyDescent="0.3">
      <c r="A55" s="16" t="s">
        <v>269</v>
      </c>
      <c r="B55" s="16" t="s">
        <v>270</v>
      </c>
      <c r="C55" s="18">
        <v>27</v>
      </c>
      <c r="D55" s="21">
        <v>1093</v>
      </c>
      <c r="E55" s="19" t="s">
        <v>15</v>
      </c>
      <c r="F55" s="18" t="s">
        <v>271</v>
      </c>
      <c r="G55" s="27" t="s">
        <v>272</v>
      </c>
      <c r="H55" s="26" t="s">
        <v>273</v>
      </c>
      <c r="I55" s="18" t="s">
        <v>274</v>
      </c>
    </row>
    <row r="56" spans="1:9" ht="15.75" hidden="1" customHeight="1" x14ac:dyDescent="0.3">
      <c r="A56" s="16" t="s">
        <v>269</v>
      </c>
      <c r="B56" s="16" t="s">
        <v>276</v>
      </c>
      <c r="C56" s="18">
        <v>36</v>
      </c>
      <c r="D56" s="21">
        <v>1431</v>
      </c>
      <c r="E56" s="19" t="s">
        <v>15</v>
      </c>
      <c r="F56" s="18" t="s">
        <v>277</v>
      </c>
      <c r="G56" s="27" t="s">
        <v>278</v>
      </c>
      <c r="H56" s="26" t="s">
        <v>273</v>
      </c>
      <c r="I56" s="20" t="s">
        <v>279</v>
      </c>
    </row>
    <row r="57" spans="1:9" ht="15.75" hidden="1" customHeight="1" x14ac:dyDescent="0.3">
      <c r="A57" s="16" t="s">
        <v>280</v>
      </c>
      <c r="B57" s="16" t="s">
        <v>281</v>
      </c>
      <c r="C57" s="18">
        <v>29</v>
      </c>
      <c r="D57" s="21">
        <v>1549</v>
      </c>
      <c r="E57" s="19" t="s">
        <v>15</v>
      </c>
      <c r="F57" s="18" t="s">
        <v>282</v>
      </c>
      <c r="G57" s="27" t="s">
        <v>283</v>
      </c>
      <c r="H57" s="26" t="s">
        <v>273</v>
      </c>
      <c r="I57" s="18" t="s">
        <v>284</v>
      </c>
    </row>
    <row r="58" spans="1:9" ht="15.75" hidden="1" customHeight="1" x14ac:dyDescent="0.3">
      <c r="A58" s="16" t="s">
        <v>285</v>
      </c>
      <c r="B58" s="16" t="s">
        <v>286</v>
      </c>
      <c r="C58" s="18">
        <v>25</v>
      </c>
      <c r="D58" s="21">
        <v>1339</v>
      </c>
      <c r="E58" s="19" t="s">
        <v>15</v>
      </c>
      <c r="F58" s="18" t="s">
        <v>287</v>
      </c>
      <c r="G58" s="27" t="s">
        <v>288</v>
      </c>
      <c r="H58" s="26" t="s">
        <v>273</v>
      </c>
      <c r="I58" s="20" t="s">
        <v>289</v>
      </c>
    </row>
    <row r="59" spans="1:9" ht="15.75" hidden="1" customHeight="1" x14ac:dyDescent="0.3">
      <c r="A59" s="16" t="s">
        <v>290</v>
      </c>
      <c r="B59" s="16" t="s">
        <v>291</v>
      </c>
      <c r="C59" s="18">
        <v>57</v>
      </c>
      <c r="D59" s="21">
        <v>1002</v>
      </c>
      <c r="E59" s="19" t="s">
        <v>15</v>
      </c>
      <c r="F59" s="18" t="s">
        <v>292</v>
      </c>
      <c r="G59" s="27" t="s">
        <v>293</v>
      </c>
      <c r="H59" s="26" t="s">
        <v>273</v>
      </c>
      <c r="I59" s="18" t="s">
        <v>294</v>
      </c>
    </row>
    <row r="60" spans="1:9" ht="15.75" hidden="1" customHeight="1" x14ac:dyDescent="0.3">
      <c r="A60" s="16" t="s">
        <v>295</v>
      </c>
      <c r="B60" s="16" t="s">
        <v>296</v>
      </c>
      <c r="C60" s="18">
        <v>52</v>
      </c>
      <c r="D60" s="21">
        <v>2224</v>
      </c>
      <c r="E60" s="19" t="s">
        <v>15</v>
      </c>
      <c r="F60" s="18" t="s">
        <v>297</v>
      </c>
      <c r="G60" s="27" t="s">
        <v>298</v>
      </c>
      <c r="H60" s="26" t="s">
        <v>273</v>
      </c>
      <c r="I60" s="18" t="s">
        <v>299</v>
      </c>
    </row>
    <row r="61" spans="1:9" ht="15.75" hidden="1" customHeight="1" x14ac:dyDescent="0.3">
      <c r="A61" s="16" t="s">
        <v>300</v>
      </c>
      <c r="B61" s="16" t="s">
        <v>301</v>
      </c>
      <c r="C61" s="18">
        <v>37</v>
      </c>
      <c r="D61" s="21">
        <v>1675</v>
      </c>
      <c r="E61" s="19" t="s">
        <v>15</v>
      </c>
      <c r="F61" s="18" t="s">
        <v>302</v>
      </c>
      <c r="G61" s="27" t="s">
        <v>303</v>
      </c>
      <c r="H61" s="26" t="s">
        <v>273</v>
      </c>
      <c r="I61" s="14" t="s">
        <v>304</v>
      </c>
    </row>
    <row r="62" spans="1:9" ht="15.75" hidden="1" customHeight="1" x14ac:dyDescent="0.3">
      <c r="A62" s="16" t="s">
        <v>305</v>
      </c>
      <c r="B62" s="16" t="s">
        <v>306</v>
      </c>
      <c r="C62" s="18">
        <v>40</v>
      </c>
      <c r="D62" s="21">
        <v>1257</v>
      </c>
      <c r="E62" s="19" t="s">
        <v>15</v>
      </c>
      <c r="F62" s="18" t="s">
        <v>307</v>
      </c>
      <c r="G62" s="27" t="s">
        <v>308</v>
      </c>
      <c r="H62" s="26" t="s">
        <v>273</v>
      </c>
      <c r="I62" s="20" t="s">
        <v>309</v>
      </c>
    </row>
    <row r="63" spans="1:9" ht="15.75" hidden="1" customHeight="1" x14ac:dyDescent="0.3">
      <c r="A63" s="16" t="s">
        <v>310</v>
      </c>
      <c r="B63" s="16" t="s">
        <v>311</v>
      </c>
      <c r="C63" s="18">
        <v>28</v>
      </c>
      <c r="D63" s="21">
        <v>1253</v>
      </c>
      <c r="E63" s="19" t="s">
        <v>15</v>
      </c>
      <c r="F63" s="18" t="s">
        <v>312</v>
      </c>
      <c r="G63" s="27" t="s">
        <v>313</v>
      </c>
      <c r="H63" s="26" t="s">
        <v>273</v>
      </c>
      <c r="I63" s="18" t="s">
        <v>314</v>
      </c>
    </row>
    <row r="64" spans="1:9" ht="15.75" hidden="1" customHeight="1" x14ac:dyDescent="0.3">
      <c r="A64" s="16" t="s">
        <v>315</v>
      </c>
      <c r="B64" s="16" t="s">
        <v>316</v>
      </c>
      <c r="C64" s="18">
        <v>34</v>
      </c>
      <c r="D64" s="21">
        <v>1455</v>
      </c>
      <c r="E64" s="19" t="s">
        <v>15</v>
      </c>
      <c r="F64" s="18" t="s">
        <v>317</v>
      </c>
      <c r="G64" s="27" t="s">
        <v>318</v>
      </c>
      <c r="H64" s="26" t="s">
        <v>319</v>
      </c>
      <c r="I64" s="18" t="s">
        <v>320</v>
      </c>
    </row>
    <row r="65" spans="1:9" ht="15.75" hidden="1" customHeight="1" x14ac:dyDescent="0.3">
      <c r="A65" s="16" t="s">
        <v>315</v>
      </c>
      <c r="B65" s="16" t="s">
        <v>321</v>
      </c>
      <c r="C65" s="18">
        <v>29</v>
      </c>
      <c r="D65" s="21">
        <v>1609</v>
      </c>
      <c r="E65" s="19" t="s">
        <v>15</v>
      </c>
      <c r="F65" s="18" t="s">
        <v>322</v>
      </c>
      <c r="G65" s="27" t="s">
        <v>323</v>
      </c>
      <c r="H65" s="26" t="s">
        <v>319</v>
      </c>
      <c r="I65" s="18" t="s">
        <v>324</v>
      </c>
    </row>
    <row r="66" spans="1:9" ht="15.75" hidden="1" customHeight="1" x14ac:dyDescent="0.3">
      <c r="A66" s="16" t="s">
        <v>325</v>
      </c>
      <c r="B66" s="16" t="s">
        <v>326</v>
      </c>
      <c r="C66" s="18">
        <v>29</v>
      </c>
      <c r="D66" s="21">
        <v>1837</v>
      </c>
      <c r="E66" s="19" t="s">
        <v>15</v>
      </c>
      <c r="F66" s="18" t="s">
        <v>327</v>
      </c>
      <c r="G66" s="27" t="s">
        <v>328</v>
      </c>
      <c r="H66" s="26" t="s">
        <v>319</v>
      </c>
      <c r="I66" s="20" t="s">
        <v>329</v>
      </c>
    </row>
    <row r="67" spans="1:9" ht="15.75" hidden="1" customHeight="1" x14ac:dyDescent="0.3">
      <c r="A67" s="16" t="s">
        <v>330</v>
      </c>
      <c r="B67" s="16" t="s">
        <v>331</v>
      </c>
      <c r="C67" s="18">
        <v>27</v>
      </c>
      <c r="D67" s="21">
        <v>1655</v>
      </c>
      <c r="E67" s="19" t="s">
        <v>15</v>
      </c>
      <c r="F67" s="18" t="s">
        <v>332</v>
      </c>
      <c r="G67" s="27" t="s">
        <v>333</v>
      </c>
      <c r="H67" s="26" t="s">
        <v>319</v>
      </c>
      <c r="I67" s="18" t="s">
        <v>334</v>
      </c>
    </row>
    <row r="68" spans="1:9" ht="15.75" hidden="1" customHeight="1" x14ac:dyDescent="0.3">
      <c r="A68" s="16" t="s">
        <v>335</v>
      </c>
      <c r="B68" s="16" t="s">
        <v>336</v>
      </c>
      <c r="C68" s="18">
        <v>46</v>
      </c>
      <c r="D68" s="21">
        <v>1163</v>
      </c>
      <c r="E68" s="19" t="s">
        <v>22</v>
      </c>
      <c r="F68" s="18" t="s">
        <v>337</v>
      </c>
      <c r="G68" s="27" t="s">
        <v>338</v>
      </c>
      <c r="H68" s="26" t="s">
        <v>319</v>
      </c>
      <c r="I68" s="18" t="s">
        <v>339</v>
      </c>
    </row>
    <row r="69" spans="1:9" ht="15.75" hidden="1" customHeight="1" x14ac:dyDescent="0.3">
      <c r="A69" s="16" t="s">
        <v>335</v>
      </c>
      <c r="B69" s="16" t="s">
        <v>340</v>
      </c>
      <c r="C69" s="18">
        <v>34</v>
      </c>
      <c r="D69" s="21">
        <v>1359</v>
      </c>
      <c r="E69" s="19" t="s">
        <v>22</v>
      </c>
      <c r="F69" s="18" t="s">
        <v>341</v>
      </c>
      <c r="G69" s="27" t="s">
        <v>342</v>
      </c>
      <c r="H69" s="26" t="s">
        <v>319</v>
      </c>
      <c r="I69" s="18" t="s">
        <v>343</v>
      </c>
    </row>
    <row r="70" spans="1:9" ht="15.75" hidden="1" customHeight="1" x14ac:dyDescent="0.3">
      <c r="A70" s="16" t="s">
        <v>479</v>
      </c>
      <c r="B70" s="16" t="s">
        <v>345</v>
      </c>
      <c r="C70" s="18">
        <v>37</v>
      </c>
      <c r="D70" s="21">
        <v>2189</v>
      </c>
      <c r="E70" s="19" t="s">
        <v>22</v>
      </c>
      <c r="F70" s="18" t="s">
        <v>346</v>
      </c>
      <c r="G70" s="27" t="s">
        <v>347</v>
      </c>
      <c r="H70" s="26" t="s">
        <v>319</v>
      </c>
      <c r="I70" s="18" t="s">
        <v>348</v>
      </c>
    </row>
    <row r="71" spans="1:9" ht="15.75" hidden="1" customHeight="1" x14ac:dyDescent="0.3">
      <c r="A71" s="16" t="s">
        <v>349</v>
      </c>
      <c r="B71" s="16" t="s">
        <v>350</v>
      </c>
      <c r="C71" s="18">
        <v>46</v>
      </c>
      <c r="D71" s="21">
        <v>1442</v>
      </c>
      <c r="E71" s="19" t="s">
        <v>22</v>
      </c>
      <c r="F71" s="18" t="s">
        <v>351</v>
      </c>
      <c r="G71" s="27" t="s">
        <v>352</v>
      </c>
      <c r="H71" s="26" t="s">
        <v>319</v>
      </c>
      <c r="I71" s="18" t="s">
        <v>353</v>
      </c>
    </row>
    <row r="72" spans="1:9" ht="15.75" hidden="1" customHeight="1" x14ac:dyDescent="0.3">
      <c r="A72" s="16" t="s">
        <v>325</v>
      </c>
      <c r="B72" s="16" t="s">
        <v>354</v>
      </c>
      <c r="C72" s="18">
        <v>39</v>
      </c>
      <c r="D72" s="21">
        <v>1176</v>
      </c>
      <c r="E72" s="19" t="s">
        <v>22</v>
      </c>
      <c r="F72" s="18" t="s">
        <v>355</v>
      </c>
      <c r="G72" s="27" t="s">
        <v>356</v>
      </c>
      <c r="H72" s="26" t="s">
        <v>357</v>
      </c>
      <c r="I72" s="18" t="s">
        <v>358</v>
      </c>
    </row>
    <row r="73" spans="1:9" ht="15.75" hidden="1" customHeight="1" x14ac:dyDescent="0.3">
      <c r="A73" s="16" t="s">
        <v>359</v>
      </c>
      <c r="B73" s="16" t="s">
        <v>360</v>
      </c>
      <c r="C73" s="18">
        <v>47</v>
      </c>
      <c r="D73" s="21">
        <v>1994</v>
      </c>
      <c r="E73" s="19" t="s">
        <v>22</v>
      </c>
      <c r="F73" s="18" t="s">
        <v>361</v>
      </c>
      <c r="G73" s="27" t="s">
        <v>362</v>
      </c>
      <c r="H73" s="26" t="s">
        <v>357</v>
      </c>
      <c r="I73" s="18" t="s">
        <v>363</v>
      </c>
    </row>
    <row r="74" spans="1:9" ht="15.75" hidden="1" customHeight="1" x14ac:dyDescent="0.3">
      <c r="A74" s="16" t="s">
        <v>364</v>
      </c>
      <c r="B74" s="16" t="s">
        <v>365</v>
      </c>
      <c r="C74" s="18">
        <v>43</v>
      </c>
      <c r="D74" s="21">
        <v>1015</v>
      </c>
      <c r="E74" s="19" t="s">
        <v>22</v>
      </c>
      <c r="F74" s="18" t="s">
        <v>366</v>
      </c>
      <c r="G74" s="27" t="s">
        <v>367</v>
      </c>
      <c r="H74" s="26" t="s">
        <v>357</v>
      </c>
      <c r="I74" s="18" t="s">
        <v>368</v>
      </c>
    </row>
    <row r="75" spans="1:9" ht="15.75" hidden="1" customHeight="1" x14ac:dyDescent="0.3">
      <c r="A75" s="16" t="s">
        <v>359</v>
      </c>
      <c r="B75" s="16" t="s">
        <v>369</v>
      </c>
      <c r="C75" s="18">
        <v>26</v>
      </c>
      <c r="D75" s="21">
        <v>2346</v>
      </c>
      <c r="E75" s="19" t="s">
        <v>22</v>
      </c>
      <c r="F75" s="18" t="s">
        <v>370</v>
      </c>
      <c r="G75" s="27" t="s">
        <v>371</v>
      </c>
      <c r="H75" s="26" t="s">
        <v>357</v>
      </c>
      <c r="I75" s="18" t="s">
        <v>372</v>
      </c>
    </row>
    <row r="76" spans="1:9" ht="15.75" hidden="1" customHeight="1" x14ac:dyDescent="0.3">
      <c r="A76" s="16" t="s">
        <v>364</v>
      </c>
      <c r="B76" s="16" t="s">
        <v>373</v>
      </c>
      <c r="C76" s="18">
        <v>56</v>
      </c>
      <c r="D76" s="21">
        <v>2888</v>
      </c>
      <c r="E76" s="19" t="s">
        <v>32</v>
      </c>
      <c r="F76" s="18" t="s">
        <v>374</v>
      </c>
      <c r="G76" s="27" t="s">
        <v>375</v>
      </c>
      <c r="H76" s="26" t="s">
        <v>357</v>
      </c>
      <c r="I76" s="18" t="s">
        <v>376</v>
      </c>
    </row>
    <row r="77" spans="1:9" ht="15.75" hidden="1" customHeight="1" x14ac:dyDescent="0.3">
      <c r="A77" s="16" t="s">
        <v>359</v>
      </c>
      <c r="B77" s="16" t="s">
        <v>377</v>
      </c>
      <c r="C77" s="18">
        <v>26</v>
      </c>
      <c r="D77" s="21">
        <v>2750</v>
      </c>
      <c r="E77" s="19" t="s">
        <v>32</v>
      </c>
      <c r="F77" s="18" t="s">
        <v>378</v>
      </c>
      <c r="G77" s="27" t="s">
        <v>379</v>
      </c>
      <c r="H77" s="26" t="s">
        <v>357</v>
      </c>
      <c r="I77" s="18" t="s">
        <v>372</v>
      </c>
    </row>
    <row r="78" spans="1:9" ht="15.75" hidden="1" customHeight="1" x14ac:dyDescent="0.3">
      <c r="A78" s="16" t="s">
        <v>380</v>
      </c>
      <c r="B78" s="16" t="s">
        <v>381</v>
      </c>
      <c r="C78" s="18">
        <v>44</v>
      </c>
      <c r="D78" s="21">
        <v>1978</v>
      </c>
      <c r="E78" s="19" t="s">
        <v>42</v>
      </c>
      <c r="F78" s="18" t="s">
        <v>382</v>
      </c>
      <c r="G78" s="27" t="s">
        <v>383</v>
      </c>
      <c r="H78" s="26" t="s">
        <v>357</v>
      </c>
      <c r="I78" s="18" t="s">
        <v>384</v>
      </c>
    </row>
    <row r="79" spans="1:9" ht="15.75" hidden="1" customHeight="1" x14ac:dyDescent="0.3">
      <c r="A79" s="16" t="s">
        <v>385</v>
      </c>
      <c r="B79" s="16" t="s">
        <v>386</v>
      </c>
      <c r="C79" s="18">
        <v>42</v>
      </c>
      <c r="D79" s="21">
        <v>1905</v>
      </c>
      <c r="E79" s="19" t="s">
        <v>42</v>
      </c>
      <c r="F79" s="18" t="s">
        <v>387</v>
      </c>
      <c r="G79" s="27" t="s">
        <v>388</v>
      </c>
      <c r="H79" s="26" t="s">
        <v>357</v>
      </c>
      <c r="I79" s="18" t="s">
        <v>389</v>
      </c>
    </row>
    <row r="80" spans="1:9" ht="15.75" hidden="1" customHeight="1" x14ac:dyDescent="0.3">
      <c r="A80" s="29" t="s">
        <v>335</v>
      </c>
      <c r="B80" s="29" t="s">
        <v>390</v>
      </c>
      <c r="C80" s="30">
        <v>22</v>
      </c>
      <c r="D80" s="31">
        <v>2044</v>
      </c>
      <c r="E80" s="32" t="s">
        <v>169</v>
      </c>
      <c r="F80" s="30" t="s">
        <v>391</v>
      </c>
      <c r="G80" s="16" t="s">
        <v>392</v>
      </c>
      <c r="H80" s="26" t="s">
        <v>357</v>
      </c>
      <c r="I80" s="18" t="s">
        <v>384</v>
      </c>
    </row>
    <row r="81" spans="1:9" ht="15.75" hidden="1" customHeight="1" x14ac:dyDescent="0.3">
      <c r="A81" s="16" t="s">
        <v>393</v>
      </c>
      <c r="B81" s="16" t="s">
        <v>394</v>
      </c>
      <c r="C81" s="18">
        <v>52</v>
      </c>
      <c r="D81" s="21">
        <v>1566</v>
      </c>
      <c r="E81" s="19" t="s">
        <v>169</v>
      </c>
      <c r="F81" s="18" t="s">
        <v>395</v>
      </c>
      <c r="G81" s="16" t="s">
        <v>396</v>
      </c>
      <c r="H81" s="26" t="s">
        <v>357</v>
      </c>
      <c r="I81" s="18" t="s">
        <v>397</v>
      </c>
    </row>
    <row r="82" spans="1:9" ht="15.75" hidden="1" customHeight="1" x14ac:dyDescent="0.3">
      <c r="A82" s="16" t="s">
        <v>398</v>
      </c>
      <c r="B82" s="16" t="s">
        <v>399</v>
      </c>
      <c r="C82" s="18">
        <v>24</v>
      </c>
      <c r="D82" s="21">
        <v>1269</v>
      </c>
      <c r="E82" s="19" t="s">
        <v>22</v>
      </c>
      <c r="F82" s="18" t="s">
        <v>400</v>
      </c>
      <c r="G82" s="16" t="s">
        <v>401</v>
      </c>
      <c r="H82" s="26" t="s">
        <v>402</v>
      </c>
      <c r="I82" s="18" t="s">
        <v>403</v>
      </c>
    </row>
    <row r="83" spans="1:9" ht="15.75" hidden="1" customHeight="1" x14ac:dyDescent="0.3">
      <c r="A83" s="16" t="s">
        <v>404</v>
      </c>
      <c r="B83" s="16" t="s">
        <v>405</v>
      </c>
      <c r="C83" s="18">
        <v>24</v>
      </c>
      <c r="D83" s="21">
        <v>2120</v>
      </c>
      <c r="E83" s="19" t="s">
        <v>22</v>
      </c>
      <c r="F83" s="18" t="s">
        <v>406</v>
      </c>
      <c r="G83" s="16" t="s">
        <v>407</v>
      </c>
      <c r="H83" s="26" t="s">
        <v>402</v>
      </c>
      <c r="I83" s="18" t="s">
        <v>403</v>
      </c>
    </row>
    <row r="84" spans="1:9" ht="15.75" hidden="1" customHeight="1" x14ac:dyDescent="0.3">
      <c r="A84" s="16" t="s">
        <v>408</v>
      </c>
      <c r="B84" s="16" t="s">
        <v>409</v>
      </c>
      <c r="C84" s="18">
        <v>43</v>
      </c>
      <c r="D84" s="21">
        <v>1868</v>
      </c>
      <c r="E84" s="19" t="s">
        <v>32</v>
      </c>
      <c r="F84" s="18" t="s">
        <v>410</v>
      </c>
      <c r="G84" s="16" t="s">
        <v>411</v>
      </c>
      <c r="H84" s="26" t="s">
        <v>402</v>
      </c>
      <c r="I84" s="18" t="s">
        <v>412</v>
      </c>
    </row>
    <row r="85" spans="1:9" ht="15.75" hidden="1" customHeight="1" x14ac:dyDescent="0.3">
      <c r="A85" s="16" t="s">
        <v>480</v>
      </c>
      <c r="B85" s="16" t="s">
        <v>414</v>
      </c>
      <c r="C85" s="18">
        <v>24</v>
      </c>
      <c r="D85" s="21">
        <v>2359</v>
      </c>
      <c r="E85" s="19" t="s">
        <v>42</v>
      </c>
      <c r="F85" s="18" t="s">
        <v>415</v>
      </c>
      <c r="G85" s="16" t="s">
        <v>416</v>
      </c>
      <c r="H85" s="26" t="s">
        <v>402</v>
      </c>
      <c r="I85" s="18" t="s">
        <v>417</v>
      </c>
    </row>
    <row r="86" spans="1:9" ht="15.75" hidden="1" customHeight="1" x14ac:dyDescent="0.3">
      <c r="A86" s="16" t="s">
        <v>418</v>
      </c>
      <c r="B86" s="16" t="s">
        <v>419</v>
      </c>
      <c r="C86" s="18">
        <v>34</v>
      </c>
      <c r="D86" s="21">
        <v>1819</v>
      </c>
      <c r="E86" s="19" t="s">
        <v>42</v>
      </c>
      <c r="F86" s="18" t="s">
        <v>420</v>
      </c>
      <c r="G86" s="16" t="s">
        <v>421</v>
      </c>
      <c r="H86" s="26" t="s">
        <v>402</v>
      </c>
      <c r="I86" s="18" t="s">
        <v>417</v>
      </c>
    </row>
    <row r="87" spans="1:9" ht="15.75" hidden="1" customHeight="1" x14ac:dyDescent="0.3">
      <c r="A87" s="16" t="s">
        <v>422</v>
      </c>
      <c r="B87" s="16" t="s">
        <v>423</v>
      </c>
      <c r="C87" s="18">
        <v>52</v>
      </c>
      <c r="D87" s="21">
        <v>1476</v>
      </c>
      <c r="E87" s="19" t="s">
        <v>169</v>
      </c>
      <c r="F87" s="18" t="s">
        <v>424</v>
      </c>
      <c r="G87" s="16" t="s">
        <v>425</v>
      </c>
      <c r="H87" s="26" t="s">
        <v>402</v>
      </c>
      <c r="I87" s="18" t="s">
        <v>417</v>
      </c>
    </row>
    <row r="88" spans="1:9" ht="15.75" hidden="1" customHeight="1" x14ac:dyDescent="0.3">
      <c r="A88" s="16" t="s">
        <v>426</v>
      </c>
      <c r="B88" s="16" t="s">
        <v>427</v>
      </c>
      <c r="C88" s="18">
        <v>51</v>
      </c>
      <c r="D88" s="21">
        <v>1817</v>
      </c>
      <c r="E88" s="19" t="s">
        <v>169</v>
      </c>
      <c r="F88" s="18" t="s">
        <v>428</v>
      </c>
      <c r="G88" s="16" t="s">
        <v>429</v>
      </c>
      <c r="H88" s="26" t="s">
        <v>402</v>
      </c>
      <c r="I88" s="18" t="s">
        <v>403</v>
      </c>
    </row>
    <row r="89" spans="1:9" ht="15.75" hidden="1" customHeight="1" x14ac:dyDescent="0.3">
      <c r="A89" s="16" t="s">
        <v>430</v>
      </c>
      <c r="B89" s="16" t="s">
        <v>431</v>
      </c>
      <c r="C89" s="18">
        <v>52</v>
      </c>
      <c r="D89" s="21">
        <v>1081</v>
      </c>
      <c r="E89" s="19" t="s">
        <v>22</v>
      </c>
      <c r="F89" s="18" t="s">
        <v>432</v>
      </c>
      <c r="G89" s="16" t="s">
        <v>433</v>
      </c>
      <c r="H89" s="26" t="s">
        <v>434</v>
      </c>
      <c r="I89" s="18" t="s">
        <v>435</v>
      </c>
    </row>
    <row r="90" spans="1:9" ht="15.75" hidden="1" customHeight="1" x14ac:dyDescent="0.3">
      <c r="A90" s="16" t="s">
        <v>436</v>
      </c>
      <c r="B90" s="16" t="s">
        <v>437</v>
      </c>
      <c r="C90" s="18">
        <v>25</v>
      </c>
      <c r="D90" s="21">
        <v>2034</v>
      </c>
      <c r="E90" s="19" t="s">
        <v>22</v>
      </c>
      <c r="F90" s="18" t="s">
        <v>438</v>
      </c>
      <c r="G90" s="16" t="s">
        <v>439</v>
      </c>
      <c r="H90" s="26" t="s">
        <v>434</v>
      </c>
      <c r="I90" s="18" t="s">
        <v>440</v>
      </c>
    </row>
    <row r="91" spans="1:9" ht="15.75" hidden="1" customHeight="1" x14ac:dyDescent="0.3">
      <c r="A91" s="16" t="s">
        <v>441</v>
      </c>
      <c r="B91" s="16" t="s">
        <v>442</v>
      </c>
      <c r="C91" s="18">
        <v>50</v>
      </c>
      <c r="D91" s="21">
        <v>1638</v>
      </c>
      <c r="E91" s="19" t="s">
        <v>22</v>
      </c>
      <c r="F91" s="18" t="s">
        <v>443</v>
      </c>
      <c r="G91" s="16" t="s">
        <v>444</v>
      </c>
      <c r="H91" s="26" t="s">
        <v>434</v>
      </c>
      <c r="I91" s="20" t="s">
        <v>445</v>
      </c>
    </row>
    <row r="92" spans="1:9" ht="15.75" hidden="1" customHeight="1" x14ac:dyDescent="0.3">
      <c r="A92" s="16" t="s">
        <v>436</v>
      </c>
      <c r="B92" s="16" t="s">
        <v>446</v>
      </c>
      <c r="C92" s="18">
        <v>52</v>
      </c>
      <c r="D92" s="21">
        <v>1587</v>
      </c>
      <c r="E92" s="19" t="s">
        <v>22</v>
      </c>
      <c r="F92" s="18" t="s">
        <v>447</v>
      </c>
      <c r="G92" s="16" t="s">
        <v>448</v>
      </c>
      <c r="H92" s="26" t="s">
        <v>434</v>
      </c>
      <c r="I92" s="18" t="s">
        <v>449</v>
      </c>
    </row>
    <row r="93" spans="1:9" ht="15.75" hidden="1" customHeight="1" x14ac:dyDescent="0.3">
      <c r="A93" s="16" t="s">
        <v>450</v>
      </c>
      <c r="B93" s="16" t="s">
        <v>451</v>
      </c>
      <c r="C93" s="18">
        <v>33</v>
      </c>
      <c r="D93" s="21">
        <v>1771</v>
      </c>
      <c r="E93" s="19" t="s">
        <v>32</v>
      </c>
      <c r="F93" s="18" t="s">
        <v>452</v>
      </c>
      <c r="G93" s="16" t="s">
        <v>453</v>
      </c>
      <c r="H93" s="26" t="s">
        <v>434</v>
      </c>
      <c r="I93" s="20" t="s">
        <v>454</v>
      </c>
    </row>
    <row r="94" spans="1:9" ht="15.75" hidden="1" customHeight="1" x14ac:dyDescent="0.3">
      <c r="A94" s="16" t="s">
        <v>455</v>
      </c>
      <c r="B94" s="16" t="s">
        <v>456</v>
      </c>
      <c r="C94" s="18">
        <v>46</v>
      </c>
      <c r="D94" s="21">
        <v>1935</v>
      </c>
      <c r="E94" s="19" t="s">
        <v>32</v>
      </c>
      <c r="F94" s="18" t="s">
        <v>457</v>
      </c>
      <c r="G94" s="16" t="s">
        <v>458</v>
      </c>
      <c r="H94" s="26" t="s">
        <v>434</v>
      </c>
      <c r="I94" s="18" t="s">
        <v>459</v>
      </c>
    </row>
    <row r="95" spans="1:9" ht="15.75" hidden="1" customHeight="1" x14ac:dyDescent="0.3">
      <c r="A95" s="16" t="s">
        <v>455</v>
      </c>
      <c r="B95" s="16" t="s">
        <v>460</v>
      </c>
      <c r="C95" s="18">
        <v>23</v>
      </c>
      <c r="D95" s="21">
        <v>1221</v>
      </c>
      <c r="E95" s="19" t="s">
        <v>42</v>
      </c>
      <c r="F95" s="18" t="s">
        <v>461</v>
      </c>
      <c r="G95" s="16" t="s">
        <v>462</v>
      </c>
      <c r="H95" s="26" t="s">
        <v>434</v>
      </c>
      <c r="I95" s="18" t="s">
        <v>463</v>
      </c>
    </row>
    <row r="96" spans="1:9" ht="15.75" hidden="1" customHeight="1" x14ac:dyDescent="0.3">
      <c r="A96" s="16" t="s">
        <v>464</v>
      </c>
      <c r="B96" s="16" t="s">
        <v>465</v>
      </c>
      <c r="C96" s="18">
        <v>35</v>
      </c>
      <c r="D96" s="21">
        <v>2203</v>
      </c>
      <c r="E96" s="19" t="s">
        <v>169</v>
      </c>
      <c r="F96" s="18" t="s">
        <v>466</v>
      </c>
      <c r="G96" s="16" t="s">
        <v>467</v>
      </c>
      <c r="H96" s="26" t="s">
        <v>434</v>
      </c>
      <c r="I96" s="18" t="s">
        <v>468</v>
      </c>
    </row>
    <row r="97" spans="1:9" ht="15.75" hidden="1" customHeight="1" x14ac:dyDescent="0.3">
      <c r="A97" s="16" t="s">
        <v>469</v>
      </c>
      <c r="B97" s="16" t="s">
        <v>470</v>
      </c>
      <c r="C97" s="18">
        <v>43</v>
      </c>
      <c r="D97" s="21">
        <v>1907</v>
      </c>
      <c r="E97" s="19" t="s">
        <v>169</v>
      </c>
      <c r="F97" s="18" t="s">
        <v>471</v>
      </c>
      <c r="G97" s="16" t="s">
        <v>472</v>
      </c>
      <c r="H97" s="26" t="s">
        <v>434</v>
      </c>
      <c r="I97" s="18" t="s">
        <v>473</v>
      </c>
    </row>
    <row r="98" spans="1:9" ht="15.75" hidden="1" customHeight="1" x14ac:dyDescent="0.3">
      <c r="A98" s="16" t="s">
        <v>474</v>
      </c>
      <c r="B98" s="16" t="s">
        <v>475</v>
      </c>
      <c r="C98" s="18">
        <v>24</v>
      </c>
      <c r="D98" s="21">
        <v>2292</v>
      </c>
      <c r="E98" s="19" t="s">
        <v>169</v>
      </c>
      <c r="F98" s="18" t="s">
        <v>476</v>
      </c>
      <c r="G98" s="16" t="s">
        <v>477</v>
      </c>
      <c r="H98" s="26" t="s">
        <v>434</v>
      </c>
      <c r="I98" s="18" t="s">
        <v>478</v>
      </c>
    </row>
  </sheetData>
  <autoFilter ref="A1:I98" xr:uid="{00000000-0009-0000-0000-000003000000}">
    <filterColumn colId="2">
      <customFilters and="1">
        <customFilter operator="greaterThanOrEqual" val="30"/>
        <customFilter operator="lessThanOrEqual" val="50"/>
      </customFilters>
    </filterColumn>
    <filterColumn colId="3">
      <customFilters>
        <customFilter operator="greaterThan" val="2000"/>
      </customFilters>
    </filterColumn>
    <filterColumn colId="7">
      <customFilters>
        <customFilter val="*A"/>
        <customFilter val="*E"/>
      </customFilters>
    </filterColumn>
  </autoFilter>
  <hyperlinks>
    <hyperlink ref="I19" r:id="rId1" xr:uid="{00000000-0004-0000-0300-000000000000}"/>
    <hyperlink ref="I56" r:id="rId2" xr:uid="{00000000-0004-0000-0300-000001000000}"/>
    <hyperlink ref="I58" r:id="rId3" xr:uid="{00000000-0004-0000-0300-000002000000}"/>
    <hyperlink ref="I62" r:id="rId4" xr:uid="{00000000-0004-0000-0300-000003000000}"/>
    <hyperlink ref="I66" r:id="rId5" xr:uid="{00000000-0004-0000-0300-000004000000}"/>
    <hyperlink ref="I91" r:id="rId6" xr:uid="{00000000-0004-0000-0300-000005000000}"/>
    <hyperlink ref="I93" r:id="rId7" xr:uid="{00000000-0004-0000-0300-000006000000}"/>
  </hyperlinks>
  <pageMargins left="0.7" right="0.7" top="0.75" bottom="0.75" header="0" footer="0"/>
  <pageSetup orientation="landscape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632423"/>
  </sheetPr>
  <dimension ref="A1:O98"/>
  <sheetViews>
    <sheetView showGridLines="0" workbookViewId="0">
      <selection activeCell="C108" sqref="C108"/>
    </sheetView>
  </sheetViews>
  <sheetFormatPr baseColWidth="10" defaultColWidth="14.44140625" defaultRowHeight="15" customHeight="1" x14ac:dyDescent="0.3"/>
  <cols>
    <col min="1" max="1" width="9.33203125" customWidth="1"/>
    <col min="2" max="2" width="19" customWidth="1"/>
    <col min="3" max="3" width="24.5546875" customWidth="1"/>
    <col min="4" max="4" width="17.33203125" customWidth="1"/>
    <col min="5" max="5" width="22.5546875" customWidth="1"/>
    <col min="6" max="6" width="13" customWidth="1"/>
    <col min="7" max="7" width="11.33203125" customWidth="1"/>
    <col min="8" max="8" width="28.33203125" customWidth="1"/>
    <col min="9" max="9" width="10.33203125" customWidth="1"/>
    <col min="10" max="10" width="12" customWidth="1"/>
    <col min="11" max="11" width="13.6640625" customWidth="1"/>
    <col min="12" max="12" width="19.6640625" customWidth="1"/>
    <col min="13" max="13" width="15.44140625" customWidth="1"/>
    <col min="14" max="14" width="10.88671875" customWidth="1"/>
    <col min="15" max="15" width="9.33203125" customWidth="1"/>
  </cols>
  <sheetData>
    <row r="1" spans="1:15" ht="27" customHeight="1" x14ac:dyDescent="0.3">
      <c r="A1" s="42" t="s">
        <v>481</v>
      </c>
      <c r="B1" s="34" t="s">
        <v>482</v>
      </c>
      <c r="C1" s="34" t="s">
        <v>483</v>
      </c>
      <c r="D1" s="34" t="s">
        <v>484</v>
      </c>
      <c r="E1" s="34" t="s">
        <v>485</v>
      </c>
      <c r="F1" s="15" t="s">
        <v>486</v>
      </c>
      <c r="G1" s="15" t="s">
        <v>487</v>
      </c>
      <c r="H1" s="34" t="s">
        <v>8</v>
      </c>
      <c r="I1" s="34" t="s">
        <v>6</v>
      </c>
      <c r="J1" s="34" t="s">
        <v>488</v>
      </c>
      <c r="K1" s="42" t="s">
        <v>481</v>
      </c>
      <c r="L1" s="34" t="s">
        <v>483</v>
      </c>
      <c r="M1" s="34" t="s">
        <v>484</v>
      </c>
      <c r="N1" s="15" t="s">
        <v>486</v>
      </c>
      <c r="O1" s="34" t="s">
        <v>488</v>
      </c>
    </row>
    <row r="2" spans="1:15" ht="12.75" hidden="1" customHeight="1" x14ac:dyDescent="0.3">
      <c r="A2" s="35">
        <v>1</v>
      </c>
      <c r="B2" s="36" t="s">
        <v>489</v>
      </c>
      <c r="C2" s="36" t="s">
        <v>490</v>
      </c>
      <c r="D2" s="36" t="s">
        <v>491</v>
      </c>
      <c r="E2" s="36" t="s">
        <v>492</v>
      </c>
      <c r="F2" s="37">
        <v>30103</v>
      </c>
      <c r="G2" s="37">
        <v>20327</v>
      </c>
      <c r="H2" s="36" t="s">
        <v>493</v>
      </c>
      <c r="I2" s="38">
        <v>48</v>
      </c>
      <c r="J2" s="38" t="s">
        <v>494</v>
      </c>
      <c r="K2" s="35">
        <v>17</v>
      </c>
      <c r="L2" s="36" t="s">
        <v>548</v>
      </c>
      <c r="M2" s="36" t="s">
        <v>549</v>
      </c>
      <c r="N2" s="37">
        <v>37151</v>
      </c>
    </row>
    <row r="3" spans="1:15" ht="12.75" hidden="1" customHeight="1" x14ac:dyDescent="0.3">
      <c r="A3" s="35">
        <v>2</v>
      </c>
      <c r="B3" s="36" t="s">
        <v>489</v>
      </c>
      <c r="C3" s="36" t="s">
        <v>495</v>
      </c>
      <c r="D3" s="36" t="s">
        <v>496</v>
      </c>
      <c r="E3" s="36" t="s">
        <v>497</v>
      </c>
      <c r="F3" s="37">
        <v>37676</v>
      </c>
      <c r="G3" s="37">
        <v>24362</v>
      </c>
      <c r="H3" s="36" t="s">
        <v>498</v>
      </c>
      <c r="I3" s="38">
        <v>37</v>
      </c>
      <c r="J3" s="38" t="s">
        <v>499</v>
      </c>
      <c r="K3" s="35">
        <v>25</v>
      </c>
      <c r="L3" s="36" t="s">
        <v>573</v>
      </c>
      <c r="M3" s="36" t="s">
        <v>574</v>
      </c>
      <c r="N3" s="37">
        <v>36586</v>
      </c>
    </row>
    <row r="4" spans="1:15" ht="12.75" hidden="1" customHeight="1" x14ac:dyDescent="0.3">
      <c r="A4" s="35">
        <v>3</v>
      </c>
      <c r="B4" s="36" t="s">
        <v>489</v>
      </c>
      <c r="C4" s="36" t="s">
        <v>500</v>
      </c>
      <c r="D4" s="36" t="s">
        <v>501</v>
      </c>
      <c r="E4" s="36" t="s">
        <v>492</v>
      </c>
      <c r="F4" s="37">
        <v>32721</v>
      </c>
      <c r="G4" s="37">
        <v>20228</v>
      </c>
      <c r="H4" s="36" t="s">
        <v>502</v>
      </c>
      <c r="I4" s="38">
        <v>48</v>
      </c>
      <c r="J4" s="38" t="s">
        <v>503</v>
      </c>
      <c r="K4" s="35">
        <v>26</v>
      </c>
      <c r="L4" s="36" t="s">
        <v>576</v>
      </c>
      <c r="M4" s="36" t="s">
        <v>577</v>
      </c>
      <c r="N4" s="37">
        <v>37135</v>
      </c>
    </row>
    <row r="5" spans="1:15" ht="12.75" hidden="1" customHeight="1" x14ac:dyDescent="0.3">
      <c r="A5" s="35">
        <v>4</v>
      </c>
      <c r="B5" s="36" t="s">
        <v>489</v>
      </c>
      <c r="C5" s="36" t="s">
        <v>504</v>
      </c>
      <c r="D5" s="36" t="s">
        <v>505</v>
      </c>
      <c r="E5" s="36" t="s">
        <v>506</v>
      </c>
      <c r="F5" s="37">
        <v>36055</v>
      </c>
      <c r="G5" s="37">
        <v>23445</v>
      </c>
      <c r="H5" s="36" t="s">
        <v>507</v>
      </c>
      <c r="I5" s="38">
        <v>39</v>
      </c>
      <c r="J5" s="38" t="s">
        <v>499</v>
      </c>
      <c r="K5" s="35">
        <v>29</v>
      </c>
      <c r="L5" s="36" t="s">
        <v>584</v>
      </c>
      <c r="M5" s="36" t="s">
        <v>585</v>
      </c>
      <c r="N5" s="37">
        <v>36831</v>
      </c>
    </row>
    <row r="6" spans="1:15" ht="12.75" hidden="1" customHeight="1" x14ac:dyDescent="0.3">
      <c r="A6" s="35">
        <v>5</v>
      </c>
      <c r="B6" s="36" t="s">
        <v>489</v>
      </c>
      <c r="C6" s="36" t="s">
        <v>508</v>
      </c>
      <c r="D6" s="36" t="s">
        <v>509</v>
      </c>
      <c r="E6" s="36" t="s">
        <v>510</v>
      </c>
      <c r="F6" s="37">
        <v>30544</v>
      </c>
      <c r="G6" s="37">
        <v>19749</v>
      </c>
      <c r="H6" s="36" t="s">
        <v>511</v>
      </c>
      <c r="I6" s="38">
        <v>50</v>
      </c>
      <c r="J6" s="38" t="s">
        <v>494</v>
      </c>
      <c r="K6" s="35">
        <v>67</v>
      </c>
      <c r="L6" s="36" t="s">
        <v>691</v>
      </c>
      <c r="M6" s="36" t="s">
        <v>692</v>
      </c>
      <c r="N6" s="37">
        <v>37046</v>
      </c>
    </row>
    <row r="7" spans="1:15" ht="12.75" hidden="1" customHeight="1" x14ac:dyDescent="0.3">
      <c r="A7" s="35">
        <v>6</v>
      </c>
      <c r="B7" s="36" t="s">
        <v>489</v>
      </c>
      <c r="C7" s="36" t="s">
        <v>512</v>
      </c>
      <c r="D7" s="36" t="s">
        <v>513</v>
      </c>
      <c r="E7" s="36" t="s">
        <v>514</v>
      </c>
      <c r="F7" s="37">
        <v>36913</v>
      </c>
      <c r="G7" s="37">
        <v>26324</v>
      </c>
      <c r="H7" s="36" t="s">
        <v>502</v>
      </c>
      <c r="I7" s="38">
        <v>32</v>
      </c>
      <c r="J7" s="38" t="s">
        <v>503</v>
      </c>
      <c r="K7" s="35">
        <v>77</v>
      </c>
      <c r="L7" s="36" t="s">
        <v>717</v>
      </c>
      <c r="M7" s="36" t="s">
        <v>718</v>
      </c>
      <c r="N7" s="37">
        <v>36800</v>
      </c>
    </row>
    <row r="8" spans="1:15" ht="12.75" hidden="1" customHeight="1" x14ac:dyDescent="0.3">
      <c r="A8" s="35">
        <v>7</v>
      </c>
      <c r="B8" s="36" t="s">
        <v>489</v>
      </c>
      <c r="C8" s="36" t="s">
        <v>515</v>
      </c>
      <c r="D8" s="36" t="s">
        <v>516</v>
      </c>
      <c r="E8" s="36" t="s">
        <v>517</v>
      </c>
      <c r="F8" s="37">
        <v>31943</v>
      </c>
      <c r="G8" s="37">
        <v>21802</v>
      </c>
      <c r="H8" s="36" t="s">
        <v>518</v>
      </c>
      <c r="I8" s="38">
        <v>44</v>
      </c>
      <c r="J8" s="38" t="s">
        <v>494</v>
      </c>
      <c r="K8" s="35">
        <v>92</v>
      </c>
      <c r="L8" s="36" t="s">
        <v>755</v>
      </c>
      <c r="M8" s="36" t="s">
        <v>719</v>
      </c>
      <c r="N8" s="37">
        <v>37186</v>
      </c>
    </row>
    <row r="9" spans="1:15" ht="12.75" hidden="1" customHeight="1" x14ac:dyDescent="0.3">
      <c r="A9" s="35">
        <v>8</v>
      </c>
      <c r="B9" s="36" t="s">
        <v>489</v>
      </c>
      <c r="C9" s="36" t="s">
        <v>519</v>
      </c>
      <c r="D9" s="36" t="s">
        <v>510</v>
      </c>
      <c r="E9" s="36" t="s">
        <v>520</v>
      </c>
      <c r="F9" s="37">
        <v>32629</v>
      </c>
      <c r="G9" s="37">
        <v>19808</v>
      </c>
      <c r="H9" s="36" t="s">
        <v>521</v>
      </c>
      <c r="I9" s="38">
        <v>49</v>
      </c>
      <c r="J9" s="38" t="s">
        <v>499</v>
      </c>
    </row>
    <row r="10" spans="1:15" ht="12.75" hidden="1" customHeight="1" x14ac:dyDescent="0.3">
      <c r="A10" s="35">
        <v>9</v>
      </c>
      <c r="B10" s="36" t="s">
        <v>489</v>
      </c>
      <c r="C10" s="36" t="s">
        <v>522</v>
      </c>
      <c r="D10" s="36" t="s">
        <v>523</v>
      </c>
      <c r="E10" s="36" t="s">
        <v>524</v>
      </c>
      <c r="F10" s="37">
        <v>31837</v>
      </c>
      <c r="G10" s="37">
        <v>19440</v>
      </c>
      <c r="H10" s="36" t="s">
        <v>525</v>
      </c>
      <c r="I10" s="38">
        <v>50</v>
      </c>
      <c r="J10" s="38" t="s">
        <v>503</v>
      </c>
    </row>
    <row r="11" spans="1:15" ht="12.75" hidden="1" customHeight="1" x14ac:dyDescent="0.3">
      <c r="A11" s="35">
        <v>10</v>
      </c>
      <c r="B11" s="36" t="s">
        <v>489</v>
      </c>
      <c r="C11" s="36" t="s">
        <v>526</v>
      </c>
      <c r="D11" s="36" t="s">
        <v>527</v>
      </c>
      <c r="E11" s="36" t="s">
        <v>528</v>
      </c>
      <c r="F11" s="37">
        <v>32006</v>
      </c>
      <c r="G11" s="37">
        <v>21546</v>
      </c>
      <c r="H11" s="36" t="s">
        <v>502</v>
      </c>
      <c r="I11" s="38">
        <v>45</v>
      </c>
      <c r="J11" s="38" t="s">
        <v>499</v>
      </c>
    </row>
    <row r="12" spans="1:15" ht="12.75" hidden="1" customHeight="1" x14ac:dyDescent="0.3">
      <c r="A12" s="35">
        <v>11</v>
      </c>
      <c r="B12" s="36" t="s">
        <v>489</v>
      </c>
      <c r="C12" s="36" t="s">
        <v>529</v>
      </c>
      <c r="D12" s="36" t="s">
        <v>530</v>
      </c>
      <c r="E12" s="36" t="s">
        <v>531</v>
      </c>
      <c r="F12" s="37">
        <v>32417</v>
      </c>
      <c r="G12" s="37">
        <v>24411</v>
      </c>
      <c r="H12" s="36" t="s">
        <v>502</v>
      </c>
      <c r="I12" s="38">
        <v>37</v>
      </c>
      <c r="J12" s="38" t="s">
        <v>499</v>
      </c>
    </row>
    <row r="13" spans="1:15" ht="12.75" hidden="1" customHeight="1" x14ac:dyDescent="0.3">
      <c r="A13" s="35">
        <v>12</v>
      </c>
      <c r="B13" s="36" t="s">
        <v>489</v>
      </c>
      <c r="C13" s="36" t="s">
        <v>532</v>
      </c>
      <c r="D13" s="36" t="s">
        <v>533</v>
      </c>
      <c r="E13" s="36" t="s">
        <v>534</v>
      </c>
      <c r="F13" s="37">
        <v>30536</v>
      </c>
      <c r="G13" s="37">
        <v>19981</v>
      </c>
      <c r="H13" s="36" t="s">
        <v>535</v>
      </c>
      <c r="I13" s="38">
        <v>49</v>
      </c>
      <c r="J13" s="38" t="s">
        <v>503</v>
      </c>
    </row>
    <row r="14" spans="1:15" ht="12.75" hidden="1" customHeight="1" x14ac:dyDescent="0.3">
      <c r="A14" s="35">
        <v>13</v>
      </c>
      <c r="B14" s="36" t="s">
        <v>536</v>
      </c>
      <c r="C14" s="36" t="s">
        <v>537</v>
      </c>
      <c r="D14" s="36" t="s">
        <v>538</v>
      </c>
      <c r="E14" s="36" t="s">
        <v>539</v>
      </c>
      <c r="F14" s="37">
        <v>33756</v>
      </c>
      <c r="G14" s="37">
        <v>24846</v>
      </c>
      <c r="H14" s="36" t="s">
        <v>540</v>
      </c>
      <c r="I14" s="38">
        <v>36</v>
      </c>
      <c r="J14" s="38" t="s">
        <v>494</v>
      </c>
    </row>
    <row r="15" spans="1:15" ht="12.75" hidden="1" customHeight="1" x14ac:dyDescent="0.3">
      <c r="A15" s="35">
        <v>14</v>
      </c>
      <c r="B15" s="36" t="s">
        <v>536</v>
      </c>
      <c r="C15" s="36" t="s">
        <v>541</v>
      </c>
      <c r="D15" s="36" t="s">
        <v>542</v>
      </c>
      <c r="E15" s="36" t="s">
        <v>542</v>
      </c>
      <c r="F15" s="37">
        <v>34759</v>
      </c>
      <c r="G15" s="37">
        <v>25295</v>
      </c>
      <c r="H15" s="36" t="s">
        <v>540</v>
      </c>
      <c r="I15" s="38">
        <v>34</v>
      </c>
      <c r="J15" s="38" t="s">
        <v>499</v>
      </c>
    </row>
    <row r="16" spans="1:15" ht="12.75" hidden="1" customHeight="1" x14ac:dyDescent="0.3">
      <c r="A16" s="35">
        <v>15</v>
      </c>
      <c r="B16" s="36" t="s">
        <v>536</v>
      </c>
      <c r="C16" s="36" t="s">
        <v>543</v>
      </c>
      <c r="D16" s="36" t="s">
        <v>544</v>
      </c>
      <c r="E16" s="36" t="s">
        <v>492</v>
      </c>
      <c r="F16" s="37">
        <v>34190</v>
      </c>
      <c r="G16" s="37">
        <v>23291</v>
      </c>
      <c r="H16" s="36" t="s">
        <v>540</v>
      </c>
      <c r="I16" s="38">
        <v>40</v>
      </c>
      <c r="J16" s="38" t="s">
        <v>503</v>
      </c>
    </row>
    <row r="17" spans="1:15" ht="12.75" hidden="1" customHeight="1" x14ac:dyDescent="0.3">
      <c r="A17" s="35">
        <v>16</v>
      </c>
      <c r="B17" s="36" t="s">
        <v>536</v>
      </c>
      <c r="C17" s="36" t="s">
        <v>545</v>
      </c>
      <c r="D17" s="36" t="s">
        <v>546</v>
      </c>
      <c r="E17" s="36" t="s">
        <v>547</v>
      </c>
      <c r="F17" s="37">
        <v>29373</v>
      </c>
      <c r="G17" s="37">
        <v>22809</v>
      </c>
      <c r="H17" s="36" t="s">
        <v>540</v>
      </c>
      <c r="I17" s="38">
        <v>41</v>
      </c>
      <c r="J17" s="38" t="s">
        <v>499</v>
      </c>
    </row>
    <row r="18" spans="1:15" ht="12.75" customHeight="1" x14ac:dyDescent="0.3">
      <c r="A18" s="35">
        <v>17</v>
      </c>
      <c r="B18" s="36" t="s">
        <v>536</v>
      </c>
      <c r="C18" s="36" t="s">
        <v>548</v>
      </c>
      <c r="D18" s="36" t="s">
        <v>549</v>
      </c>
      <c r="E18" s="36" t="s">
        <v>550</v>
      </c>
      <c r="F18" s="37">
        <v>37151</v>
      </c>
      <c r="G18" s="37">
        <v>26070</v>
      </c>
      <c r="H18" s="36" t="s">
        <v>540</v>
      </c>
      <c r="I18" s="38">
        <v>32</v>
      </c>
      <c r="J18" s="38" t="s">
        <v>499</v>
      </c>
      <c r="K18" s="35">
        <v>17</v>
      </c>
      <c r="L18" s="36" t="s">
        <v>548</v>
      </c>
      <c r="M18" s="36" t="s">
        <v>549</v>
      </c>
      <c r="N18" s="37">
        <v>37151</v>
      </c>
      <c r="O18" s="38" t="s">
        <v>499</v>
      </c>
    </row>
    <row r="19" spans="1:15" ht="12.75" hidden="1" customHeight="1" x14ac:dyDescent="0.3">
      <c r="A19" s="35">
        <v>18</v>
      </c>
      <c r="B19" s="36" t="s">
        <v>536</v>
      </c>
      <c r="C19" s="36" t="s">
        <v>551</v>
      </c>
      <c r="D19" s="36" t="s">
        <v>552</v>
      </c>
      <c r="E19" s="36" t="s">
        <v>553</v>
      </c>
      <c r="F19" s="37">
        <v>37773</v>
      </c>
      <c r="G19" s="37">
        <v>25497</v>
      </c>
      <c r="H19" s="36" t="s">
        <v>540</v>
      </c>
      <c r="I19" s="38">
        <v>34</v>
      </c>
      <c r="J19" s="38" t="s">
        <v>503</v>
      </c>
      <c r="K19" s="35">
        <v>25</v>
      </c>
      <c r="L19" s="33"/>
      <c r="M19" s="33"/>
      <c r="N19" s="33"/>
      <c r="O19" s="33"/>
    </row>
    <row r="20" spans="1:15" ht="12.75" hidden="1" customHeight="1" x14ac:dyDescent="0.3">
      <c r="A20" s="35">
        <v>19</v>
      </c>
      <c r="B20" s="36" t="s">
        <v>536</v>
      </c>
      <c r="C20" s="36" t="s">
        <v>554</v>
      </c>
      <c r="D20" s="36" t="s">
        <v>555</v>
      </c>
      <c r="E20" s="36" t="s">
        <v>556</v>
      </c>
      <c r="F20" s="37">
        <v>32401</v>
      </c>
      <c r="G20" s="37">
        <v>22474</v>
      </c>
      <c r="H20" s="36" t="s">
        <v>540</v>
      </c>
      <c r="I20" s="38">
        <v>42</v>
      </c>
      <c r="J20" s="38" t="s">
        <v>499</v>
      </c>
      <c r="K20" s="35">
        <v>26</v>
      </c>
      <c r="L20" s="33"/>
      <c r="M20" s="33"/>
      <c r="N20" s="33"/>
      <c r="O20" s="33"/>
    </row>
    <row r="21" spans="1:15" ht="12.75" hidden="1" customHeight="1" x14ac:dyDescent="0.3">
      <c r="A21" s="35">
        <v>20</v>
      </c>
      <c r="B21" s="36" t="s">
        <v>536</v>
      </c>
      <c r="C21" s="36" t="s">
        <v>557</v>
      </c>
      <c r="D21" s="36" t="s">
        <v>558</v>
      </c>
      <c r="E21" s="36" t="s">
        <v>559</v>
      </c>
      <c r="F21" s="37">
        <v>35855</v>
      </c>
      <c r="G21" s="37">
        <v>24838</v>
      </c>
      <c r="H21" s="36" t="s">
        <v>540</v>
      </c>
      <c r="I21" s="38">
        <v>36</v>
      </c>
      <c r="J21" s="38" t="s">
        <v>494</v>
      </c>
      <c r="K21" s="35">
        <v>29</v>
      </c>
      <c r="L21" s="33"/>
      <c r="M21" s="33"/>
      <c r="N21" s="33"/>
      <c r="O21" s="33"/>
    </row>
    <row r="22" spans="1:15" ht="12.75" hidden="1" customHeight="1" x14ac:dyDescent="0.3">
      <c r="A22" s="35">
        <v>21</v>
      </c>
      <c r="B22" s="36" t="s">
        <v>536</v>
      </c>
      <c r="C22" s="36" t="s">
        <v>560</v>
      </c>
      <c r="D22" s="36" t="s">
        <v>561</v>
      </c>
      <c r="E22" s="36" t="s">
        <v>562</v>
      </c>
      <c r="F22" s="37">
        <v>33664</v>
      </c>
      <c r="G22" s="37">
        <v>23480</v>
      </c>
      <c r="H22" s="36" t="s">
        <v>540</v>
      </c>
      <c r="I22" s="38">
        <v>39</v>
      </c>
      <c r="J22" s="38" t="s">
        <v>503</v>
      </c>
      <c r="K22" s="35">
        <v>67</v>
      </c>
      <c r="L22" s="33"/>
      <c r="M22" s="33"/>
      <c r="N22" s="33"/>
      <c r="O22" s="33"/>
    </row>
    <row r="23" spans="1:15" ht="12.75" hidden="1" customHeight="1" x14ac:dyDescent="0.3">
      <c r="A23" s="35">
        <v>22</v>
      </c>
      <c r="B23" s="36" t="s">
        <v>536</v>
      </c>
      <c r="C23" s="36" t="s">
        <v>563</v>
      </c>
      <c r="D23" s="36" t="s">
        <v>564</v>
      </c>
      <c r="E23" s="36" t="s">
        <v>565</v>
      </c>
      <c r="F23" s="37">
        <v>30133</v>
      </c>
      <c r="G23" s="37">
        <v>21601</v>
      </c>
      <c r="H23" s="36" t="s">
        <v>540</v>
      </c>
      <c r="I23" s="38">
        <v>45</v>
      </c>
      <c r="J23" s="38" t="s">
        <v>494</v>
      </c>
      <c r="K23" s="35">
        <v>77</v>
      </c>
      <c r="L23" s="33"/>
      <c r="M23" s="33"/>
      <c r="N23" s="33"/>
      <c r="O23" s="33"/>
    </row>
    <row r="24" spans="1:15" ht="12.75" hidden="1" customHeight="1" x14ac:dyDescent="0.3">
      <c r="A24" s="35">
        <v>23</v>
      </c>
      <c r="B24" s="36" t="s">
        <v>536</v>
      </c>
      <c r="C24" s="36" t="s">
        <v>566</v>
      </c>
      <c r="D24" s="36" t="s">
        <v>567</v>
      </c>
      <c r="E24" s="36" t="s">
        <v>568</v>
      </c>
      <c r="F24" s="37">
        <v>36220</v>
      </c>
      <c r="G24" s="37">
        <v>27940</v>
      </c>
      <c r="H24" s="36" t="s">
        <v>540</v>
      </c>
      <c r="I24" s="38">
        <v>27</v>
      </c>
      <c r="J24" s="38" t="s">
        <v>499</v>
      </c>
      <c r="K24" s="35">
        <v>92</v>
      </c>
      <c r="L24" s="33"/>
      <c r="M24" s="33"/>
      <c r="N24" s="33"/>
      <c r="O24" s="33"/>
    </row>
    <row r="25" spans="1:15" ht="12.75" hidden="1" customHeight="1" x14ac:dyDescent="0.3">
      <c r="A25" s="35">
        <v>24</v>
      </c>
      <c r="B25" s="36" t="s">
        <v>536</v>
      </c>
      <c r="C25" s="36" t="s">
        <v>569</v>
      </c>
      <c r="D25" s="36" t="s">
        <v>570</v>
      </c>
      <c r="E25" s="36" t="s">
        <v>571</v>
      </c>
      <c r="F25" s="37">
        <v>37739</v>
      </c>
      <c r="G25" s="37">
        <v>29196</v>
      </c>
      <c r="H25" s="36" t="s">
        <v>572</v>
      </c>
      <c r="I25" s="38">
        <v>24</v>
      </c>
      <c r="J25" s="38" t="s">
        <v>503</v>
      </c>
      <c r="K25" s="33"/>
      <c r="L25" s="33"/>
      <c r="M25" s="33"/>
      <c r="N25" s="33"/>
      <c r="O25" s="33"/>
    </row>
    <row r="26" spans="1:15" ht="12.75" customHeight="1" x14ac:dyDescent="0.3">
      <c r="A26" s="35">
        <v>25</v>
      </c>
      <c r="B26" s="36" t="s">
        <v>536</v>
      </c>
      <c r="C26" s="36" t="s">
        <v>573</v>
      </c>
      <c r="D26" s="36" t="s">
        <v>574</v>
      </c>
      <c r="E26" s="36" t="s">
        <v>575</v>
      </c>
      <c r="F26" s="37">
        <v>36586</v>
      </c>
      <c r="G26" s="37">
        <v>29223</v>
      </c>
      <c r="H26" s="36" t="s">
        <v>572</v>
      </c>
      <c r="I26" s="38">
        <v>24</v>
      </c>
      <c r="J26" s="38" t="s">
        <v>499</v>
      </c>
      <c r="K26" s="35">
        <v>25</v>
      </c>
      <c r="L26" s="36" t="s">
        <v>573</v>
      </c>
      <c r="M26" s="36" t="s">
        <v>574</v>
      </c>
      <c r="N26" s="37">
        <v>36586</v>
      </c>
      <c r="O26" s="38" t="s">
        <v>499</v>
      </c>
    </row>
    <row r="27" spans="1:15" ht="12.75" customHeight="1" x14ac:dyDescent="0.3">
      <c r="A27" s="35">
        <v>26</v>
      </c>
      <c r="B27" s="36" t="s">
        <v>536</v>
      </c>
      <c r="C27" s="36" t="s">
        <v>576</v>
      </c>
      <c r="D27" s="36" t="s">
        <v>577</v>
      </c>
      <c r="E27" s="36" t="s">
        <v>578</v>
      </c>
      <c r="F27" s="37">
        <v>37135</v>
      </c>
      <c r="G27" s="37">
        <v>27852</v>
      </c>
      <c r="H27" s="36" t="s">
        <v>540</v>
      </c>
      <c r="I27" s="38">
        <v>27</v>
      </c>
      <c r="J27" s="38" t="s">
        <v>499</v>
      </c>
      <c r="K27" s="35">
        <v>26</v>
      </c>
      <c r="L27" s="36" t="s">
        <v>576</v>
      </c>
      <c r="M27" s="36" t="s">
        <v>577</v>
      </c>
      <c r="N27" s="37">
        <v>37135</v>
      </c>
      <c r="O27" s="38" t="s">
        <v>499</v>
      </c>
    </row>
    <row r="28" spans="1:15" ht="12.75" hidden="1" customHeight="1" x14ac:dyDescent="0.3">
      <c r="A28" s="35">
        <v>27</v>
      </c>
      <c r="B28" s="36" t="s">
        <v>536</v>
      </c>
      <c r="C28" s="36" t="s">
        <v>579</v>
      </c>
      <c r="D28" s="36" t="s">
        <v>580</v>
      </c>
      <c r="E28" s="36" t="s">
        <v>581</v>
      </c>
      <c r="F28" s="37">
        <v>35855</v>
      </c>
      <c r="G28" s="37">
        <v>27606</v>
      </c>
      <c r="H28" s="36" t="s">
        <v>572</v>
      </c>
      <c r="I28" s="38">
        <v>28</v>
      </c>
      <c r="J28" s="38" t="s">
        <v>503</v>
      </c>
      <c r="K28" s="35">
        <v>29</v>
      </c>
      <c r="L28" s="33"/>
      <c r="M28" s="33"/>
      <c r="N28" s="33"/>
      <c r="O28" s="33"/>
    </row>
    <row r="29" spans="1:15" ht="12.75" hidden="1" customHeight="1" x14ac:dyDescent="0.3">
      <c r="A29" s="35">
        <v>28</v>
      </c>
      <c r="B29" s="36" t="s">
        <v>536</v>
      </c>
      <c r="C29" s="36" t="s">
        <v>582</v>
      </c>
      <c r="D29" s="36" t="s">
        <v>583</v>
      </c>
      <c r="E29" s="36" t="s">
        <v>546</v>
      </c>
      <c r="F29" s="37">
        <v>34759</v>
      </c>
      <c r="G29" s="37">
        <v>26477</v>
      </c>
      <c r="H29" s="36" t="s">
        <v>540</v>
      </c>
      <c r="I29" s="38">
        <v>31</v>
      </c>
      <c r="J29" s="38" t="s">
        <v>499</v>
      </c>
      <c r="K29" s="35">
        <v>67</v>
      </c>
      <c r="L29" s="33"/>
      <c r="M29" s="33"/>
      <c r="N29" s="33"/>
      <c r="O29" s="33"/>
    </row>
    <row r="30" spans="1:15" ht="12.75" customHeight="1" x14ac:dyDescent="0.3">
      <c r="A30" s="35">
        <v>29</v>
      </c>
      <c r="B30" s="36" t="s">
        <v>536</v>
      </c>
      <c r="C30" s="36" t="s">
        <v>584</v>
      </c>
      <c r="D30" s="36" t="s">
        <v>585</v>
      </c>
      <c r="E30" s="36" t="s">
        <v>514</v>
      </c>
      <c r="F30" s="37">
        <v>36831</v>
      </c>
      <c r="G30" s="37">
        <v>21238</v>
      </c>
      <c r="H30" s="36" t="s">
        <v>540</v>
      </c>
      <c r="I30" s="38">
        <v>46</v>
      </c>
      <c r="J30" s="38" t="s">
        <v>494</v>
      </c>
      <c r="K30" s="35">
        <v>29</v>
      </c>
      <c r="L30" s="36" t="s">
        <v>584</v>
      </c>
      <c r="M30" s="36" t="s">
        <v>585</v>
      </c>
      <c r="N30" s="37">
        <v>36831</v>
      </c>
      <c r="O30" s="38" t="s">
        <v>494</v>
      </c>
    </row>
    <row r="31" spans="1:15" ht="12.75" hidden="1" customHeight="1" x14ac:dyDescent="0.3">
      <c r="A31" s="35">
        <v>30</v>
      </c>
      <c r="B31" s="36" t="s">
        <v>536</v>
      </c>
      <c r="C31" s="36" t="s">
        <v>586</v>
      </c>
      <c r="D31" s="36" t="s">
        <v>587</v>
      </c>
      <c r="E31" s="36" t="s">
        <v>588</v>
      </c>
      <c r="F31" s="37">
        <v>34759</v>
      </c>
      <c r="G31" s="37">
        <v>26257</v>
      </c>
      <c r="H31" s="36" t="s">
        <v>540</v>
      </c>
      <c r="I31" s="38">
        <v>32</v>
      </c>
      <c r="J31" s="38" t="s">
        <v>503</v>
      </c>
      <c r="K31" s="35">
        <v>92</v>
      </c>
      <c r="L31" s="33"/>
      <c r="M31" s="33"/>
      <c r="N31" s="33"/>
      <c r="O31" s="33"/>
    </row>
    <row r="32" spans="1:15" ht="12.75" hidden="1" customHeight="1" x14ac:dyDescent="0.3">
      <c r="A32" s="35">
        <v>31</v>
      </c>
      <c r="B32" s="36" t="s">
        <v>536</v>
      </c>
      <c r="C32" s="36" t="s">
        <v>589</v>
      </c>
      <c r="D32" s="36" t="s">
        <v>590</v>
      </c>
      <c r="E32" s="36" t="s">
        <v>591</v>
      </c>
      <c r="F32" s="37">
        <v>36269</v>
      </c>
      <c r="G32" s="37">
        <v>27080</v>
      </c>
      <c r="H32" s="36" t="s">
        <v>540</v>
      </c>
      <c r="I32" s="38">
        <v>30</v>
      </c>
      <c r="J32" s="38" t="s">
        <v>494</v>
      </c>
      <c r="K32" s="33"/>
      <c r="L32" s="33"/>
      <c r="M32" s="33"/>
      <c r="N32" s="33"/>
      <c r="O32" s="33"/>
    </row>
    <row r="33" spans="1:15" ht="12.75" hidden="1" customHeight="1" x14ac:dyDescent="0.3">
      <c r="A33" s="35">
        <v>32</v>
      </c>
      <c r="B33" s="36" t="s">
        <v>592</v>
      </c>
      <c r="C33" s="36" t="s">
        <v>593</v>
      </c>
      <c r="D33" s="36" t="s">
        <v>594</v>
      </c>
      <c r="E33" s="36" t="s">
        <v>595</v>
      </c>
      <c r="F33" s="37">
        <v>34394</v>
      </c>
      <c r="G33" s="37">
        <v>21679</v>
      </c>
      <c r="H33" s="36" t="s">
        <v>540</v>
      </c>
      <c r="I33" s="38">
        <v>44</v>
      </c>
      <c r="J33" s="38" t="s">
        <v>499</v>
      </c>
      <c r="K33" s="33"/>
      <c r="L33" s="33"/>
      <c r="M33" s="33"/>
      <c r="N33" s="33"/>
      <c r="O33" s="33"/>
    </row>
    <row r="34" spans="1:15" ht="12.75" hidden="1" customHeight="1" x14ac:dyDescent="0.3">
      <c r="A34" s="35">
        <v>33</v>
      </c>
      <c r="B34" s="36" t="s">
        <v>592</v>
      </c>
      <c r="C34" s="36" t="s">
        <v>596</v>
      </c>
      <c r="D34" s="36" t="s">
        <v>597</v>
      </c>
      <c r="E34" s="36" t="s">
        <v>598</v>
      </c>
      <c r="F34" s="37">
        <v>32434</v>
      </c>
      <c r="G34" s="37">
        <v>17736</v>
      </c>
      <c r="H34" s="36" t="s">
        <v>572</v>
      </c>
      <c r="I34" s="38">
        <v>55</v>
      </c>
      <c r="J34" s="38" t="s">
        <v>503</v>
      </c>
      <c r="K34" s="33"/>
      <c r="L34" s="33"/>
      <c r="M34" s="33"/>
      <c r="N34" s="33"/>
      <c r="O34" s="33"/>
    </row>
    <row r="35" spans="1:15" ht="12.75" hidden="1" customHeight="1" x14ac:dyDescent="0.3">
      <c r="A35" s="35">
        <v>34</v>
      </c>
      <c r="B35" s="36" t="s">
        <v>592</v>
      </c>
      <c r="C35" s="36" t="s">
        <v>599</v>
      </c>
      <c r="D35" s="36" t="s">
        <v>600</v>
      </c>
      <c r="E35" s="36" t="s">
        <v>601</v>
      </c>
      <c r="F35" s="37">
        <v>29646</v>
      </c>
      <c r="G35" s="37">
        <v>21818</v>
      </c>
      <c r="H35" s="36" t="s">
        <v>540</v>
      </c>
      <c r="I35" s="38">
        <v>44</v>
      </c>
      <c r="J35" s="38" t="s">
        <v>499</v>
      </c>
      <c r="K35" s="33"/>
      <c r="L35" s="33"/>
      <c r="M35" s="33"/>
      <c r="N35" s="33"/>
      <c r="O35" s="33"/>
    </row>
    <row r="36" spans="1:15" ht="12.75" hidden="1" customHeight="1" x14ac:dyDescent="0.3">
      <c r="A36" s="35">
        <v>35</v>
      </c>
      <c r="B36" s="36" t="s">
        <v>592</v>
      </c>
      <c r="C36" s="36" t="s">
        <v>602</v>
      </c>
      <c r="D36" s="36" t="s">
        <v>603</v>
      </c>
      <c r="E36" s="36" t="s">
        <v>604</v>
      </c>
      <c r="F36" s="37">
        <v>37316</v>
      </c>
      <c r="G36" s="37">
        <v>24154</v>
      </c>
      <c r="H36" s="36" t="s">
        <v>540</v>
      </c>
      <c r="I36" s="38">
        <v>38</v>
      </c>
      <c r="J36" s="38" t="s">
        <v>499</v>
      </c>
      <c r="K36" s="33"/>
      <c r="L36" s="33"/>
      <c r="M36" s="33"/>
      <c r="N36" s="33"/>
      <c r="O36" s="33"/>
    </row>
    <row r="37" spans="1:15" ht="12.75" hidden="1" customHeight="1" x14ac:dyDescent="0.3">
      <c r="A37" s="35">
        <v>36</v>
      </c>
      <c r="B37" s="36" t="s">
        <v>592</v>
      </c>
      <c r="C37" s="36" t="s">
        <v>605</v>
      </c>
      <c r="D37" s="36" t="s">
        <v>606</v>
      </c>
      <c r="E37" s="36" t="s">
        <v>607</v>
      </c>
      <c r="F37" s="37">
        <v>31837</v>
      </c>
      <c r="G37" s="37">
        <v>17379</v>
      </c>
      <c r="H37" s="36" t="s">
        <v>540</v>
      </c>
      <c r="I37" s="38">
        <v>56</v>
      </c>
      <c r="J37" s="38" t="s">
        <v>503</v>
      </c>
      <c r="K37" s="33"/>
      <c r="L37" s="33"/>
      <c r="M37" s="33"/>
      <c r="N37" s="33"/>
      <c r="O37" s="33"/>
    </row>
    <row r="38" spans="1:15" ht="12.75" hidden="1" customHeight="1" x14ac:dyDescent="0.3">
      <c r="A38" s="35">
        <v>37</v>
      </c>
      <c r="B38" s="36" t="s">
        <v>592</v>
      </c>
      <c r="C38" s="36" t="s">
        <v>608</v>
      </c>
      <c r="D38" s="36" t="s">
        <v>609</v>
      </c>
      <c r="E38" s="36" t="s">
        <v>610</v>
      </c>
      <c r="F38" s="37">
        <v>35499</v>
      </c>
      <c r="G38" s="37">
        <v>26266</v>
      </c>
      <c r="H38" s="36" t="s">
        <v>611</v>
      </c>
      <c r="I38" s="38">
        <v>32</v>
      </c>
      <c r="J38" s="38" t="s">
        <v>499</v>
      </c>
      <c r="K38" s="33"/>
      <c r="L38" s="33"/>
      <c r="M38" s="33"/>
      <c r="N38" s="33"/>
      <c r="O38" s="33"/>
    </row>
    <row r="39" spans="1:15" ht="12.75" hidden="1" customHeight="1" x14ac:dyDescent="0.3">
      <c r="A39" s="35">
        <v>38</v>
      </c>
      <c r="B39" s="36" t="s">
        <v>592</v>
      </c>
      <c r="C39" s="36" t="s">
        <v>612</v>
      </c>
      <c r="D39" s="36" t="s">
        <v>613</v>
      </c>
      <c r="E39" s="36" t="s">
        <v>614</v>
      </c>
      <c r="F39" s="37">
        <v>33451</v>
      </c>
      <c r="G39" s="37">
        <v>21916</v>
      </c>
      <c r="H39" s="36" t="s">
        <v>540</v>
      </c>
      <c r="I39" s="38">
        <v>44</v>
      </c>
      <c r="J39" s="38" t="s">
        <v>494</v>
      </c>
      <c r="K39" s="33"/>
      <c r="L39" s="33"/>
      <c r="M39" s="33"/>
      <c r="N39" s="33"/>
      <c r="O39" s="33"/>
    </row>
    <row r="40" spans="1:15" ht="12.75" hidden="1" customHeight="1" x14ac:dyDescent="0.3">
      <c r="A40" s="35">
        <v>39</v>
      </c>
      <c r="B40" s="36" t="s">
        <v>592</v>
      </c>
      <c r="C40" s="36" t="s">
        <v>615</v>
      </c>
      <c r="D40" s="36" t="s">
        <v>616</v>
      </c>
      <c r="E40" s="36" t="s">
        <v>491</v>
      </c>
      <c r="F40" s="37">
        <v>30592</v>
      </c>
      <c r="G40" s="37">
        <v>19689</v>
      </c>
      <c r="H40" s="36" t="s">
        <v>617</v>
      </c>
      <c r="I40" s="38">
        <v>50</v>
      </c>
      <c r="J40" s="38" t="s">
        <v>503</v>
      </c>
      <c r="K40" s="33"/>
      <c r="L40" s="33"/>
      <c r="M40" s="33"/>
      <c r="N40" s="33"/>
      <c r="O40" s="33"/>
    </row>
    <row r="41" spans="1:15" ht="12.75" hidden="1" customHeight="1" x14ac:dyDescent="0.3">
      <c r="A41" s="35">
        <v>40</v>
      </c>
      <c r="B41" s="36" t="s">
        <v>592</v>
      </c>
      <c r="C41" s="36" t="s">
        <v>618</v>
      </c>
      <c r="D41" s="36" t="s">
        <v>619</v>
      </c>
      <c r="E41" s="36" t="s">
        <v>620</v>
      </c>
      <c r="F41" s="37">
        <v>35870</v>
      </c>
      <c r="G41" s="37">
        <v>24332</v>
      </c>
      <c r="H41" s="36" t="s">
        <v>540</v>
      </c>
      <c r="I41" s="38">
        <v>37</v>
      </c>
      <c r="J41" s="38" t="s">
        <v>503</v>
      </c>
      <c r="K41" s="33"/>
      <c r="L41" s="33"/>
      <c r="M41" s="33"/>
      <c r="N41" s="33"/>
      <c r="O41" s="33"/>
    </row>
    <row r="42" spans="1:15" ht="12.75" hidden="1" customHeight="1" x14ac:dyDescent="0.3">
      <c r="A42" s="35">
        <v>41</v>
      </c>
      <c r="B42" s="36" t="s">
        <v>592</v>
      </c>
      <c r="C42" s="36" t="s">
        <v>621</v>
      </c>
      <c r="D42" s="36" t="s">
        <v>622</v>
      </c>
      <c r="E42" s="36" t="s">
        <v>623</v>
      </c>
      <c r="F42" s="37">
        <v>34912</v>
      </c>
      <c r="G42" s="37">
        <v>26079</v>
      </c>
      <c r="H42" s="36" t="s">
        <v>540</v>
      </c>
      <c r="I42" s="38">
        <v>32</v>
      </c>
      <c r="J42" s="38" t="s">
        <v>499</v>
      </c>
      <c r="K42" s="33"/>
      <c r="L42" s="33"/>
      <c r="M42" s="33"/>
      <c r="N42" s="33"/>
      <c r="O42" s="33"/>
    </row>
    <row r="43" spans="1:15" ht="12.75" hidden="1" customHeight="1" x14ac:dyDescent="0.3">
      <c r="A43" s="35">
        <v>42</v>
      </c>
      <c r="B43" s="36" t="s">
        <v>592</v>
      </c>
      <c r="C43" s="36" t="s">
        <v>624</v>
      </c>
      <c r="D43" s="36" t="s">
        <v>625</v>
      </c>
      <c r="E43" s="36" t="s">
        <v>626</v>
      </c>
      <c r="F43" s="37">
        <v>30011</v>
      </c>
      <c r="G43" s="37">
        <v>19848</v>
      </c>
      <c r="H43" s="36" t="s">
        <v>540</v>
      </c>
      <c r="I43" s="38">
        <v>49</v>
      </c>
      <c r="J43" s="38" t="s">
        <v>494</v>
      </c>
      <c r="K43" s="33"/>
      <c r="L43" s="33"/>
      <c r="M43" s="33"/>
      <c r="N43" s="33"/>
      <c r="O43" s="33"/>
    </row>
    <row r="44" spans="1:15" ht="12.75" hidden="1" customHeight="1" x14ac:dyDescent="0.3">
      <c r="A44" s="35">
        <v>43</v>
      </c>
      <c r="B44" s="36" t="s">
        <v>592</v>
      </c>
      <c r="C44" s="36" t="s">
        <v>627</v>
      </c>
      <c r="D44" s="36" t="s">
        <v>628</v>
      </c>
      <c r="E44" s="36" t="s">
        <v>629</v>
      </c>
      <c r="F44" s="37">
        <v>37753</v>
      </c>
      <c r="G44" s="37">
        <v>27117</v>
      </c>
      <c r="H44" s="36" t="s">
        <v>540</v>
      </c>
      <c r="I44" s="38">
        <v>29</v>
      </c>
      <c r="J44" s="38" t="s">
        <v>503</v>
      </c>
      <c r="K44" s="33"/>
      <c r="L44" s="33"/>
      <c r="M44" s="33"/>
      <c r="N44" s="33"/>
      <c r="O44" s="33"/>
    </row>
    <row r="45" spans="1:15" ht="12.75" hidden="1" customHeight="1" x14ac:dyDescent="0.3">
      <c r="A45" s="35">
        <v>44</v>
      </c>
      <c r="B45" s="36" t="s">
        <v>592</v>
      </c>
      <c r="C45" s="36" t="s">
        <v>630</v>
      </c>
      <c r="D45" s="36" t="s">
        <v>631</v>
      </c>
      <c r="E45" s="36" t="s">
        <v>623</v>
      </c>
      <c r="F45" s="37">
        <v>34394</v>
      </c>
      <c r="G45" s="37">
        <v>19572</v>
      </c>
      <c r="H45" s="36" t="s">
        <v>540</v>
      </c>
      <c r="I45" s="38">
        <v>50</v>
      </c>
      <c r="J45" s="38" t="s">
        <v>503</v>
      </c>
      <c r="K45" s="33"/>
      <c r="L45" s="33"/>
      <c r="M45" s="33"/>
      <c r="N45" s="33"/>
      <c r="O45" s="33"/>
    </row>
    <row r="46" spans="1:15" ht="12.75" hidden="1" customHeight="1" x14ac:dyDescent="0.3">
      <c r="A46" s="35">
        <v>45</v>
      </c>
      <c r="B46" s="36" t="s">
        <v>592</v>
      </c>
      <c r="C46" s="36" t="s">
        <v>632</v>
      </c>
      <c r="D46" s="36" t="s">
        <v>626</v>
      </c>
      <c r="E46" s="36" t="s">
        <v>633</v>
      </c>
      <c r="F46" s="37">
        <v>37316</v>
      </c>
      <c r="G46" s="37">
        <v>24396</v>
      </c>
      <c r="H46" s="36" t="s">
        <v>611</v>
      </c>
      <c r="I46" s="38">
        <v>37</v>
      </c>
      <c r="J46" s="38" t="s">
        <v>503</v>
      </c>
      <c r="K46" s="33"/>
      <c r="L46" s="33"/>
      <c r="M46" s="33"/>
      <c r="N46" s="33"/>
      <c r="O46" s="33"/>
    </row>
    <row r="47" spans="1:15" ht="12.75" hidden="1" customHeight="1" x14ac:dyDescent="0.3">
      <c r="A47" s="35">
        <v>46</v>
      </c>
      <c r="B47" s="36" t="s">
        <v>592</v>
      </c>
      <c r="C47" s="36" t="s">
        <v>634</v>
      </c>
      <c r="D47" s="36" t="s">
        <v>629</v>
      </c>
      <c r="E47" s="36" t="s">
        <v>635</v>
      </c>
      <c r="F47" s="37">
        <v>35177</v>
      </c>
      <c r="G47" s="37">
        <v>25182</v>
      </c>
      <c r="H47" s="36" t="s">
        <v>540</v>
      </c>
      <c r="I47" s="38">
        <v>35</v>
      </c>
      <c r="J47" s="38" t="s">
        <v>503</v>
      </c>
      <c r="K47" s="33"/>
      <c r="L47" s="33"/>
      <c r="M47" s="33"/>
      <c r="N47" s="33"/>
      <c r="O47" s="33"/>
    </row>
    <row r="48" spans="1:15" ht="12.75" hidden="1" customHeight="1" x14ac:dyDescent="0.3">
      <c r="A48" s="35">
        <v>47</v>
      </c>
      <c r="B48" s="36" t="s">
        <v>592</v>
      </c>
      <c r="C48" s="36" t="s">
        <v>636</v>
      </c>
      <c r="D48" s="36" t="s">
        <v>637</v>
      </c>
      <c r="E48" s="36" t="s">
        <v>638</v>
      </c>
      <c r="F48" s="37">
        <v>35125</v>
      </c>
      <c r="G48" s="37">
        <v>24893</v>
      </c>
      <c r="H48" s="36" t="s">
        <v>572</v>
      </c>
      <c r="I48" s="38">
        <v>35</v>
      </c>
      <c r="J48" s="38" t="s">
        <v>503</v>
      </c>
      <c r="K48" s="33"/>
      <c r="L48" s="33"/>
      <c r="M48" s="33"/>
      <c r="N48" s="33"/>
      <c r="O48" s="33"/>
    </row>
    <row r="49" spans="1:15" ht="12.75" hidden="1" customHeight="1" x14ac:dyDescent="0.3">
      <c r="A49" s="35">
        <v>48</v>
      </c>
      <c r="B49" s="36" t="s">
        <v>592</v>
      </c>
      <c r="C49" s="36" t="s">
        <v>639</v>
      </c>
      <c r="D49" s="36" t="s">
        <v>640</v>
      </c>
      <c r="E49" s="36" t="s">
        <v>641</v>
      </c>
      <c r="F49" s="37">
        <v>37676</v>
      </c>
      <c r="G49" s="37">
        <v>30346</v>
      </c>
      <c r="H49" s="36" t="s">
        <v>572</v>
      </c>
      <c r="I49" s="38">
        <v>21</v>
      </c>
      <c r="J49" s="38" t="s">
        <v>503</v>
      </c>
      <c r="K49" s="33"/>
      <c r="L49" s="33"/>
      <c r="M49" s="33"/>
      <c r="N49" s="33"/>
      <c r="O49" s="33"/>
    </row>
    <row r="50" spans="1:15" ht="12.75" hidden="1" customHeight="1" x14ac:dyDescent="0.3">
      <c r="A50" s="35">
        <v>49</v>
      </c>
      <c r="B50" s="36" t="s">
        <v>592</v>
      </c>
      <c r="C50" s="36" t="s">
        <v>642</v>
      </c>
      <c r="D50" s="36" t="s">
        <v>643</v>
      </c>
      <c r="E50" s="36" t="s">
        <v>644</v>
      </c>
      <c r="F50" s="37">
        <v>30767</v>
      </c>
      <c r="G50" s="37">
        <v>22072</v>
      </c>
      <c r="H50" s="36" t="s">
        <v>540</v>
      </c>
      <c r="I50" s="38">
        <v>43</v>
      </c>
      <c r="J50" s="38" t="s">
        <v>503</v>
      </c>
      <c r="K50" s="33"/>
      <c r="L50" s="33"/>
      <c r="M50" s="33"/>
      <c r="N50" s="33"/>
      <c r="O50" s="33"/>
    </row>
    <row r="51" spans="1:15" ht="12.75" hidden="1" customHeight="1" x14ac:dyDescent="0.3">
      <c r="A51" s="35">
        <v>50</v>
      </c>
      <c r="B51" s="36" t="s">
        <v>592</v>
      </c>
      <c r="C51" s="36" t="s">
        <v>645</v>
      </c>
      <c r="D51" s="36" t="s">
        <v>646</v>
      </c>
      <c r="E51" s="36" t="s">
        <v>647</v>
      </c>
      <c r="F51" s="37">
        <v>32577</v>
      </c>
      <c r="G51" s="37">
        <v>19205</v>
      </c>
      <c r="H51" s="36" t="s">
        <v>540</v>
      </c>
      <c r="I51" s="38">
        <v>51</v>
      </c>
      <c r="J51" s="38" t="s">
        <v>499</v>
      </c>
      <c r="K51" s="33"/>
      <c r="L51" s="33"/>
      <c r="M51" s="33"/>
      <c r="N51" s="33"/>
      <c r="O51" s="33"/>
    </row>
    <row r="52" spans="1:15" ht="12.75" hidden="1" customHeight="1" x14ac:dyDescent="0.3">
      <c r="A52" s="35">
        <v>51</v>
      </c>
      <c r="B52" s="36" t="s">
        <v>592</v>
      </c>
      <c r="C52" s="36" t="s">
        <v>648</v>
      </c>
      <c r="D52" s="36" t="s">
        <v>649</v>
      </c>
      <c r="E52" s="36" t="s">
        <v>650</v>
      </c>
      <c r="F52" s="37">
        <v>34547</v>
      </c>
      <c r="G52" s="37">
        <v>20645</v>
      </c>
      <c r="H52" s="36" t="s">
        <v>540</v>
      </c>
      <c r="I52" s="38">
        <v>47</v>
      </c>
      <c r="J52" s="38" t="s">
        <v>494</v>
      </c>
      <c r="K52" s="33"/>
      <c r="L52" s="33"/>
      <c r="M52" s="33"/>
      <c r="N52" s="33"/>
      <c r="O52" s="33"/>
    </row>
    <row r="53" spans="1:15" ht="12.75" hidden="1" customHeight="1" x14ac:dyDescent="0.3">
      <c r="A53" s="35">
        <v>52</v>
      </c>
      <c r="B53" s="36" t="s">
        <v>592</v>
      </c>
      <c r="C53" s="36" t="s">
        <v>651</v>
      </c>
      <c r="D53" s="36" t="s">
        <v>652</v>
      </c>
      <c r="E53" s="36" t="s">
        <v>653</v>
      </c>
      <c r="F53" s="37">
        <v>33848</v>
      </c>
      <c r="G53" s="37">
        <v>23023</v>
      </c>
      <c r="H53" s="36" t="s">
        <v>540</v>
      </c>
      <c r="I53" s="38">
        <v>41</v>
      </c>
      <c r="J53" s="38" t="s">
        <v>503</v>
      </c>
      <c r="K53" s="33"/>
      <c r="L53" s="33"/>
      <c r="M53" s="33"/>
      <c r="N53" s="33"/>
      <c r="O53" s="33"/>
    </row>
    <row r="54" spans="1:15" ht="12.75" hidden="1" customHeight="1" x14ac:dyDescent="0.3">
      <c r="A54" s="35">
        <v>53</v>
      </c>
      <c r="B54" s="36" t="s">
        <v>592</v>
      </c>
      <c r="C54" s="36" t="s">
        <v>654</v>
      </c>
      <c r="D54" s="36" t="s">
        <v>655</v>
      </c>
      <c r="E54" s="36" t="s">
        <v>652</v>
      </c>
      <c r="F54" s="37">
        <v>36251</v>
      </c>
      <c r="G54" s="37">
        <v>25201</v>
      </c>
      <c r="H54" s="36" t="s">
        <v>540</v>
      </c>
      <c r="I54" s="38">
        <v>35</v>
      </c>
      <c r="J54" s="38" t="s">
        <v>503</v>
      </c>
      <c r="K54" s="33"/>
      <c r="L54" s="33"/>
      <c r="M54" s="33"/>
      <c r="N54" s="33"/>
      <c r="O54" s="33"/>
    </row>
    <row r="55" spans="1:15" ht="12.75" hidden="1" customHeight="1" x14ac:dyDescent="0.3">
      <c r="A55" s="35">
        <v>54</v>
      </c>
      <c r="B55" s="36" t="s">
        <v>592</v>
      </c>
      <c r="C55" s="36" t="s">
        <v>656</v>
      </c>
      <c r="D55" s="36" t="s">
        <v>657</v>
      </c>
      <c r="E55" s="36" t="s">
        <v>658</v>
      </c>
      <c r="F55" s="37">
        <v>30011</v>
      </c>
      <c r="G55" s="37">
        <v>16931</v>
      </c>
      <c r="H55" s="36" t="s">
        <v>540</v>
      </c>
      <c r="I55" s="38">
        <v>57</v>
      </c>
      <c r="J55" s="38" t="s">
        <v>503</v>
      </c>
      <c r="K55" s="33"/>
      <c r="L55" s="33"/>
      <c r="M55" s="33"/>
      <c r="N55" s="33"/>
      <c r="O55" s="33"/>
    </row>
    <row r="56" spans="1:15" ht="12.75" hidden="1" customHeight="1" x14ac:dyDescent="0.3">
      <c r="A56" s="35">
        <v>55</v>
      </c>
      <c r="B56" s="36" t="s">
        <v>592</v>
      </c>
      <c r="C56" s="36" t="s">
        <v>659</v>
      </c>
      <c r="D56" s="36" t="s">
        <v>571</v>
      </c>
      <c r="E56" s="36" t="s">
        <v>660</v>
      </c>
      <c r="F56" s="37">
        <v>29297</v>
      </c>
      <c r="G56" s="37">
        <v>18958</v>
      </c>
      <c r="H56" s="36" t="s">
        <v>540</v>
      </c>
      <c r="I56" s="38">
        <v>52</v>
      </c>
      <c r="J56" s="38" t="s">
        <v>499</v>
      </c>
      <c r="K56" s="33"/>
      <c r="L56" s="33"/>
      <c r="M56" s="33"/>
      <c r="N56" s="33"/>
      <c r="O56" s="33"/>
    </row>
    <row r="57" spans="1:15" ht="12.75" hidden="1" customHeight="1" x14ac:dyDescent="0.3">
      <c r="A57" s="35">
        <v>56</v>
      </c>
      <c r="B57" s="36" t="s">
        <v>592</v>
      </c>
      <c r="C57" s="36" t="s">
        <v>661</v>
      </c>
      <c r="D57" s="36" t="s">
        <v>662</v>
      </c>
      <c r="E57" s="36" t="s">
        <v>663</v>
      </c>
      <c r="F57" s="37">
        <v>37316</v>
      </c>
      <c r="G57" s="37">
        <v>26617</v>
      </c>
      <c r="H57" s="36" t="s">
        <v>611</v>
      </c>
      <c r="I57" s="38">
        <v>31</v>
      </c>
      <c r="J57" s="38" t="s">
        <v>494</v>
      </c>
      <c r="K57" s="33"/>
      <c r="L57" s="33"/>
      <c r="M57" s="33"/>
      <c r="N57" s="33"/>
      <c r="O57" s="33"/>
    </row>
    <row r="58" spans="1:15" ht="12.75" hidden="1" customHeight="1" x14ac:dyDescent="0.3">
      <c r="A58" s="35">
        <v>57</v>
      </c>
      <c r="B58" s="36" t="s">
        <v>592</v>
      </c>
      <c r="C58" s="36" t="s">
        <v>664</v>
      </c>
      <c r="D58" s="36" t="s">
        <v>665</v>
      </c>
      <c r="E58" s="36" t="s">
        <v>666</v>
      </c>
      <c r="F58" s="37">
        <v>37676</v>
      </c>
      <c r="G58" s="37">
        <v>23520</v>
      </c>
      <c r="H58" s="36" t="s">
        <v>540</v>
      </c>
      <c r="I58" s="38">
        <v>39</v>
      </c>
      <c r="J58" s="38" t="s">
        <v>503</v>
      </c>
      <c r="K58" s="33"/>
      <c r="L58" s="33"/>
      <c r="M58" s="33"/>
      <c r="N58" s="33"/>
      <c r="O58" s="33"/>
    </row>
    <row r="59" spans="1:15" ht="12.75" hidden="1" customHeight="1" x14ac:dyDescent="0.3">
      <c r="A59" s="35">
        <v>58</v>
      </c>
      <c r="B59" s="36" t="s">
        <v>592</v>
      </c>
      <c r="C59" s="36" t="s">
        <v>667</v>
      </c>
      <c r="D59" s="36" t="s">
        <v>668</v>
      </c>
      <c r="E59" s="36" t="s">
        <v>669</v>
      </c>
      <c r="F59" s="37">
        <v>36586</v>
      </c>
      <c r="G59" s="37">
        <v>21784</v>
      </c>
      <c r="H59" s="36" t="s">
        <v>572</v>
      </c>
      <c r="I59" s="38">
        <v>44</v>
      </c>
      <c r="J59" s="38" t="s">
        <v>503</v>
      </c>
      <c r="K59" s="33"/>
      <c r="L59" s="33"/>
      <c r="M59" s="33"/>
      <c r="N59" s="33"/>
      <c r="O59" s="33"/>
    </row>
    <row r="60" spans="1:15" ht="12.75" hidden="1" customHeight="1" x14ac:dyDescent="0.3">
      <c r="A60" s="35">
        <v>59</v>
      </c>
      <c r="B60" s="36" t="s">
        <v>592</v>
      </c>
      <c r="C60" s="36" t="s">
        <v>670</v>
      </c>
      <c r="D60" s="36" t="s">
        <v>505</v>
      </c>
      <c r="E60" s="36" t="s">
        <v>671</v>
      </c>
      <c r="F60" s="37">
        <v>35582</v>
      </c>
      <c r="G60" s="37">
        <v>25614</v>
      </c>
      <c r="H60" s="36" t="s">
        <v>572</v>
      </c>
      <c r="I60" s="38">
        <v>34</v>
      </c>
      <c r="J60" s="38" t="s">
        <v>503</v>
      </c>
      <c r="K60" s="33"/>
      <c r="L60" s="33"/>
      <c r="M60" s="33"/>
      <c r="N60" s="33"/>
      <c r="O60" s="33"/>
    </row>
    <row r="61" spans="1:15" ht="12.75" hidden="1" customHeight="1" x14ac:dyDescent="0.3">
      <c r="A61" s="35">
        <v>60</v>
      </c>
      <c r="B61" s="36" t="s">
        <v>592</v>
      </c>
      <c r="C61" s="36" t="s">
        <v>672</v>
      </c>
      <c r="D61" s="36" t="s">
        <v>673</v>
      </c>
      <c r="E61" s="36" t="s">
        <v>674</v>
      </c>
      <c r="F61" s="37">
        <v>35855</v>
      </c>
      <c r="G61" s="37">
        <v>26440</v>
      </c>
      <c r="H61" s="36" t="s">
        <v>611</v>
      </c>
      <c r="I61" s="38">
        <v>31</v>
      </c>
      <c r="J61" s="38" t="s">
        <v>503</v>
      </c>
      <c r="K61" s="33"/>
      <c r="L61" s="33"/>
      <c r="M61" s="33"/>
      <c r="N61" s="33"/>
      <c r="O61" s="33"/>
    </row>
    <row r="62" spans="1:15" ht="12.75" hidden="1" customHeight="1" x14ac:dyDescent="0.3">
      <c r="A62" s="35">
        <v>61</v>
      </c>
      <c r="B62" s="36" t="s">
        <v>675</v>
      </c>
      <c r="C62" s="36" t="s">
        <v>676</v>
      </c>
      <c r="D62" s="36" t="s">
        <v>677</v>
      </c>
      <c r="E62" s="36" t="s">
        <v>492</v>
      </c>
      <c r="F62" s="37">
        <v>37773</v>
      </c>
      <c r="G62" s="37">
        <v>23327</v>
      </c>
      <c r="H62" s="36" t="s">
        <v>540</v>
      </c>
      <c r="I62" s="38">
        <v>40</v>
      </c>
      <c r="J62" s="38" t="s">
        <v>503</v>
      </c>
      <c r="K62" s="33"/>
      <c r="L62" s="33"/>
      <c r="M62" s="33"/>
      <c r="N62" s="33"/>
      <c r="O62" s="33"/>
    </row>
    <row r="63" spans="1:15" ht="12.75" hidden="1" customHeight="1" x14ac:dyDescent="0.3">
      <c r="A63" s="35">
        <v>62</v>
      </c>
      <c r="B63" s="36" t="s">
        <v>675</v>
      </c>
      <c r="C63" s="36" t="s">
        <v>678</v>
      </c>
      <c r="D63" s="36" t="s">
        <v>679</v>
      </c>
      <c r="E63" s="36" t="s">
        <v>680</v>
      </c>
      <c r="F63" s="37">
        <v>36586</v>
      </c>
      <c r="G63" s="37">
        <v>20046</v>
      </c>
      <c r="H63" s="36" t="s">
        <v>540</v>
      </c>
      <c r="I63" s="38">
        <v>49</v>
      </c>
      <c r="J63" s="38" t="s">
        <v>503</v>
      </c>
      <c r="K63" s="33"/>
      <c r="L63" s="33"/>
      <c r="M63" s="33"/>
      <c r="N63" s="33"/>
      <c r="O63" s="33"/>
    </row>
    <row r="64" spans="1:15" ht="12.75" hidden="1" customHeight="1" x14ac:dyDescent="0.3">
      <c r="A64" s="35">
        <v>63</v>
      </c>
      <c r="B64" s="36" t="s">
        <v>675</v>
      </c>
      <c r="C64" s="36" t="s">
        <v>681</v>
      </c>
      <c r="D64" s="36" t="s">
        <v>680</v>
      </c>
      <c r="E64" s="36" t="s">
        <v>682</v>
      </c>
      <c r="F64" s="37">
        <v>36304</v>
      </c>
      <c r="G64" s="37">
        <v>19924</v>
      </c>
      <c r="H64" s="36" t="s">
        <v>540</v>
      </c>
      <c r="I64" s="38">
        <v>49</v>
      </c>
      <c r="J64" s="38" t="s">
        <v>494</v>
      </c>
      <c r="K64" s="33"/>
      <c r="L64" s="33"/>
      <c r="M64" s="33"/>
      <c r="N64" s="33"/>
      <c r="O64" s="33"/>
    </row>
    <row r="65" spans="1:15" ht="12.75" hidden="1" customHeight="1" x14ac:dyDescent="0.3">
      <c r="A65" s="35">
        <v>64</v>
      </c>
      <c r="B65" s="36" t="s">
        <v>675</v>
      </c>
      <c r="C65" s="36" t="s">
        <v>683</v>
      </c>
      <c r="D65" s="36" t="s">
        <v>684</v>
      </c>
      <c r="E65" s="36" t="s">
        <v>685</v>
      </c>
      <c r="F65" s="37">
        <v>31117</v>
      </c>
      <c r="G65" s="37">
        <v>18093</v>
      </c>
      <c r="H65" s="36" t="s">
        <v>686</v>
      </c>
      <c r="I65" s="38">
        <v>54</v>
      </c>
      <c r="J65" s="38" t="s">
        <v>499</v>
      </c>
      <c r="K65" s="33"/>
      <c r="L65" s="33"/>
      <c r="M65" s="33"/>
      <c r="N65" s="33"/>
      <c r="O65" s="33"/>
    </row>
    <row r="66" spans="1:15" ht="12.75" hidden="1" customHeight="1" x14ac:dyDescent="0.3">
      <c r="A66" s="35">
        <v>65</v>
      </c>
      <c r="B66" s="36" t="s">
        <v>675</v>
      </c>
      <c r="C66" s="36" t="s">
        <v>687</v>
      </c>
      <c r="D66" s="36" t="s">
        <v>604</v>
      </c>
      <c r="E66" s="36" t="s">
        <v>491</v>
      </c>
      <c r="F66" s="37">
        <v>36220</v>
      </c>
      <c r="G66" s="37">
        <v>18860</v>
      </c>
      <c r="H66" s="36" t="s">
        <v>540</v>
      </c>
      <c r="I66" s="38">
        <v>52</v>
      </c>
      <c r="J66" s="38" t="s">
        <v>503</v>
      </c>
      <c r="K66" s="33"/>
      <c r="L66" s="33"/>
      <c r="M66" s="33"/>
      <c r="N66" s="33"/>
      <c r="O66" s="33"/>
    </row>
    <row r="67" spans="1:15" ht="12.75" hidden="1" customHeight="1" x14ac:dyDescent="0.3">
      <c r="A67" s="35">
        <v>66</v>
      </c>
      <c r="B67" s="36" t="s">
        <v>675</v>
      </c>
      <c r="C67" s="36" t="s">
        <v>504</v>
      </c>
      <c r="D67" s="36" t="s">
        <v>688</v>
      </c>
      <c r="E67" s="36" t="s">
        <v>689</v>
      </c>
      <c r="F67" s="37">
        <v>32540</v>
      </c>
      <c r="G67" s="37">
        <v>19592</v>
      </c>
      <c r="H67" s="36" t="s">
        <v>690</v>
      </c>
      <c r="I67" s="38">
        <v>50</v>
      </c>
      <c r="J67" s="38" t="s">
        <v>499</v>
      </c>
      <c r="K67" s="33"/>
      <c r="L67" s="33"/>
      <c r="M67" s="33"/>
      <c r="N67" s="33"/>
      <c r="O67" s="33"/>
    </row>
    <row r="68" spans="1:15" ht="12.75" customHeight="1" x14ac:dyDescent="0.3">
      <c r="A68" s="35">
        <v>67</v>
      </c>
      <c r="B68" s="36" t="s">
        <v>675</v>
      </c>
      <c r="C68" s="36" t="s">
        <v>691</v>
      </c>
      <c r="D68" s="36" t="s">
        <v>692</v>
      </c>
      <c r="E68" s="36" t="s">
        <v>693</v>
      </c>
      <c r="F68" s="37">
        <v>37046</v>
      </c>
      <c r="G68" s="37">
        <v>25129</v>
      </c>
      <c r="H68" s="36" t="s">
        <v>540</v>
      </c>
      <c r="I68" s="38">
        <v>35</v>
      </c>
      <c r="J68" s="38" t="s">
        <v>499</v>
      </c>
      <c r="K68" s="35">
        <v>67</v>
      </c>
      <c r="L68" s="36" t="s">
        <v>691</v>
      </c>
      <c r="M68" s="36" t="s">
        <v>692</v>
      </c>
      <c r="N68" s="37">
        <v>37046</v>
      </c>
      <c r="O68" s="38" t="s">
        <v>499</v>
      </c>
    </row>
    <row r="69" spans="1:15" ht="12.75" hidden="1" customHeight="1" x14ac:dyDescent="0.3">
      <c r="A69" s="35">
        <v>68</v>
      </c>
      <c r="B69" s="36" t="s">
        <v>675</v>
      </c>
      <c r="C69" s="36" t="s">
        <v>694</v>
      </c>
      <c r="D69" s="36" t="s">
        <v>695</v>
      </c>
      <c r="E69" s="36" t="s">
        <v>623</v>
      </c>
      <c r="F69" s="37">
        <v>37676</v>
      </c>
      <c r="G69" s="37">
        <v>18940</v>
      </c>
      <c r="H69" s="36" t="s">
        <v>540</v>
      </c>
      <c r="I69" s="38">
        <v>52</v>
      </c>
      <c r="J69" s="38" t="s">
        <v>503</v>
      </c>
      <c r="K69" s="33"/>
      <c r="L69" s="33"/>
      <c r="M69" s="33"/>
      <c r="N69" s="33"/>
      <c r="O69" s="33"/>
    </row>
    <row r="70" spans="1:15" ht="12.75" hidden="1" customHeight="1" x14ac:dyDescent="0.3">
      <c r="A70" s="35">
        <v>69</v>
      </c>
      <c r="B70" s="36" t="s">
        <v>675</v>
      </c>
      <c r="C70" s="36" t="s">
        <v>696</v>
      </c>
      <c r="D70" s="36" t="s">
        <v>697</v>
      </c>
      <c r="E70" s="36" t="s">
        <v>698</v>
      </c>
      <c r="F70" s="37">
        <v>29465</v>
      </c>
      <c r="G70" s="37">
        <v>19879</v>
      </c>
      <c r="H70" s="36" t="s">
        <v>699</v>
      </c>
      <c r="I70" s="38">
        <v>49</v>
      </c>
      <c r="J70" s="38" t="s">
        <v>494</v>
      </c>
      <c r="K70" s="33"/>
      <c r="L70" s="33"/>
      <c r="M70" s="33"/>
      <c r="N70" s="33"/>
      <c r="O70" s="33"/>
    </row>
    <row r="71" spans="1:15" ht="12.75" hidden="1" customHeight="1" x14ac:dyDescent="0.3">
      <c r="A71" s="35">
        <v>70</v>
      </c>
      <c r="B71" s="36" t="s">
        <v>675</v>
      </c>
      <c r="C71" s="36" t="s">
        <v>700</v>
      </c>
      <c r="D71" s="36" t="s">
        <v>701</v>
      </c>
      <c r="E71" s="36" t="s">
        <v>702</v>
      </c>
      <c r="F71" s="37">
        <v>34394</v>
      </c>
      <c r="G71" s="37">
        <v>21091</v>
      </c>
      <c r="H71" s="36" t="s">
        <v>540</v>
      </c>
      <c r="I71" s="38">
        <v>46</v>
      </c>
      <c r="J71" s="38" t="s">
        <v>499</v>
      </c>
      <c r="K71" s="33"/>
      <c r="L71" s="33"/>
      <c r="M71" s="33"/>
      <c r="N71" s="33"/>
      <c r="O71" s="33"/>
    </row>
    <row r="72" spans="1:15" ht="12.75" hidden="1" customHeight="1" x14ac:dyDescent="0.3">
      <c r="A72" s="35">
        <v>71</v>
      </c>
      <c r="B72" s="36" t="s">
        <v>675</v>
      </c>
      <c r="C72" s="36" t="s">
        <v>703</v>
      </c>
      <c r="D72" s="36" t="s">
        <v>704</v>
      </c>
      <c r="E72" s="36" t="s">
        <v>559</v>
      </c>
      <c r="F72" s="37">
        <v>37104</v>
      </c>
      <c r="G72" s="37">
        <v>25998</v>
      </c>
      <c r="H72" s="36" t="s">
        <v>540</v>
      </c>
      <c r="I72" s="38">
        <v>32</v>
      </c>
      <c r="J72" s="38" t="s">
        <v>503</v>
      </c>
      <c r="K72" s="33"/>
      <c r="L72" s="33"/>
      <c r="M72" s="33"/>
      <c r="N72" s="33"/>
      <c r="O72" s="33"/>
    </row>
    <row r="73" spans="1:15" ht="12.75" hidden="1" customHeight="1" x14ac:dyDescent="0.3">
      <c r="A73" s="35">
        <v>72</v>
      </c>
      <c r="B73" s="36" t="s">
        <v>675</v>
      </c>
      <c r="C73" s="36" t="s">
        <v>705</v>
      </c>
      <c r="D73" s="36" t="s">
        <v>706</v>
      </c>
      <c r="E73" s="36" t="s">
        <v>649</v>
      </c>
      <c r="F73" s="37">
        <v>36220</v>
      </c>
      <c r="G73" s="37">
        <v>17904</v>
      </c>
      <c r="H73" s="36" t="s">
        <v>540</v>
      </c>
      <c r="I73" s="38">
        <v>55</v>
      </c>
      <c r="J73" s="38" t="s">
        <v>499</v>
      </c>
      <c r="K73" s="33"/>
      <c r="L73" s="33"/>
      <c r="M73" s="33"/>
      <c r="N73" s="33"/>
      <c r="O73" s="33"/>
    </row>
    <row r="74" spans="1:15" ht="12.75" hidden="1" customHeight="1" x14ac:dyDescent="0.3">
      <c r="A74" s="35">
        <v>73</v>
      </c>
      <c r="B74" s="36" t="s">
        <v>675</v>
      </c>
      <c r="C74" s="36" t="s">
        <v>707</v>
      </c>
      <c r="D74" s="36" t="s">
        <v>553</v>
      </c>
      <c r="E74" s="36" t="s">
        <v>708</v>
      </c>
      <c r="F74" s="37">
        <v>34813</v>
      </c>
      <c r="G74" s="37">
        <v>21673</v>
      </c>
      <c r="H74" s="36" t="s">
        <v>540</v>
      </c>
      <c r="I74" s="38">
        <v>44</v>
      </c>
      <c r="J74" s="38" t="s">
        <v>494</v>
      </c>
      <c r="K74" s="33"/>
      <c r="L74" s="33"/>
      <c r="M74" s="33"/>
      <c r="N74" s="33"/>
      <c r="O74" s="33"/>
    </row>
    <row r="75" spans="1:15" ht="12.75" hidden="1" customHeight="1" x14ac:dyDescent="0.3">
      <c r="A75" s="35">
        <v>74</v>
      </c>
      <c r="B75" s="36" t="s">
        <v>675</v>
      </c>
      <c r="C75" s="36" t="s">
        <v>709</v>
      </c>
      <c r="D75" s="36" t="s">
        <v>710</v>
      </c>
      <c r="E75" s="36" t="s">
        <v>711</v>
      </c>
      <c r="F75" s="37">
        <v>29646</v>
      </c>
      <c r="G75" s="37">
        <v>18483</v>
      </c>
      <c r="H75" s="36" t="s">
        <v>540</v>
      </c>
      <c r="I75" s="38">
        <v>53</v>
      </c>
      <c r="J75" s="38" t="s">
        <v>499</v>
      </c>
      <c r="K75" s="33"/>
      <c r="L75" s="33"/>
      <c r="M75" s="33"/>
      <c r="N75" s="33"/>
      <c r="O75" s="33"/>
    </row>
    <row r="76" spans="1:15" ht="12.75" hidden="1" customHeight="1" x14ac:dyDescent="0.3">
      <c r="A76" s="35">
        <v>75</v>
      </c>
      <c r="B76" s="36" t="s">
        <v>675</v>
      </c>
      <c r="C76" s="36" t="s">
        <v>712</v>
      </c>
      <c r="D76" s="36" t="s">
        <v>682</v>
      </c>
      <c r="E76" s="36" t="s">
        <v>713</v>
      </c>
      <c r="F76" s="37">
        <v>35126</v>
      </c>
      <c r="G76" s="37">
        <v>22760</v>
      </c>
      <c r="H76" s="36" t="s">
        <v>540</v>
      </c>
      <c r="I76" s="38">
        <v>41</v>
      </c>
      <c r="J76" s="38" t="s">
        <v>503</v>
      </c>
      <c r="K76" s="33"/>
      <c r="L76" s="33"/>
      <c r="M76" s="33"/>
      <c r="N76" s="33"/>
      <c r="O76" s="33"/>
    </row>
    <row r="77" spans="1:15" ht="12.75" hidden="1" customHeight="1" x14ac:dyDescent="0.3">
      <c r="A77" s="35">
        <v>76</v>
      </c>
      <c r="B77" s="36" t="s">
        <v>675</v>
      </c>
      <c r="C77" s="36" t="s">
        <v>714</v>
      </c>
      <c r="D77" s="36" t="s">
        <v>715</v>
      </c>
      <c r="E77" s="36" t="s">
        <v>716</v>
      </c>
      <c r="F77" s="37">
        <v>34394</v>
      </c>
      <c r="G77" s="37">
        <v>18400</v>
      </c>
      <c r="H77" s="36" t="s">
        <v>540</v>
      </c>
      <c r="I77" s="38">
        <v>53</v>
      </c>
      <c r="J77" s="38" t="s">
        <v>499</v>
      </c>
      <c r="K77" s="33"/>
      <c r="L77" s="33"/>
      <c r="M77" s="33"/>
      <c r="N77" s="33"/>
      <c r="O77" s="33"/>
    </row>
    <row r="78" spans="1:15" ht="12.75" customHeight="1" x14ac:dyDescent="0.3">
      <c r="A78" s="35">
        <v>77</v>
      </c>
      <c r="B78" s="36" t="s">
        <v>675</v>
      </c>
      <c r="C78" s="36" t="s">
        <v>717</v>
      </c>
      <c r="D78" s="36" t="s">
        <v>718</v>
      </c>
      <c r="E78" s="36" t="s">
        <v>719</v>
      </c>
      <c r="F78" s="37">
        <v>36800</v>
      </c>
      <c r="G78" s="37">
        <v>24765</v>
      </c>
      <c r="H78" s="36" t="s">
        <v>540</v>
      </c>
      <c r="I78" s="38">
        <v>36</v>
      </c>
      <c r="J78" s="38" t="s">
        <v>499</v>
      </c>
      <c r="K78" s="35">
        <v>77</v>
      </c>
      <c r="L78" s="36" t="s">
        <v>717</v>
      </c>
      <c r="M78" s="36" t="s">
        <v>718</v>
      </c>
      <c r="N78" s="37">
        <v>36800</v>
      </c>
      <c r="O78" s="38" t="s">
        <v>499</v>
      </c>
    </row>
    <row r="79" spans="1:15" ht="12.75" hidden="1" customHeight="1" x14ac:dyDescent="0.3">
      <c r="A79" s="35">
        <v>78</v>
      </c>
      <c r="B79" s="36" t="s">
        <v>675</v>
      </c>
      <c r="C79" s="36" t="s">
        <v>720</v>
      </c>
      <c r="D79" s="36" t="s">
        <v>721</v>
      </c>
      <c r="E79" s="36" t="s">
        <v>722</v>
      </c>
      <c r="F79" s="37">
        <v>31229</v>
      </c>
      <c r="G79" s="37">
        <v>23076</v>
      </c>
      <c r="H79" s="36" t="s">
        <v>540</v>
      </c>
      <c r="I79" s="38">
        <v>40</v>
      </c>
      <c r="J79" s="38" t="s">
        <v>503</v>
      </c>
      <c r="K79" s="33"/>
      <c r="L79" s="33"/>
      <c r="M79" s="33"/>
      <c r="N79" s="33"/>
      <c r="O79" s="33"/>
    </row>
    <row r="80" spans="1:15" ht="12.75" hidden="1" customHeight="1" x14ac:dyDescent="0.3">
      <c r="A80" s="35">
        <v>79</v>
      </c>
      <c r="B80" s="36" t="s">
        <v>675</v>
      </c>
      <c r="C80" s="36" t="s">
        <v>723</v>
      </c>
      <c r="D80" s="36" t="s">
        <v>724</v>
      </c>
      <c r="E80" s="36" t="s">
        <v>533</v>
      </c>
      <c r="F80" s="37">
        <v>37378</v>
      </c>
      <c r="G80" s="37">
        <v>25966</v>
      </c>
      <c r="H80" s="36" t="s">
        <v>540</v>
      </c>
      <c r="I80" s="38">
        <v>33</v>
      </c>
      <c r="J80" s="38" t="s">
        <v>494</v>
      </c>
      <c r="K80" s="33"/>
      <c r="L80" s="33"/>
      <c r="M80" s="33"/>
      <c r="N80" s="33"/>
      <c r="O80" s="33"/>
    </row>
    <row r="81" spans="1:15" ht="12.75" hidden="1" customHeight="1" x14ac:dyDescent="0.3">
      <c r="A81" s="35">
        <v>80</v>
      </c>
      <c r="B81" s="36" t="s">
        <v>675</v>
      </c>
      <c r="C81" s="36" t="s">
        <v>725</v>
      </c>
      <c r="D81" s="36" t="s">
        <v>726</v>
      </c>
      <c r="E81" s="36" t="s">
        <v>727</v>
      </c>
      <c r="F81" s="37">
        <v>32203</v>
      </c>
      <c r="G81" s="37">
        <v>18232</v>
      </c>
      <c r="H81" s="36" t="s">
        <v>540</v>
      </c>
      <c r="I81" s="38">
        <v>54</v>
      </c>
      <c r="J81" s="38" t="s">
        <v>499</v>
      </c>
      <c r="K81" s="33"/>
      <c r="L81" s="33"/>
      <c r="M81" s="33"/>
      <c r="N81" s="33"/>
      <c r="O81" s="33"/>
    </row>
    <row r="82" spans="1:15" ht="12.75" hidden="1" customHeight="1" x14ac:dyDescent="0.3">
      <c r="A82" s="35">
        <v>81</v>
      </c>
      <c r="B82" s="36" t="s">
        <v>675</v>
      </c>
      <c r="C82" s="36" t="s">
        <v>728</v>
      </c>
      <c r="D82" s="36" t="s">
        <v>729</v>
      </c>
      <c r="E82" s="36" t="s">
        <v>513</v>
      </c>
      <c r="F82" s="37">
        <v>33725</v>
      </c>
      <c r="G82" s="37">
        <v>19254</v>
      </c>
      <c r="H82" s="36" t="s">
        <v>686</v>
      </c>
      <c r="I82" s="38">
        <v>51</v>
      </c>
      <c r="J82" s="38" t="s">
        <v>503</v>
      </c>
      <c r="K82" s="33"/>
      <c r="L82" s="33"/>
      <c r="M82" s="33"/>
      <c r="N82" s="33"/>
      <c r="O82" s="33"/>
    </row>
    <row r="83" spans="1:15" ht="12.75" hidden="1" customHeight="1" x14ac:dyDescent="0.3">
      <c r="A83" s="35">
        <v>82</v>
      </c>
      <c r="B83" s="36" t="s">
        <v>675</v>
      </c>
      <c r="C83" s="36" t="s">
        <v>730</v>
      </c>
      <c r="D83" s="36" t="s">
        <v>731</v>
      </c>
      <c r="E83" s="36" t="s">
        <v>732</v>
      </c>
      <c r="F83" s="37">
        <v>35886</v>
      </c>
      <c r="G83" s="37">
        <v>17903</v>
      </c>
      <c r="H83" s="36" t="s">
        <v>686</v>
      </c>
      <c r="I83" s="38">
        <v>55</v>
      </c>
      <c r="J83" s="38" t="s">
        <v>499</v>
      </c>
      <c r="K83" s="33"/>
      <c r="L83" s="33"/>
      <c r="M83" s="33"/>
      <c r="N83" s="33"/>
      <c r="O83" s="33"/>
    </row>
    <row r="84" spans="1:15" ht="12.75" hidden="1" customHeight="1" x14ac:dyDescent="0.3">
      <c r="A84" s="35">
        <v>83</v>
      </c>
      <c r="B84" s="36" t="s">
        <v>675</v>
      </c>
      <c r="C84" s="36" t="s">
        <v>733</v>
      </c>
      <c r="D84" s="36" t="s">
        <v>595</v>
      </c>
      <c r="E84" s="36" t="s">
        <v>734</v>
      </c>
      <c r="F84" s="37">
        <v>32433</v>
      </c>
      <c r="G84" s="37">
        <v>20788</v>
      </c>
      <c r="H84" s="36" t="s">
        <v>540</v>
      </c>
      <c r="I84" s="38">
        <v>47</v>
      </c>
      <c r="J84" s="38" t="s">
        <v>494</v>
      </c>
      <c r="K84" s="33"/>
      <c r="L84" s="33"/>
      <c r="M84" s="33"/>
      <c r="N84" s="33"/>
      <c r="O84" s="33"/>
    </row>
    <row r="85" spans="1:15" ht="12.75" hidden="1" customHeight="1" x14ac:dyDescent="0.3">
      <c r="A85" s="35">
        <v>84</v>
      </c>
      <c r="B85" s="36" t="s">
        <v>675</v>
      </c>
      <c r="C85" s="36" t="s">
        <v>735</v>
      </c>
      <c r="D85" s="36" t="s">
        <v>736</v>
      </c>
      <c r="E85" s="36" t="s">
        <v>737</v>
      </c>
      <c r="F85" s="37">
        <v>33451</v>
      </c>
      <c r="G85" s="37">
        <v>24192</v>
      </c>
      <c r="H85" s="36" t="s">
        <v>540</v>
      </c>
      <c r="I85" s="38">
        <v>37</v>
      </c>
      <c r="J85" s="38" t="s">
        <v>499</v>
      </c>
      <c r="K85" s="33"/>
      <c r="L85" s="33"/>
      <c r="M85" s="33"/>
      <c r="N85" s="33"/>
      <c r="O85" s="33"/>
    </row>
    <row r="86" spans="1:15" ht="12.75" hidden="1" customHeight="1" x14ac:dyDescent="0.3">
      <c r="A86" s="35">
        <v>85</v>
      </c>
      <c r="B86" s="36" t="s">
        <v>675</v>
      </c>
      <c r="C86" s="36" t="s">
        <v>738</v>
      </c>
      <c r="D86" s="36" t="s">
        <v>739</v>
      </c>
      <c r="E86" s="36" t="s">
        <v>740</v>
      </c>
      <c r="F86" s="37">
        <v>30742</v>
      </c>
      <c r="G86" s="37">
        <v>18167</v>
      </c>
      <c r="H86" s="36" t="s">
        <v>540</v>
      </c>
      <c r="I86" s="38">
        <v>54</v>
      </c>
      <c r="J86" s="38" t="s">
        <v>503</v>
      </c>
      <c r="K86" s="33"/>
      <c r="L86" s="33"/>
      <c r="M86" s="33"/>
      <c r="N86" s="33"/>
      <c r="O86" s="33"/>
    </row>
    <row r="87" spans="1:15" ht="12.75" hidden="1" customHeight="1" x14ac:dyDescent="0.3">
      <c r="A87" s="35">
        <v>86</v>
      </c>
      <c r="B87" s="36" t="s">
        <v>675</v>
      </c>
      <c r="C87" s="36" t="s">
        <v>741</v>
      </c>
      <c r="D87" s="36" t="s">
        <v>742</v>
      </c>
      <c r="E87" s="36" t="s">
        <v>743</v>
      </c>
      <c r="F87" s="37">
        <v>37469</v>
      </c>
      <c r="G87" s="37">
        <v>21629</v>
      </c>
      <c r="H87" s="36" t="s">
        <v>540</v>
      </c>
      <c r="I87" s="38">
        <v>44</v>
      </c>
      <c r="J87" s="38" t="s">
        <v>499</v>
      </c>
      <c r="K87" s="33"/>
      <c r="L87" s="33"/>
      <c r="M87" s="33"/>
      <c r="N87" s="33"/>
      <c r="O87" s="33"/>
    </row>
    <row r="88" spans="1:15" ht="12.75" hidden="1" customHeight="1" x14ac:dyDescent="0.3">
      <c r="A88" s="35">
        <v>87</v>
      </c>
      <c r="B88" s="36" t="s">
        <v>675</v>
      </c>
      <c r="C88" s="36" t="s">
        <v>744</v>
      </c>
      <c r="D88" s="36" t="s">
        <v>745</v>
      </c>
      <c r="E88" s="36" t="s">
        <v>574</v>
      </c>
      <c r="F88" s="37">
        <v>37676</v>
      </c>
      <c r="G88" s="37">
        <v>23845</v>
      </c>
      <c r="H88" s="36" t="s">
        <v>540</v>
      </c>
      <c r="I88" s="38">
        <v>38</v>
      </c>
      <c r="J88" s="38" t="s">
        <v>499</v>
      </c>
      <c r="K88" s="33"/>
      <c r="L88" s="33"/>
      <c r="M88" s="33"/>
      <c r="N88" s="33"/>
      <c r="O88" s="33"/>
    </row>
    <row r="89" spans="1:15" ht="12.75" hidden="1" customHeight="1" x14ac:dyDescent="0.3">
      <c r="A89" s="35">
        <v>88</v>
      </c>
      <c r="B89" s="36" t="s">
        <v>675</v>
      </c>
      <c r="C89" s="36" t="s">
        <v>746</v>
      </c>
      <c r="D89" s="36" t="s">
        <v>747</v>
      </c>
      <c r="E89" s="36" t="s">
        <v>580</v>
      </c>
      <c r="F89" s="37">
        <v>37378</v>
      </c>
      <c r="G89" s="37">
        <v>25863</v>
      </c>
      <c r="H89" s="36" t="s">
        <v>540</v>
      </c>
      <c r="I89" s="38">
        <v>33</v>
      </c>
      <c r="J89" s="38" t="s">
        <v>503</v>
      </c>
      <c r="K89" s="33"/>
      <c r="L89" s="33"/>
      <c r="M89" s="33"/>
      <c r="N89" s="33"/>
      <c r="O89" s="33"/>
    </row>
    <row r="90" spans="1:15" ht="12.75" hidden="1" customHeight="1" x14ac:dyDescent="0.3">
      <c r="A90" s="35">
        <v>89</v>
      </c>
      <c r="B90" s="36" t="s">
        <v>675</v>
      </c>
      <c r="C90" s="36" t="s">
        <v>748</v>
      </c>
      <c r="D90" s="36" t="s">
        <v>749</v>
      </c>
      <c r="E90" s="36" t="s">
        <v>530</v>
      </c>
      <c r="F90" s="37">
        <v>37469</v>
      </c>
      <c r="G90" s="37">
        <v>26315</v>
      </c>
      <c r="H90" s="36" t="s">
        <v>540</v>
      </c>
      <c r="I90" s="38">
        <v>32</v>
      </c>
      <c r="J90" s="38" t="s">
        <v>494</v>
      </c>
      <c r="K90" s="33"/>
      <c r="L90" s="33"/>
      <c r="M90" s="33"/>
      <c r="N90" s="33"/>
      <c r="O90" s="33"/>
    </row>
    <row r="91" spans="1:15" ht="12.75" hidden="1" customHeight="1" x14ac:dyDescent="0.3">
      <c r="A91" s="35">
        <v>90</v>
      </c>
      <c r="B91" s="36" t="s">
        <v>675</v>
      </c>
      <c r="C91" s="36" t="s">
        <v>750</v>
      </c>
      <c r="D91" s="36" t="s">
        <v>751</v>
      </c>
      <c r="E91" s="36" t="s">
        <v>549</v>
      </c>
      <c r="F91" s="37">
        <v>33878</v>
      </c>
      <c r="G91" s="37">
        <v>22586</v>
      </c>
      <c r="H91" s="36" t="s">
        <v>540</v>
      </c>
      <c r="I91" s="38">
        <v>42</v>
      </c>
      <c r="J91" s="38" t="s">
        <v>499</v>
      </c>
      <c r="K91" s="33"/>
      <c r="L91" s="33"/>
      <c r="M91" s="33"/>
      <c r="N91" s="33"/>
      <c r="O91" s="33"/>
    </row>
    <row r="92" spans="1:15" ht="12.75" hidden="1" customHeight="1" x14ac:dyDescent="0.3">
      <c r="A92" s="35">
        <v>91</v>
      </c>
      <c r="B92" s="36" t="s">
        <v>675</v>
      </c>
      <c r="C92" s="36" t="s">
        <v>752</v>
      </c>
      <c r="D92" s="36" t="s">
        <v>753</v>
      </c>
      <c r="E92" s="36" t="s">
        <v>754</v>
      </c>
      <c r="F92" s="37">
        <v>35855</v>
      </c>
      <c r="G92" s="37">
        <v>22112</v>
      </c>
      <c r="H92" s="36" t="s">
        <v>540</v>
      </c>
      <c r="I92" s="38">
        <v>43</v>
      </c>
      <c r="J92" s="38" t="s">
        <v>503</v>
      </c>
      <c r="K92" s="33"/>
      <c r="L92" s="33"/>
      <c r="M92" s="33"/>
      <c r="N92" s="33"/>
      <c r="O92" s="33"/>
    </row>
    <row r="93" spans="1:15" ht="12.75" customHeight="1" x14ac:dyDescent="0.3">
      <c r="A93" s="35">
        <v>92</v>
      </c>
      <c r="B93" s="36" t="s">
        <v>675</v>
      </c>
      <c r="C93" s="36" t="s">
        <v>755</v>
      </c>
      <c r="D93" s="36" t="s">
        <v>719</v>
      </c>
      <c r="E93" s="36" t="s">
        <v>756</v>
      </c>
      <c r="F93" s="37">
        <v>37186</v>
      </c>
      <c r="G93" s="37">
        <v>24797</v>
      </c>
      <c r="H93" s="36" t="s">
        <v>540</v>
      </c>
      <c r="I93" s="38">
        <v>36</v>
      </c>
      <c r="J93" s="38" t="s">
        <v>499</v>
      </c>
      <c r="K93" s="35">
        <v>92</v>
      </c>
      <c r="L93" s="36" t="s">
        <v>755</v>
      </c>
      <c r="M93" s="36" t="s">
        <v>719</v>
      </c>
      <c r="N93" s="37">
        <v>37186</v>
      </c>
      <c r="O93" s="38" t="s">
        <v>499</v>
      </c>
    </row>
    <row r="94" spans="1:15" ht="12.75" hidden="1" customHeight="1" x14ac:dyDescent="0.3">
      <c r="A94" s="35">
        <v>93</v>
      </c>
      <c r="B94" s="36" t="s">
        <v>675</v>
      </c>
      <c r="C94" s="36" t="s">
        <v>757</v>
      </c>
      <c r="D94" s="36" t="s">
        <v>758</v>
      </c>
      <c r="E94" s="36" t="s">
        <v>759</v>
      </c>
      <c r="F94" s="37">
        <v>32933</v>
      </c>
      <c r="G94" s="37">
        <v>23801</v>
      </c>
      <c r="H94" s="36" t="s">
        <v>540</v>
      </c>
      <c r="I94" s="38">
        <v>38</v>
      </c>
      <c r="J94" s="38" t="s">
        <v>494</v>
      </c>
      <c r="K94" s="33"/>
      <c r="L94" s="33"/>
      <c r="M94" s="33"/>
      <c r="N94" s="33"/>
      <c r="O94" s="33"/>
    </row>
    <row r="95" spans="1:15" ht="12.75" hidden="1" customHeight="1" x14ac:dyDescent="0.3">
      <c r="A95" s="35">
        <v>94</v>
      </c>
      <c r="B95" s="36" t="s">
        <v>675</v>
      </c>
      <c r="C95" s="36" t="s">
        <v>760</v>
      </c>
      <c r="D95" s="36" t="s">
        <v>761</v>
      </c>
      <c r="E95" s="36" t="s">
        <v>762</v>
      </c>
      <c r="F95" s="37">
        <v>37316</v>
      </c>
      <c r="G95" s="37">
        <v>17124</v>
      </c>
      <c r="H95" s="36" t="s">
        <v>540</v>
      </c>
      <c r="I95" s="38">
        <v>57</v>
      </c>
      <c r="J95" s="38" t="s">
        <v>499</v>
      </c>
      <c r="K95" s="33"/>
      <c r="L95" s="33"/>
      <c r="M95" s="33"/>
      <c r="N95" s="33"/>
      <c r="O95" s="33"/>
    </row>
    <row r="96" spans="1:15" ht="12.75" hidden="1" customHeight="1" x14ac:dyDescent="0.3">
      <c r="A96" s="35">
        <v>95</v>
      </c>
      <c r="B96" s="36" t="s">
        <v>675</v>
      </c>
      <c r="C96" s="36" t="s">
        <v>763</v>
      </c>
      <c r="D96" s="36" t="s">
        <v>530</v>
      </c>
      <c r="E96" s="36" t="s">
        <v>580</v>
      </c>
      <c r="F96" s="37">
        <v>32351</v>
      </c>
      <c r="G96" s="37">
        <v>17189</v>
      </c>
      <c r="H96" s="36" t="s">
        <v>540</v>
      </c>
      <c r="I96" s="38">
        <v>57</v>
      </c>
      <c r="J96" s="38" t="s">
        <v>503</v>
      </c>
      <c r="K96" s="33"/>
      <c r="L96" s="33"/>
      <c r="M96" s="33"/>
      <c r="N96" s="33"/>
      <c r="O96" s="33"/>
    </row>
    <row r="97" spans="1:15" ht="12.75" hidden="1" customHeight="1" x14ac:dyDescent="0.3">
      <c r="A97" s="35">
        <v>96</v>
      </c>
      <c r="B97" s="36" t="s">
        <v>675</v>
      </c>
      <c r="C97" s="36" t="s">
        <v>764</v>
      </c>
      <c r="D97" s="36" t="s">
        <v>765</v>
      </c>
      <c r="E97" s="36" t="s">
        <v>597</v>
      </c>
      <c r="F97" s="37">
        <v>36220</v>
      </c>
      <c r="G97" s="37">
        <v>22144</v>
      </c>
      <c r="H97" s="36" t="s">
        <v>686</v>
      </c>
      <c r="I97" s="38">
        <v>43</v>
      </c>
      <c r="J97" s="38" t="s">
        <v>499</v>
      </c>
      <c r="K97" s="33"/>
      <c r="L97" s="33"/>
      <c r="M97" s="33"/>
      <c r="N97" s="33"/>
      <c r="O97" s="33"/>
    </row>
    <row r="98" spans="1:15" ht="12.75" hidden="1" customHeight="1" x14ac:dyDescent="0.3">
      <c r="A98" s="35">
        <v>97</v>
      </c>
      <c r="B98" s="36" t="s">
        <v>675</v>
      </c>
      <c r="C98" s="36" t="s">
        <v>512</v>
      </c>
      <c r="D98" s="36" t="s">
        <v>762</v>
      </c>
      <c r="E98" s="36" t="s">
        <v>754</v>
      </c>
      <c r="F98" s="37">
        <v>37681</v>
      </c>
      <c r="G98" s="37">
        <v>18263</v>
      </c>
      <c r="H98" s="36" t="s">
        <v>540</v>
      </c>
      <c r="I98" s="38">
        <v>54</v>
      </c>
      <c r="J98" s="38" t="s">
        <v>499</v>
      </c>
      <c r="K98" s="33"/>
      <c r="L98" s="33"/>
      <c r="M98" s="33"/>
      <c r="N98" s="33"/>
      <c r="O98" s="33"/>
    </row>
  </sheetData>
  <autoFilter ref="A1:J98" xr:uid="{00000000-0009-0000-0000-000004000000}">
    <filterColumn colId="5">
      <customFilters and="1">
        <customFilter operator="greaterThanOrEqual" val="36526"/>
        <customFilter operator="lessThanOrEqual" val="37256"/>
      </customFilters>
    </filterColumn>
    <filterColumn colId="9">
      <filters>
        <filter val="Horizonte"/>
        <filter val="Profuturo"/>
      </filters>
    </filterColumn>
  </autoFilter>
  <pageMargins left="0.75" right="0.75" top="1" bottom="1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rgb="FF632423"/>
  </sheetPr>
  <dimension ref="A1:G78"/>
  <sheetViews>
    <sheetView showGridLines="0" workbookViewId="0">
      <selection activeCell="H59" sqref="H59"/>
    </sheetView>
  </sheetViews>
  <sheetFormatPr baseColWidth="10" defaultColWidth="14.44140625" defaultRowHeight="15" customHeight="1" x14ac:dyDescent="0.3"/>
  <cols>
    <col min="1" max="1" width="21.5546875" customWidth="1"/>
    <col min="2" max="2" width="35.6640625" customWidth="1"/>
    <col min="3" max="3" width="30.5546875" customWidth="1"/>
    <col min="4" max="4" width="17.33203125" customWidth="1"/>
    <col min="5" max="5" width="20.5546875" customWidth="1"/>
    <col min="6" max="6" width="8.33203125" customWidth="1"/>
    <col min="7" max="7" width="12.6640625" customWidth="1"/>
  </cols>
  <sheetData>
    <row r="1" spans="1:7" ht="12.6" customHeight="1" x14ac:dyDescent="0.3">
      <c r="A1" s="39" t="s">
        <v>766</v>
      </c>
      <c r="B1" s="39" t="s">
        <v>767</v>
      </c>
      <c r="C1" s="39" t="s">
        <v>768</v>
      </c>
      <c r="D1" s="39" t="s">
        <v>769</v>
      </c>
      <c r="E1" s="39" t="s">
        <v>770</v>
      </c>
      <c r="F1" s="39" t="s">
        <v>771</v>
      </c>
      <c r="G1" s="39" t="s">
        <v>772</v>
      </c>
    </row>
    <row r="2" spans="1:7" ht="12.75" hidden="1" customHeight="1" x14ac:dyDescent="0.3">
      <c r="A2" s="38">
        <v>13</v>
      </c>
      <c r="B2" s="38" t="s">
        <v>773</v>
      </c>
      <c r="C2" s="38" t="s">
        <v>774</v>
      </c>
      <c r="D2" s="38" t="s">
        <v>775</v>
      </c>
      <c r="E2" s="38" t="s">
        <v>776</v>
      </c>
      <c r="F2" s="38">
        <v>6</v>
      </c>
      <c r="G2" s="38">
        <v>19</v>
      </c>
    </row>
    <row r="3" spans="1:7" ht="13.5" hidden="1" customHeight="1" x14ac:dyDescent="0.3">
      <c r="A3" s="38">
        <v>45</v>
      </c>
      <c r="B3" s="38" t="s">
        <v>777</v>
      </c>
      <c r="C3" s="38" t="s">
        <v>778</v>
      </c>
      <c r="D3" s="38" t="s">
        <v>775</v>
      </c>
      <c r="E3" s="38" t="s">
        <v>779</v>
      </c>
      <c r="F3" s="38">
        <v>9.5</v>
      </c>
      <c r="G3" s="38">
        <v>0</v>
      </c>
    </row>
    <row r="4" spans="1:7" ht="13.5" hidden="1" customHeight="1" x14ac:dyDescent="0.3">
      <c r="A4" s="38">
        <v>30</v>
      </c>
      <c r="B4" s="38" t="s">
        <v>780</v>
      </c>
      <c r="C4" s="38" t="s">
        <v>781</v>
      </c>
      <c r="D4" s="38" t="s">
        <v>775</v>
      </c>
      <c r="E4" s="38" t="s">
        <v>782</v>
      </c>
      <c r="F4" s="38">
        <v>25.89</v>
      </c>
      <c r="G4" s="38">
        <v>5</v>
      </c>
    </row>
    <row r="5" spans="1:7" ht="13.5" hidden="1" customHeight="1" x14ac:dyDescent="0.3">
      <c r="A5" s="38">
        <v>46</v>
      </c>
      <c r="B5" s="38" t="s">
        <v>783</v>
      </c>
      <c r="C5" s="38" t="s">
        <v>778</v>
      </c>
      <c r="D5" s="38" t="s">
        <v>775</v>
      </c>
      <c r="E5" s="38" t="s">
        <v>784</v>
      </c>
      <c r="F5" s="38">
        <v>12</v>
      </c>
      <c r="G5" s="38">
        <v>90</v>
      </c>
    </row>
    <row r="6" spans="1:7" ht="13.5" hidden="1" customHeight="1" x14ac:dyDescent="0.3">
      <c r="A6" s="38">
        <v>44</v>
      </c>
      <c r="B6" s="38" t="s">
        <v>785</v>
      </c>
      <c r="C6" s="38" t="s">
        <v>786</v>
      </c>
      <c r="D6" s="38" t="s">
        <v>787</v>
      </c>
      <c r="E6" s="38" t="s">
        <v>788</v>
      </c>
      <c r="F6" s="38">
        <v>19.45</v>
      </c>
      <c r="G6" s="38">
        <v>22</v>
      </c>
    </row>
    <row r="7" spans="1:7" ht="13.5" hidden="1" customHeight="1" x14ac:dyDescent="0.3">
      <c r="A7" s="38">
        <v>68</v>
      </c>
      <c r="B7" s="38" t="s">
        <v>789</v>
      </c>
      <c r="C7" s="38" t="s">
        <v>790</v>
      </c>
      <c r="D7" s="38" t="s">
        <v>791</v>
      </c>
      <c r="E7" s="38" t="s">
        <v>792</v>
      </c>
      <c r="F7" s="38">
        <v>12.5</v>
      </c>
      <c r="G7" s="38">
        <v>1</v>
      </c>
    </row>
    <row r="8" spans="1:7" ht="13.5" hidden="1" customHeight="1" x14ac:dyDescent="0.3">
      <c r="A8" s="38">
        <v>64</v>
      </c>
      <c r="B8" s="38" t="s">
        <v>793</v>
      </c>
      <c r="C8" s="38" t="s">
        <v>794</v>
      </c>
      <c r="D8" s="38" t="s">
        <v>795</v>
      </c>
      <c r="E8" s="38" t="s">
        <v>796</v>
      </c>
      <c r="F8" s="38">
        <v>33.25</v>
      </c>
      <c r="G8" s="38">
        <v>17</v>
      </c>
    </row>
    <row r="9" spans="1:7" ht="13.5" hidden="1" customHeight="1" x14ac:dyDescent="0.3">
      <c r="A9" s="38">
        <v>21</v>
      </c>
      <c r="B9" s="38" t="s">
        <v>797</v>
      </c>
      <c r="C9" s="38" t="s">
        <v>790</v>
      </c>
      <c r="D9" s="38" t="s">
        <v>791</v>
      </c>
      <c r="E9" s="38" t="s">
        <v>798</v>
      </c>
      <c r="F9" s="38">
        <v>10</v>
      </c>
      <c r="G9" s="38">
        <v>0</v>
      </c>
    </row>
    <row r="10" spans="1:7" ht="13.5" hidden="1" customHeight="1" x14ac:dyDescent="0.3">
      <c r="A10" s="38">
        <v>9</v>
      </c>
      <c r="B10" s="38" t="s">
        <v>799</v>
      </c>
      <c r="C10" s="38" t="s">
        <v>800</v>
      </c>
      <c r="D10" s="38" t="s">
        <v>801</v>
      </c>
      <c r="E10" s="38" t="s">
        <v>802</v>
      </c>
      <c r="F10" s="38">
        <v>97</v>
      </c>
      <c r="G10" s="38">
        <v>24</v>
      </c>
    </row>
    <row r="11" spans="1:7" ht="13.5" hidden="1" customHeight="1" x14ac:dyDescent="0.3">
      <c r="A11" s="38">
        <v>43</v>
      </c>
      <c r="B11" s="38" t="s">
        <v>803</v>
      </c>
      <c r="C11" s="38" t="s">
        <v>786</v>
      </c>
      <c r="D11" s="38" t="s">
        <v>804</v>
      </c>
      <c r="E11" s="38" t="s">
        <v>805</v>
      </c>
      <c r="F11" s="38">
        <v>46</v>
      </c>
      <c r="G11" s="38">
        <v>12</v>
      </c>
    </row>
    <row r="12" spans="1:7" ht="13.5" hidden="1" customHeight="1" x14ac:dyDescent="0.3">
      <c r="A12" s="38">
        <v>60</v>
      </c>
      <c r="B12" s="38" t="s">
        <v>806</v>
      </c>
      <c r="C12" s="38" t="s">
        <v>807</v>
      </c>
      <c r="D12" s="38" t="s">
        <v>808</v>
      </c>
      <c r="E12" s="38" t="s">
        <v>809</v>
      </c>
      <c r="F12" s="38">
        <v>34</v>
      </c>
      <c r="G12" s="38">
        <v>14</v>
      </c>
    </row>
    <row r="13" spans="1:7" ht="13.5" hidden="1" customHeight="1" x14ac:dyDescent="0.3">
      <c r="A13" s="38">
        <v>58</v>
      </c>
      <c r="B13" s="38" t="s">
        <v>810</v>
      </c>
      <c r="C13" s="38" t="s">
        <v>811</v>
      </c>
      <c r="D13" s="38" t="s">
        <v>775</v>
      </c>
      <c r="E13" s="38" t="s">
        <v>812</v>
      </c>
      <c r="F13" s="38">
        <v>13.25</v>
      </c>
      <c r="G13" s="38">
        <v>57</v>
      </c>
    </row>
    <row r="14" spans="1:7" ht="13.5" hidden="1" customHeight="1" x14ac:dyDescent="0.3">
      <c r="A14" s="38">
        <v>40</v>
      </c>
      <c r="B14" s="38" t="s">
        <v>813</v>
      </c>
      <c r="C14" s="38" t="s">
        <v>814</v>
      </c>
      <c r="D14" s="38" t="s">
        <v>775</v>
      </c>
      <c r="E14" s="38" t="s">
        <v>815</v>
      </c>
      <c r="F14" s="38">
        <v>18.399999999999999</v>
      </c>
      <c r="G14" s="38">
        <v>118</v>
      </c>
    </row>
    <row r="15" spans="1:7" ht="13.5" hidden="1" customHeight="1" x14ac:dyDescent="0.3">
      <c r="A15" s="38">
        <v>73</v>
      </c>
      <c r="B15" s="38" t="s">
        <v>816</v>
      </c>
      <c r="C15" s="38" t="s">
        <v>817</v>
      </c>
      <c r="D15" s="38" t="s">
        <v>775</v>
      </c>
      <c r="E15" s="38" t="s">
        <v>818</v>
      </c>
      <c r="F15" s="38">
        <v>15</v>
      </c>
      <c r="G15" s="38">
        <v>96</v>
      </c>
    </row>
    <row r="16" spans="1:7" ht="13.5" hidden="1" customHeight="1" x14ac:dyDescent="0.3">
      <c r="A16" s="38">
        <v>52</v>
      </c>
      <c r="B16" s="38" t="s">
        <v>819</v>
      </c>
      <c r="C16" s="38" t="s">
        <v>820</v>
      </c>
      <c r="D16" s="38" t="s">
        <v>795</v>
      </c>
      <c r="E16" s="38" t="s">
        <v>821</v>
      </c>
      <c r="F16" s="38">
        <v>7</v>
      </c>
      <c r="G16" s="38">
        <v>33</v>
      </c>
    </row>
    <row r="17" spans="1:7" ht="13.5" hidden="1" customHeight="1" x14ac:dyDescent="0.3">
      <c r="A17" s="38">
        <v>75</v>
      </c>
      <c r="B17" s="38" t="s">
        <v>822</v>
      </c>
      <c r="C17" s="38" t="s">
        <v>794</v>
      </c>
      <c r="D17" s="38" t="s">
        <v>804</v>
      </c>
      <c r="E17" s="38" t="s">
        <v>823</v>
      </c>
      <c r="F17" s="38">
        <v>7.75</v>
      </c>
      <c r="G17" s="38">
        <v>120</v>
      </c>
    </row>
    <row r="18" spans="1:7" ht="13.5" hidden="1" customHeight="1" x14ac:dyDescent="0.3">
      <c r="A18" s="38">
        <v>67</v>
      </c>
      <c r="B18" s="38" t="s">
        <v>824</v>
      </c>
      <c r="C18" s="38" t="s">
        <v>825</v>
      </c>
      <c r="D18" s="38" t="s">
        <v>804</v>
      </c>
      <c r="E18" s="38" t="s">
        <v>826</v>
      </c>
      <c r="F18" s="38">
        <v>14</v>
      </c>
      <c r="G18" s="38">
        <v>47</v>
      </c>
    </row>
    <row r="19" spans="1:7" ht="13.5" hidden="1" customHeight="1" x14ac:dyDescent="0.3">
      <c r="A19" s="38">
        <v>35</v>
      </c>
      <c r="B19" s="38" t="s">
        <v>827</v>
      </c>
      <c r="C19" s="38" t="s">
        <v>825</v>
      </c>
      <c r="D19" s="38" t="s">
        <v>804</v>
      </c>
      <c r="E19" s="38" t="s">
        <v>826</v>
      </c>
      <c r="F19" s="38">
        <v>18</v>
      </c>
      <c r="G19" s="38">
        <v>15</v>
      </c>
    </row>
    <row r="20" spans="1:7" ht="13.5" hidden="1" customHeight="1" x14ac:dyDescent="0.3">
      <c r="A20" s="38">
        <v>70</v>
      </c>
      <c r="B20" s="38" t="s">
        <v>828</v>
      </c>
      <c r="C20" s="38" t="s">
        <v>829</v>
      </c>
      <c r="D20" s="38" t="s">
        <v>804</v>
      </c>
      <c r="E20" s="38" t="s">
        <v>830</v>
      </c>
      <c r="F20" s="38">
        <v>15</v>
      </c>
      <c r="G20" s="38">
        <v>10</v>
      </c>
    </row>
    <row r="21" spans="1:7" ht="13.5" hidden="1" customHeight="1" x14ac:dyDescent="0.3">
      <c r="A21" s="38">
        <v>34</v>
      </c>
      <c r="B21" s="38" t="s">
        <v>831</v>
      </c>
      <c r="C21" s="38" t="s">
        <v>825</v>
      </c>
      <c r="D21" s="38" t="s">
        <v>804</v>
      </c>
      <c r="E21" s="38" t="s">
        <v>826</v>
      </c>
      <c r="F21" s="38">
        <v>14</v>
      </c>
      <c r="G21" s="38">
        <v>106</v>
      </c>
    </row>
    <row r="22" spans="1:7" ht="13.5" hidden="1" customHeight="1" x14ac:dyDescent="0.3">
      <c r="A22" s="38">
        <v>2</v>
      </c>
      <c r="B22" s="38" t="s">
        <v>832</v>
      </c>
      <c r="C22" s="38" t="s">
        <v>833</v>
      </c>
      <c r="D22" s="38" t="s">
        <v>804</v>
      </c>
      <c r="E22" s="38" t="s">
        <v>826</v>
      </c>
      <c r="F22" s="38">
        <v>19</v>
      </c>
      <c r="G22" s="38">
        <v>12</v>
      </c>
    </row>
    <row r="23" spans="1:7" ht="13.5" hidden="1" customHeight="1" x14ac:dyDescent="0.3">
      <c r="A23" s="38">
        <v>50</v>
      </c>
      <c r="B23" s="38" t="s">
        <v>834</v>
      </c>
      <c r="C23" s="38" t="s">
        <v>835</v>
      </c>
      <c r="D23" s="38" t="s">
        <v>791</v>
      </c>
      <c r="E23" s="38" t="s">
        <v>836</v>
      </c>
      <c r="F23" s="38">
        <v>16.25</v>
      </c>
      <c r="G23" s="38">
        <v>60</v>
      </c>
    </row>
    <row r="24" spans="1:7" ht="13.5" hidden="1" customHeight="1" x14ac:dyDescent="0.3">
      <c r="A24" s="38">
        <v>48</v>
      </c>
      <c r="B24" s="38" t="s">
        <v>837</v>
      </c>
      <c r="C24" s="38" t="s">
        <v>838</v>
      </c>
      <c r="D24" s="38" t="s">
        <v>791</v>
      </c>
      <c r="E24" s="38" t="s">
        <v>839</v>
      </c>
      <c r="F24" s="38">
        <v>12.75</v>
      </c>
      <c r="G24" s="38">
        <v>10</v>
      </c>
    </row>
    <row r="25" spans="1:7" ht="13.5" hidden="1" customHeight="1" x14ac:dyDescent="0.3">
      <c r="A25" s="38">
        <v>27</v>
      </c>
      <c r="B25" s="38" t="s">
        <v>840</v>
      </c>
      <c r="C25" s="38" t="s">
        <v>841</v>
      </c>
      <c r="D25" s="38" t="s">
        <v>791</v>
      </c>
      <c r="E25" s="38" t="s">
        <v>842</v>
      </c>
      <c r="F25" s="38">
        <v>43.9</v>
      </c>
      <c r="G25" s="38">
        <v>44</v>
      </c>
    </row>
    <row r="26" spans="1:7" ht="13.5" hidden="1" customHeight="1" x14ac:dyDescent="0.3">
      <c r="A26" s="38">
        <v>28</v>
      </c>
      <c r="B26" s="38" t="s">
        <v>843</v>
      </c>
      <c r="C26" s="38" t="s">
        <v>794</v>
      </c>
      <c r="D26" s="38" t="s">
        <v>844</v>
      </c>
      <c r="E26" s="38" t="s">
        <v>845</v>
      </c>
      <c r="F26" s="38">
        <v>45.6</v>
      </c>
      <c r="G26" s="38">
        <v>21</v>
      </c>
    </row>
    <row r="27" spans="1:7" ht="13.5" hidden="1" customHeight="1" x14ac:dyDescent="0.3">
      <c r="A27" s="38">
        <v>17</v>
      </c>
      <c r="B27" s="38" t="s">
        <v>846</v>
      </c>
      <c r="C27" s="38" t="s">
        <v>829</v>
      </c>
      <c r="D27" s="38" t="s">
        <v>801</v>
      </c>
      <c r="E27" s="38" t="s">
        <v>847</v>
      </c>
      <c r="F27" s="38">
        <v>39</v>
      </c>
      <c r="G27" s="38">
        <v>0</v>
      </c>
    </row>
    <row r="28" spans="1:7" ht="13.5" hidden="1" customHeight="1" x14ac:dyDescent="0.3">
      <c r="A28" s="38">
        <v>41</v>
      </c>
      <c r="B28" s="38" t="s">
        <v>848</v>
      </c>
      <c r="C28" s="38" t="s">
        <v>814</v>
      </c>
      <c r="D28" s="38" t="s">
        <v>775</v>
      </c>
      <c r="E28" s="38" t="s">
        <v>849</v>
      </c>
      <c r="F28" s="38">
        <v>9.65</v>
      </c>
      <c r="G28" s="38">
        <v>80</v>
      </c>
    </row>
    <row r="29" spans="1:7" ht="13.5" hidden="1" customHeight="1" x14ac:dyDescent="0.3">
      <c r="A29" s="38">
        <v>25</v>
      </c>
      <c r="B29" s="38" t="s">
        <v>850</v>
      </c>
      <c r="C29" s="38" t="s">
        <v>841</v>
      </c>
      <c r="D29" s="38" t="s">
        <v>791</v>
      </c>
      <c r="E29" s="38" t="s">
        <v>851</v>
      </c>
      <c r="F29" s="38">
        <v>14</v>
      </c>
      <c r="G29" s="38">
        <v>71</v>
      </c>
    </row>
    <row r="30" spans="1:7" ht="13.5" hidden="1" customHeight="1" x14ac:dyDescent="0.3">
      <c r="A30" s="38">
        <v>71</v>
      </c>
      <c r="B30" s="38" t="s">
        <v>852</v>
      </c>
      <c r="C30" s="38" t="s">
        <v>853</v>
      </c>
      <c r="D30" s="38" t="s">
        <v>808</v>
      </c>
      <c r="E30" s="38" t="s">
        <v>854</v>
      </c>
      <c r="F30" s="38">
        <v>21.5</v>
      </c>
      <c r="G30" s="38">
        <v>21</v>
      </c>
    </row>
    <row r="31" spans="1:7" ht="13.5" hidden="1" customHeight="1" x14ac:dyDescent="0.3">
      <c r="A31" s="38">
        <v>14</v>
      </c>
      <c r="B31" s="38" t="s">
        <v>855</v>
      </c>
      <c r="C31" s="38" t="s">
        <v>774</v>
      </c>
      <c r="D31" s="38" t="s">
        <v>844</v>
      </c>
      <c r="E31" s="38" t="s">
        <v>856</v>
      </c>
      <c r="F31" s="38">
        <v>23.25</v>
      </c>
      <c r="G31" s="38">
        <v>30</v>
      </c>
    </row>
    <row r="32" spans="1:7" ht="13.5" hidden="1" customHeight="1" x14ac:dyDescent="0.3">
      <c r="A32" s="38">
        <v>53</v>
      </c>
      <c r="B32" s="38" t="s">
        <v>857</v>
      </c>
      <c r="C32" s="38" t="s">
        <v>820</v>
      </c>
      <c r="D32" s="38" t="s">
        <v>801</v>
      </c>
      <c r="E32" s="38" t="s">
        <v>858</v>
      </c>
      <c r="F32" s="38">
        <v>32.799999999999997</v>
      </c>
      <c r="G32" s="38">
        <v>0</v>
      </c>
    </row>
    <row r="33" spans="1:7" ht="13.5" hidden="1" customHeight="1" x14ac:dyDescent="0.3">
      <c r="A33" s="38">
        <v>54</v>
      </c>
      <c r="B33" s="38" t="s">
        <v>859</v>
      </c>
      <c r="C33" s="38" t="s">
        <v>860</v>
      </c>
      <c r="D33" s="38" t="s">
        <v>801</v>
      </c>
      <c r="E33" s="38" t="s">
        <v>861</v>
      </c>
      <c r="F33" s="38">
        <v>7.45</v>
      </c>
      <c r="G33" s="38">
        <v>16</v>
      </c>
    </row>
    <row r="34" spans="1:7" ht="13.5" hidden="1" customHeight="1" x14ac:dyDescent="0.3">
      <c r="A34" s="38">
        <v>36</v>
      </c>
      <c r="B34" s="38" t="s">
        <v>862</v>
      </c>
      <c r="C34" s="38" t="s">
        <v>817</v>
      </c>
      <c r="D34" s="38" t="s">
        <v>775</v>
      </c>
      <c r="E34" s="38" t="s">
        <v>863</v>
      </c>
      <c r="F34" s="38">
        <v>19</v>
      </c>
      <c r="G34" s="38">
        <v>107</v>
      </c>
    </row>
    <row r="35" spans="1:7" ht="13.5" hidden="1" customHeight="1" x14ac:dyDescent="0.3">
      <c r="A35" s="38">
        <v>4</v>
      </c>
      <c r="B35" s="38" t="s">
        <v>864</v>
      </c>
      <c r="C35" s="38" t="s">
        <v>865</v>
      </c>
      <c r="D35" s="38" t="s">
        <v>787</v>
      </c>
      <c r="E35" s="38" t="s">
        <v>866</v>
      </c>
      <c r="F35" s="38">
        <v>22</v>
      </c>
      <c r="G35" s="38">
        <v>48</v>
      </c>
    </row>
    <row r="36" spans="1:7" ht="13.5" hidden="1" customHeight="1" x14ac:dyDescent="0.3">
      <c r="A36" s="38">
        <v>66</v>
      </c>
      <c r="B36" s="38" t="s">
        <v>867</v>
      </c>
      <c r="C36" s="38" t="s">
        <v>865</v>
      </c>
      <c r="D36" s="38" t="s">
        <v>787</v>
      </c>
      <c r="E36" s="38" t="s">
        <v>868</v>
      </c>
      <c r="F36" s="38">
        <v>17</v>
      </c>
      <c r="G36" s="38">
        <v>0</v>
      </c>
    </row>
    <row r="37" spans="1:7" ht="13.5" hidden="1" customHeight="1" x14ac:dyDescent="0.3">
      <c r="A37" s="38">
        <v>47</v>
      </c>
      <c r="B37" s="38" t="s">
        <v>869</v>
      </c>
      <c r="C37" s="38" t="s">
        <v>838</v>
      </c>
      <c r="D37" s="38" t="s">
        <v>791</v>
      </c>
      <c r="E37" s="38" t="s">
        <v>870</v>
      </c>
      <c r="F37" s="38">
        <v>9.5</v>
      </c>
      <c r="G37" s="38">
        <v>31</v>
      </c>
    </row>
    <row r="38" spans="1:7" ht="13.5" hidden="1" customHeight="1" x14ac:dyDescent="0.3">
      <c r="A38" s="38">
        <v>56</v>
      </c>
      <c r="B38" s="38" t="s">
        <v>871</v>
      </c>
      <c r="C38" s="38" t="s">
        <v>872</v>
      </c>
      <c r="D38" s="38" t="s">
        <v>795</v>
      </c>
      <c r="E38" s="38" t="s">
        <v>873</v>
      </c>
      <c r="F38" s="38">
        <v>38</v>
      </c>
      <c r="G38" s="38">
        <v>16</v>
      </c>
    </row>
    <row r="39" spans="1:7" ht="13.5" hidden="1" customHeight="1" x14ac:dyDescent="0.3">
      <c r="A39" s="38">
        <v>18</v>
      </c>
      <c r="B39" s="38" t="s">
        <v>874</v>
      </c>
      <c r="C39" s="38" t="s">
        <v>829</v>
      </c>
      <c r="D39" s="38" t="s">
        <v>775</v>
      </c>
      <c r="E39" s="38" t="s">
        <v>875</v>
      </c>
      <c r="F39" s="38">
        <v>62.5</v>
      </c>
      <c r="G39" s="38">
        <v>37</v>
      </c>
    </row>
    <row r="40" spans="1:7" ht="13.5" hidden="1" customHeight="1" x14ac:dyDescent="0.3">
      <c r="A40" s="38">
        <v>76</v>
      </c>
      <c r="B40" s="38" t="s">
        <v>876</v>
      </c>
      <c r="C40" s="38" t="s">
        <v>835</v>
      </c>
      <c r="D40" s="38" t="s">
        <v>804</v>
      </c>
      <c r="E40" s="38" t="s">
        <v>877</v>
      </c>
      <c r="F40" s="38">
        <v>18</v>
      </c>
      <c r="G40" s="38">
        <v>52</v>
      </c>
    </row>
    <row r="41" spans="1:7" ht="13.5" hidden="1" customHeight="1" x14ac:dyDescent="0.3">
      <c r="A41" s="38">
        <v>39</v>
      </c>
      <c r="B41" s="38" t="s">
        <v>878</v>
      </c>
      <c r="C41" s="38" t="s">
        <v>879</v>
      </c>
      <c r="D41" s="38" t="s">
        <v>804</v>
      </c>
      <c r="E41" s="38" t="s">
        <v>880</v>
      </c>
      <c r="F41" s="38">
        <v>18</v>
      </c>
      <c r="G41" s="38">
        <v>64</v>
      </c>
    </row>
    <row r="42" spans="1:7" ht="13.5" hidden="1" customHeight="1" x14ac:dyDescent="0.3">
      <c r="A42" s="38">
        <v>51</v>
      </c>
      <c r="B42" s="38" t="s">
        <v>881</v>
      </c>
      <c r="C42" s="38" t="s">
        <v>820</v>
      </c>
      <c r="D42" s="38" t="s">
        <v>844</v>
      </c>
      <c r="E42" s="38" t="s">
        <v>882</v>
      </c>
      <c r="F42" s="38">
        <v>53</v>
      </c>
      <c r="G42" s="38">
        <v>15</v>
      </c>
    </row>
    <row r="43" spans="1:7" ht="13.5" hidden="1" customHeight="1" x14ac:dyDescent="0.3">
      <c r="A43" s="38">
        <v>6</v>
      </c>
      <c r="B43" s="38" t="s">
        <v>883</v>
      </c>
      <c r="C43" s="38" t="s">
        <v>884</v>
      </c>
      <c r="D43" s="38" t="s">
        <v>787</v>
      </c>
      <c r="E43" s="38" t="s">
        <v>885</v>
      </c>
      <c r="F43" s="38">
        <v>25</v>
      </c>
      <c r="G43" s="38">
        <v>115</v>
      </c>
    </row>
    <row r="44" spans="1:7" ht="13.5" hidden="1" customHeight="1" x14ac:dyDescent="0.3">
      <c r="A44" s="38">
        <v>20</v>
      </c>
      <c r="B44" s="38" t="s">
        <v>886</v>
      </c>
      <c r="C44" s="38" t="s">
        <v>790</v>
      </c>
      <c r="D44" s="38" t="s">
        <v>791</v>
      </c>
      <c r="E44" s="38" t="s">
        <v>887</v>
      </c>
      <c r="F44" s="38">
        <v>81</v>
      </c>
      <c r="G44" s="38">
        <v>35</v>
      </c>
    </row>
    <row r="45" spans="1:7" ht="13.5" hidden="1" customHeight="1" x14ac:dyDescent="0.3">
      <c r="A45" s="38">
        <v>5</v>
      </c>
      <c r="B45" s="38" t="s">
        <v>888</v>
      </c>
      <c r="C45" s="38" t="s">
        <v>865</v>
      </c>
      <c r="D45" s="38" t="s">
        <v>787</v>
      </c>
      <c r="E45" s="38" t="s">
        <v>889</v>
      </c>
      <c r="F45" s="38">
        <v>21.35</v>
      </c>
      <c r="G45" s="38">
        <v>0</v>
      </c>
    </row>
    <row r="46" spans="1:7" ht="13.5" hidden="1" customHeight="1" x14ac:dyDescent="0.3">
      <c r="A46" s="38">
        <v>26</v>
      </c>
      <c r="B46" s="38" t="s">
        <v>890</v>
      </c>
      <c r="C46" s="38" t="s">
        <v>841</v>
      </c>
      <c r="D46" s="38" t="s">
        <v>791</v>
      </c>
      <c r="E46" s="38" t="s">
        <v>891</v>
      </c>
      <c r="F46" s="38">
        <v>31.23</v>
      </c>
      <c r="G46" s="38">
        <v>10</v>
      </c>
    </row>
    <row r="47" spans="1:7" ht="13.5" hidden="1" customHeight="1" x14ac:dyDescent="0.3">
      <c r="A47" s="38">
        <v>22</v>
      </c>
      <c r="B47" s="38" t="s">
        <v>892</v>
      </c>
      <c r="C47" s="38" t="s">
        <v>893</v>
      </c>
      <c r="D47" s="38" t="s">
        <v>795</v>
      </c>
      <c r="E47" s="38" t="s">
        <v>894</v>
      </c>
      <c r="F47" s="38">
        <v>21</v>
      </c>
      <c r="G47" s="38">
        <v>99</v>
      </c>
    </row>
    <row r="48" spans="1:7" ht="13.5" hidden="1" customHeight="1" x14ac:dyDescent="0.3">
      <c r="A48" s="38">
        <v>23</v>
      </c>
      <c r="B48" s="38" t="s">
        <v>895</v>
      </c>
      <c r="C48" s="38" t="s">
        <v>893</v>
      </c>
      <c r="D48" s="38" t="s">
        <v>795</v>
      </c>
      <c r="E48" s="38" t="s">
        <v>896</v>
      </c>
      <c r="F48" s="38">
        <v>9</v>
      </c>
      <c r="G48" s="38">
        <v>56</v>
      </c>
    </row>
    <row r="49" spans="1:7" ht="13.5" hidden="1" customHeight="1" x14ac:dyDescent="0.3">
      <c r="A49" s="38">
        <v>19</v>
      </c>
      <c r="B49" s="38" t="s">
        <v>897</v>
      </c>
      <c r="C49" s="38" t="s">
        <v>790</v>
      </c>
      <c r="D49" s="38" t="s">
        <v>791</v>
      </c>
      <c r="E49" s="38" t="s">
        <v>898</v>
      </c>
      <c r="F49" s="38">
        <v>9.1999999999999993</v>
      </c>
      <c r="G49" s="38">
        <v>20</v>
      </c>
    </row>
    <row r="50" spans="1:7" ht="13.5" hidden="1" customHeight="1" x14ac:dyDescent="0.3">
      <c r="A50" s="38">
        <v>55</v>
      </c>
      <c r="B50" s="38" t="s">
        <v>899</v>
      </c>
      <c r="C50" s="38" t="s">
        <v>860</v>
      </c>
      <c r="D50" s="38" t="s">
        <v>801</v>
      </c>
      <c r="E50" s="38" t="s">
        <v>900</v>
      </c>
      <c r="F50" s="38">
        <v>24</v>
      </c>
      <c r="G50" s="38">
        <v>110</v>
      </c>
    </row>
    <row r="51" spans="1:7" ht="13.5" hidden="1" customHeight="1" x14ac:dyDescent="0.3">
      <c r="A51" s="38">
        <v>7</v>
      </c>
      <c r="B51" s="38" t="s">
        <v>901</v>
      </c>
      <c r="C51" s="38" t="s">
        <v>884</v>
      </c>
      <c r="D51" s="38" t="s">
        <v>844</v>
      </c>
      <c r="E51" s="38" t="s">
        <v>902</v>
      </c>
      <c r="F51" s="38">
        <v>30</v>
      </c>
      <c r="G51" s="38">
        <v>10</v>
      </c>
    </row>
    <row r="52" spans="1:7" ht="13.5" hidden="1" customHeight="1" x14ac:dyDescent="0.3">
      <c r="A52" s="38">
        <v>10</v>
      </c>
      <c r="B52" s="38" t="s">
        <v>903</v>
      </c>
      <c r="C52" s="38" t="s">
        <v>800</v>
      </c>
      <c r="D52" s="38" t="s">
        <v>775</v>
      </c>
      <c r="E52" s="38" t="s">
        <v>904</v>
      </c>
      <c r="F52" s="38">
        <v>31</v>
      </c>
      <c r="G52" s="38">
        <v>26</v>
      </c>
    </row>
    <row r="53" spans="1:7" ht="13.5" hidden="1" customHeight="1" x14ac:dyDescent="0.3">
      <c r="A53" s="38">
        <v>16</v>
      </c>
      <c r="B53" s="38" t="s">
        <v>905</v>
      </c>
      <c r="C53" s="38" t="s">
        <v>829</v>
      </c>
      <c r="D53" s="38" t="s">
        <v>791</v>
      </c>
      <c r="E53" s="38" t="s">
        <v>906</v>
      </c>
      <c r="F53" s="38">
        <v>17.45</v>
      </c>
      <c r="G53" s="38">
        <v>24</v>
      </c>
    </row>
    <row r="54" spans="1:7" ht="27.6" customHeight="1" x14ac:dyDescent="0.3">
      <c r="A54" s="38">
        <v>11</v>
      </c>
      <c r="B54" s="38" t="s">
        <v>907</v>
      </c>
      <c r="C54" s="38" t="s">
        <v>908</v>
      </c>
      <c r="D54" s="38" t="s">
        <v>808</v>
      </c>
      <c r="E54" s="38" t="s">
        <v>909</v>
      </c>
      <c r="F54" s="38">
        <v>21</v>
      </c>
      <c r="G54" s="38">
        <v>17</v>
      </c>
    </row>
    <row r="55" spans="1:7" ht="13.5" customHeight="1" x14ac:dyDescent="0.3">
      <c r="A55" s="38">
        <v>33</v>
      </c>
      <c r="B55" s="38" t="s">
        <v>910</v>
      </c>
      <c r="C55" s="38" t="s">
        <v>853</v>
      </c>
      <c r="D55" s="38" t="s">
        <v>808</v>
      </c>
      <c r="E55" s="38" t="s">
        <v>911</v>
      </c>
      <c r="F55" s="38">
        <v>2.5</v>
      </c>
      <c r="G55" s="38">
        <v>107</v>
      </c>
    </row>
    <row r="56" spans="1:7" ht="13.5" customHeight="1" x14ac:dyDescent="0.3">
      <c r="A56" s="38">
        <v>74</v>
      </c>
      <c r="B56" s="38" t="s">
        <v>912</v>
      </c>
      <c r="C56" s="38" t="s">
        <v>800</v>
      </c>
      <c r="D56" s="38" t="s">
        <v>844</v>
      </c>
      <c r="E56" s="38" t="s">
        <v>913</v>
      </c>
      <c r="F56" s="38">
        <v>10</v>
      </c>
      <c r="G56" s="38">
        <v>0</v>
      </c>
    </row>
    <row r="57" spans="1:7" ht="13.5" hidden="1" customHeight="1" x14ac:dyDescent="0.3">
      <c r="A57" s="38">
        <v>31</v>
      </c>
      <c r="B57" s="38" t="s">
        <v>914</v>
      </c>
      <c r="C57" s="38" t="s">
        <v>915</v>
      </c>
      <c r="D57" s="38" t="s">
        <v>808</v>
      </c>
      <c r="E57" s="38" t="s">
        <v>916</v>
      </c>
      <c r="F57" s="38">
        <v>12.5</v>
      </c>
      <c r="G57" s="38">
        <v>0</v>
      </c>
    </row>
    <row r="58" spans="1:7" ht="13.5" hidden="1" customHeight="1" x14ac:dyDescent="0.3">
      <c r="A58" s="38">
        <v>69</v>
      </c>
      <c r="B58" s="38" t="s">
        <v>917</v>
      </c>
      <c r="C58" s="38" t="s">
        <v>853</v>
      </c>
      <c r="D58" s="38" t="s">
        <v>808</v>
      </c>
      <c r="E58" s="38" t="s">
        <v>918</v>
      </c>
      <c r="F58" s="38">
        <v>36</v>
      </c>
      <c r="G58" s="38">
        <v>21</v>
      </c>
    </row>
    <row r="59" spans="1:7" ht="37.200000000000003" customHeight="1" x14ac:dyDescent="0.3">
      <c r="A59" s="38">
        <v>12</v>
      </c>
      <c r="B59" s="38" t="s">
        <v>919</v>
      </c>
      <c r="C59" s="38" t="s">
        <v>908</v>
      </c>
      <c r="D59" s="38" t="s">
        <v>808</v>
      </c>
      <c r="E59" s="38" t="s">
        <v>854</v>
      </c>
      <c r="F59" s="38">
        <v>38</v>
      </c>
      <c r="G59" s="38">
        <v>81</v>
      </c>
    </row>
    <row r="60" spans="1:7" ht="13.5" hidden="1" customHeight="1" x14ac:dyDescent="0.3">
      <c r="A60" s="38">
        <v>32</v>
      </c>
      <c r="B60" s="38" t="s">
        <v>920</v>
      </c>
      <c r="C60" s="38" t="s">
        <v>915</v>
      </c>
      <c r="D60" s="38" t="s">
        <v>808</v>
      </c>
      <c r="E60" s="38" t="s">
        <v>921</v>
      </c>
      <c r="F60" s="38">
        <v>32</v>
      </c>
      <c r="G60" s="38">
        <v>4</v>
      </c>
    </row>
    <row r="61" spans="1:7" ht="13.5" hidden="1" customHeight="1" x14ac:dyDescent="0.3">
      <c r="A61" s="38">
        <v>72</v>
      </c>
      <c r="B61" s="38" t="s">
        <v>922</v>
      </c>
      <c r="C61" s="38" t="s">
        <v>915</v>
      </c>
      <c r="D61" s="38" t="s">
        <v>808</v>
      </c>
      <c r="E61" s="38" t="s">
        <v>921</v>
      </c>
      <c r="F61" s="38">
        <v>34.799999999999997</v>
      </c>
      <c r="G61" s="38">
        <v>9</v>
      </c>
    </row>
    <row r="62" spans="1:7" ht="13.5" hidden="1" customHeight="1" x14ac:dyDescent="0.3">
      <c r="A62" s="38">
        <v>59</v>
      </c>
      <c r="B62" s="38" t="s">
        <v>923</v>
      </c>
      <c r="C62" s="38" t="s">
        <v>807</v>
      </c>
      <c r="D62" s="38" t="s">
        <v>808</v>
      </c>
      <c r="E62" s="38" t="s">
        <v>913</v>
      </c>
      <c r="F62" s="38">
        <v>55</v>
      </c>
      <c r="G62" s="38">
        <v>74</v>
      </c>
    </row>
    <row r="63" spans="1:7" ht="13.5" hidden="1" customHeight="1" x14ac:dyDescent="0.3">
      <c r="A63" s="38">
        <v>57</v>
      </c>
      <c r="B63" s="38" t="s">
        <v>924</v>
      </c>
      <c r="C63" s="38" t="s">
        <v>872</v>
      </c>
      <c r="D63" s="38" t="s">
        <v>795</v>
      </c>
      <c r="E63" s="38" t="s">
        <v>873</v>
      </c>
      <c r="F63" s="38">
        <v>19.5</v>
      </c>
      <c r="G63" s="38">
        <v>31</v>
      </c>
    </row>
    <row r="64" spans="1:7" ht="13.5" hidden="1" customHeight="1" x14ac:dyDescent="0.3">
      <c r="A64" s="38">
        <v>24</v>
      </c>
      <c r="B64" s="38" t="s">
        <v>925</v>
      </c>
      <c r="C64" s="38" t="s">
        <v>926</v>
      </c>
      <c r="D64" s="38" t="s">
        <v>804</v>
      </c>
      <c r="E64" s="38" t="s">
        <v>927</v>
      </c>
      <c r="F64" s="38">
        <v>4.5</v>
      </c>
      <c r="G64" s="38">
        <v>15</v>
      </c>
    </row>
    <row r="65" spans="1:7" ht="13.5" hidden="1" customHeight="1" x14ac:dyDescent="0.3">
      <c r="A65" s="38">
        <v>49</v>
      </c>
      <c r="B65" s="38" t="s">
        <v>928</v>
      </c>
      <c r="C65" s="38" t="s">
        <v>835</v>
      </c>
      <c r="D65" s="38" t="s">
        <v>791</v>
      </c>
      <c r="E65" s="38" t="s">
        <v>929</v>
      </c>
      <c r="F65" s="38">
        <v>20</v>
      </c>
      <c r="G65" s="38">
        <v>5</v>
      </c>
    </row>
    <row r="66" spans="1:7" ht="13.5" hidden="1" customHeight="1" x14ac:dyDescent="0.3">
      <c r="A66" s="38">
        <v>29</v>
      </c>
      <c r="B66" s="38" t="s">
        <v>930</v>
      </c>
      <c r="C66" s="38" t="s">
        <v>794</v>
      </c>
      <c r="D66" s="38" t="s">
        <v>801</v>
      </c>
      <c r="E66" s="38" t="s">
        <v>931</v>
      </c>
      <c r="F66" s="38">
        <v>123.79</v>
      </c>
      <c r="G66" s="38">
        <v>0</v>
      </c>
    </row>
    <row r="67" spans="1:7" ht="13.5" hidden="1" customHeight="1" x14ac:dyDescent="0.3">
      <c r="A67" s="38">
        <v>37</v>
      </c>
      <c r="B67" s="38" t="s">
        <v>932</v>
      </c>
      <c r="C67" s="38" t="s">
        <v>817</v>
      </c>
      <c r="D67" s="38" t="s">
        <v>775</v>
      </c>
      <c r="E67" s="38" t="s">
        <v>933</v>
      </c>
      <c r="F67" s="38">
        <v>26</v>
      </c>
      <c r="G67" s="38">
        <v>6</v>
      </c>
    </row>
    <row r="68" spans="1:7" ht="13.5" hidden="1" customHeight="1" x14ac:dyDescent="0.3">
      <c r="A68" s="38">
        <v>8</v>
      </c>
      <c r="B68" s="38" t="s">
        <v>934</v>
      </c>
      <c r="C68" s="38" t="s">
        <v>884</v>
      </c>
      <c r="D68" s="38" t="s">
        <v>787</v>
      </c>
      <c r="E68" s="38" t="s">
        <v>935</v>
      </c>
      <c r="F68" s="38">
        <v>40</v>
      </c>
      <c r="G68" s="38">
        <v>1</v>
      </c>
    </row>
    <row r="69" spans="1:7" ht="13.5" hidden="1" customHeight="1" x14ac:dyDescent="0.3">
      <c r="A69" s="38">
        <v>65</v>
      </c>
      <c r="B69" s="38" t="s">
        <v>936</v>
      </c>
      <c r="C69" s="38" t="s">
        <v>865</v>
      </c>
      <c r="D69" s="38" t="s">
        <v>787</v>
      </c>
      <c r="E69" s="38" t="s">
        <v>937</v>
      </c>
      <c r="F69" s="38">
        <v>21.05</v>
      </c>
      <c r="G69" s="38">
        <v>71</v>
      </c>
    </row>
    <row r="70" spans="1:7" ht="13.5" hidden="1" customHeight="1" x14ac:dyDescent="0.3">
      <c r="A70" s="38">
        <v>15</v>
      </c>
      <c r="B70" s="38" t="s">
        <v>938</v>
      </c>
      <c r="C70" s="38" t="s">
        <v>774</v>
      </c>
      <c r="D70" s="38" t="s">
        <v>787</v>
      </c>
      <c r="E70" s="38" t="s">
        <v>939</v>
      </c>
      <c r="F70" s="38">
        <v>15.5</v>
      </c>
      <c r="G70" s="38">
        <v>34</v>
      </c>
    </row>
    <row r="71" spans="1:7" ht="13.5" hidden="1" customHeight="1" x14ac:dyDescent="0.3">
      <c r="A71" s="38">
        <v>77</v>
      </c>
      <c r="B71" s="38" t="s">
        <v>940</v>
      </c>
      <c r="C71" s="38" t="s">
        <v>794</v>
      </c>
      <c r="D71" s="38" t="s">
        <v>787</v>
      </c>
      <c r="E71" s="38" t="s">
        <v>941</v>
      </c>
      <c r="F71" s="38">
        <v>13</v>
      </c>
      <c r="G71" s="38">
        <v>27</v>
      </c>
    </row>
    <row r="72" spans="1:7" ht="13.5" hidden="1" customHeight="1" x14ac:dyDescent="0.3">
      <c r="A72" s="38">
        <v>63</v>
      </c>
      <c r="B72" s="38" t="s">
        <v>942</v>
      </c>
      <c r="C72" s="38" t="s">
        <v>829</v>
      </c>
      <c r="D72" s="38" t="s">
        <v>787</v>
      </c>
      <c r="E72" s="38" t="s">
        <v>943</v>
      </c>
      <c r="F72" s="38">
        <v>43.9</v>
      </c>
      <c r="G72" s="38">
        <v>19</v>
      </c>
    </row>
    <row r="73" spans="1:7" ht="13.5" hidden="1" customHeight="1" x14ac:dyDescent="0.3">
      <c r="A73" s="38">
        <v>61</v>
      </c>
      <c r="B73" s="38" t="s">
        <v>944</v>
      </c>
      <c r="C73" s="38" t="s">
        <v>945</v>
      </c>
      <c r="D73" s="38" t="s">
        <v>787</v>
      </c>
      <c r="E73" s="38" t="s">
        <v>946</v>
      </c>
      <c r="F73" s="38">
        <v>28.5</v>
      </c>
      <c r="G73" s="38">
        <v>108</v>
      </c>
    </row>
    <row r="74" spans="1:7" ht="13.5" hidden="1" customHeight="1" x14ac:dyDescent="0.3">
      <c r="A74" s="38">
        <v>3</v>
      </c>
      <c r="B74" s="38" t="s">
        <v>947</v>
      </c>
      <c r="C74" s="38" t="s">
        <v>833</v>
      </c>
      <c r="D74" s="38" t="s">
        <v>787</v>
      </c>
      <c r="E74" s="38" t="s">
        <v>948</v>
      </c>
      <c r="F74" s="38">
        <v>10</v>
      </c>
      <c r="G74" s="38">
        <v>8</v>
      </c>
    </row>
    <row r="75" spans="1:7" ht="13.5" hidden="1" customHeight="1" x14ac:dyDescent="0.3">
      <c r="A75" s="38">
        <v>42</v>
      </c>
      <c r="B75" s="38" t="s">
        <v>949</v>
      </c>
      <c r="C75" s="38" t="s">
        <v>786</v>
      </c>
      <c r="D75" s="38" t="s">
        <v>795</v>
      </c>
      <c r="E75" s="38" t="s">
        <v>950</v>
      </c>
      <c r="F75" s="38">
        <v>14</v>
      </c>
      <c r="G75" s="38">
        <v>21</v>
      </c>
    </row>
    <row r="76" spans="1:7" ht="13.5" hidden="1" customHeight="1" x14ac:dyDescent="0.3">
      <c r="A76" s="38">
        <v>62</v>
      </c>
      <c r="B76" s="38" t="s">
        <v>951</v>
      </c>
      <c r="C76" s="38" t="s">
        <v>945</v>
      </c>
      <c r="D76" s="38" t="s">
        <v>791</v>
      </c>
      <c r="E76" s="38" t="s">
        <v>952</v>
      </c>
      <c r="F76" s="38">
        <v>49.3</v>
      </c>
      <c r="G76" s="38">
        <v>12</v>
      </c>
    </row>
    <row r="77" spans="1:7" ht="13.5" hidden="1" customHeight="1" x14ac:dyDescent="0.3">
      <c r="A77" s="38">
        <v>1</v>
      </c>
      <c r="B77" s="38" t="s">
        <v>953</v>
      </c>
      <c r="C77" s="38" t="s">
        <v>833</v>
      </c>
      <c r="D77" s="38" t="s">
        <v>804</v>
      </c>
      <c r="E77" s="38" t="s">
        <v>954</v>
      </c>
      <c r="F77" s="38">
        <v>18</v>
      </c>
      <c r="G77" s="38">
        <v>34</v>
      </c>
    </row>
    <row r="78" spans="1:7" ht="13.5" hidden="1" customHeight="1" x14ac:dyDescent="0.3">
      <c r="A78" s="38">
        <v>38</v>
      </c>
      <c r="B78" s="38" t="s">
        <v>955</v>
      </c>
      <c r="C78" s="38" t="s">
        <v>879</v>
      </c>
      <c r="D78" s="38" t="s">
        <v>804</v>
      </c>
      <c r="E78" s="38" t="s">
        <v>956</v>
      </c>
      <c r="F78" s="38">
        <v>263.5</v>
      </c>
      <c r="G78" s="38">
        <v>12</v>
      </c>
    </row>
  </sheetData>
  <autoFilter ref="A1:G78" xr:uid="{00000000-0009-0000-0000-000005000000}">
    <filterColumn colId="1">
      <filters>
        <filter val="Queso de cabra"/>
        <filter val="Queso de soja Longlife"/>
        <filter val="Queso Manchego La Pastora"/>
      </filters>
    </filterColumn>
    <filterColumn colId="6">
      <customFilters>
        <customFilter operator="lessThan" val="140"/>
      </customFilters>
    </filterColumn>
  </autoFilter>
  <pageMargins left="0.75" right="0.75" top="1" bottom="1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206B4-FDB9-438E-82FB-53A0A9A26224}">
  <dimension ref="A1:D26"/>
  <sheetViews>
    <sheetView showGridLines="0" workbookViewId="0">
      <selection activeCell="G2" sqref="G2"/>
    </sheetView>
  </sheetViews>
  <sheetFormatPr baseColWidth="10" defaultColWidth="14.44140625" defaultRowHeight="15" customHeight="1" x14ac:dyDescent="0.3"/>
  <cols>
    <col min="1" max="1" width="14" style="43" customWidth="1"/>
    <col min="2" max="2" width="28.33203125" style="43" customWidth="1"/>
    <col min="3" max="3" width="26.44140625" style="43" customWidth="1"/>
    <col min="4" max="4" width="33.77734375" style="43" customWidth="1"/>
    <col min="5" max="5" width="14.44140625" style="43" customWidth="1"/>
    <col min="6" max="16384" width="14.44140625" style="43"/>
  </cols>
  <sheetData>
    <row r="1" spans="1:4" ht="23.4" x14ac:dyDescent="0.45">
      <c r="B1" s="10" t="s">
        <v>960</v>
      </c>
      <c r="C1" s="9"/>
      <c r="D1" s="9"/>
    </row>
    <row r="2" spans="1:4" ht="47.25" customHeight="1" x14ac:dyDescent="0.3">
      <c r="A2" s="8" t="s">
        <v>961</v>
      </c>
      <c r="B2" s="9"/>
      <c r="C2" s="9"/>
      <c r="D2" s="9"/>
    </row>
    <row r="3" spans="1:4" ht="19.8" x14ac:dyDescent="0.4">
      <c r="A3" s="44"/>
      <c r="B3" s="45" t="s">
        <v>962</v>
      </c>
      <c r="C3" s="46"/>
      <c r="D3" s="46"/>
    </row>
    <row r="4" spans="1:4" ht="14.4" x14ac:dyDescent="0.3">
      <c r="A4" s="44"/>
      <c r="B4" s="7" t="s">
        <v>963</v>
      </c>
      <c r="C4" s="6"/>
      <c r="D4" s="6"/>
    </row>
    <row r="5" spans="1:4" ht="19.8" x14ac:dyDescent="0.4">
      <c r="A5" s="44"/>
      <c r="B5" s="45" t="s">
        <v>964</v>
      </c>
      <c r="C5" s="46"/>
      <c r="D5" s="46"/>
    </row>
    <row r="6" spans="1:4" ht="14.4" x14ac:dyDescent="0.3">
      <c r="A6" s="44"/>
      <c r="B6" s="47" t="s">
        <v>965</v>
      </c>
      <c r="C6" s="46"/>
      <c r="D6" s="46"/>
    </row>
    <row r="7" spans="1:4" ht="14.4" x14ac:dyDescent="0.3">
      <c r="A7" s="44"/>
      <c r="B7" s="5" t="s">
        <v>966</v>
      </c>
      <c r="C7" s="6"/>
      <c r="D7" s="6"/>
    </row>
    <row r="8" spans="1:4" ht="19.8" x14ac:dyDescent="0.4">
      <c r="A8" s="44"/>
      <c r="B8" s="45" t="s">
        <v>967</v>
      </c>
      <c r="C8" s="46"/>
      <c r="D8" s="46"/>
    </row>
    <row r="9" spans="1:4" ht="16.5" customHeight="1" thickBot="1" x14ac:dyDescent="0.35">
      <c r="A9" s="44"/>
      <c r="B9" s="4" t="s">
        <v>968</v>
      </c>
      <c r="C9" s="6"/>
      <c r="D9" s="6"/>
    </row>
    <row r="10" spans="1:4" ht="16.5" customHeight="1" thickBot="1" x14ac:dyDescent="0.35">
      <c r="A10" s="44"/>
      <c r="B10" s="48"/>
      <c r="C10" s="49" t="s">
        <v>969</v>
      </c>
      <c r="D10" s="50" t="str">
        <f>UPPER(C10)</f>
        <v>FUNCIONES DE TEXTO</v>
      </c>
    </row>
    <row r="11" spans="1:4" ht="15.75" customHeight="1" x14ac:dyDescent="0.4">
      <c r="A11" s="44"/>
      <c r="B11" s="45" t="s">
        <v>970</v>
      </c>
      <c r="C11" s="46"/>
      <c r="D11" s="46"/>
    </row>
    <row r="12" spans="1:4" ht="15.75" customHeight="1" x14ac:dyDescent="0.3">
      <c r="A12" s="44"/>
      <c r="B12" s="7" t="s">
        <v>971</v>
      </c>
      <c r="C12" s="6"/>
      <c r="D12" s="6"/>
    </row>
    <row r="13" spans="1:4" ht="15.75" customHeight="1" x14ac:dyDescent="0.4">
      <c r="A13" s="44"/>
      <c r="B13" s="45" t="s">
        <v>964</v>
      </c>
      <c r="C13" s="46"/>
      <c r="D13" s="46"/>
    </row>
    <row r="14" spans="1:4" ht="15.75" customHeight="1" x14ac:dyDescent="0.3">
      <c r="A14" s="44"/>
      <c r="B14" s="47" t="s">
        <v>972</v>
      </c>
      <c r="C14" s="46"/>
      <c r="D14" s="46"/>
    </row>
    <row r="15" spans="1:4" ht="15.75" customHeight="1" x14ac:dyDescent="0.3">
      <c r="A15" s="44"/>
      <c r="B15" s="7" t="s">
        <v>973</v>
      </c>
      <c r="C15" s="6"/>
      <c r="D15" s="6"/>
    </row>
    <row r="16" spans="1:4" ht="15.75" customHeight="1" x14ac:dyDescent="0.4">
      <c r="A16" s="44"/>
      <c r="B16" s="45" t="s">
        <v>967</v>
      </c>
      <c r="C16" s="46"/>
      <c r="D16" s="46"/>
    </row>
    <row r="17" spans="1:4" ht="16.5" customHeight="1" thickBot="1" x14ac:dyDescent="0.35">
      <c r="A17" s="44"/>
      <c r="B17" s="4" t="s">
        <v>974</v>
      </c>
      <c r="C17" s="6"/>
      <c r="D17" s="6"/>
    </row>
    <row r="18" spans="1:4" ht="16.5" customHeight="1" thickBot="1" x14ac:dyDescent="0.35">
      <c r="A18" s="44"/>
      <c r="B18" s="48"/>
      <c r="C18" s="49" t="s">
        <v>975</v>
      </c>
      <c r="D18" s="50" t="str">
        <f>LOWER(C18)</f>
        <v>microsoft excel</v>
      </c>
    </row>
    <row r="19" spans="1:4" ht="15.75" customHeight="1" x14ac:dyDescent="0.4">
      <c r="A19" s="44"/>
      <c r="B19" s="45" t="s">
        <v>976</v>
      </c>
      <c r="C19" s="46"/>
      <c r="D19" s="46"/>
    </row>
    <row r="20" spans="1:4" ht="31.5" customHeight="1" x14ac:dyDescent="0.3">
      <c r="A20" s="44"/>
      <c r="B20" s="7" t="s">
        <v>977</v>
      </c>
      <c r="C20" s="6"/>
      <c r="D20" s="6"/>
    </row>
    <row r="21" spans="1:4" ht="15.75" customHeight="1" x14ac:dyDescent="0.4">
      <c r="A21" s="44"/>
      <c r="B21" s="45" t="s">
        <v>964</v>
      </c>
      <c r="C21" s="46"/>
      <c r="D21" s="46"/>
    </row>
    <row r="22" spans="1:4" ht="15.75" customHeight="1" x14ac:dyDescent="0.3">
      <c r="A22" s="44"/>
      <c r="B22" s="47" t="s">
        <v>978</v>
      </c>
      <c r="C22" s="46"/>
      <c r="D22" s="46"/>
    </row>
    <row r="23" spans="1:4" ht="15.75" customHeight="1" x14ac:dyDescent="0.3">
      <c r="A23" s="44"/>
      <c r="B23" s="7" t="s">
        <v>979</v>
      </c>
      <c r="C23" s="6"/>
      <c r="D23" s="6"/>
    </row>
    <row r="24" spans="1:4" ht="15.75" customHeight="1" x14ac:dyDescent="0.4">
      <c r="A24" s="44"/>
      <c r="B24" s="45" t="s">
        <v>967</v>
      </c>
      <c r="C24" s="46"/>
      <c r="D24" s="46"/>
    </row>
    <row r="25" spans="1:4" ht="16.5" customHeight="1" thickBot="1" x14ac:dyDescent="0.35">
      <c r="A25" s="44"/>
      <c r="B25" s="4" t="s">
        <v>980</v>
      </c>
      <c r="C25" s="6"/>
      <c r="D25" s="6"/>
    </row>
    <row r="26" spans="1:4" ht="16.5" customHeight="1" thickBot="1" x14ac:dyDescent="0.35">
      <c r="A26" s="44"/>
      <c r="B26" s="48"/>
      <c r="C26" s="49" t="s">
        <v>981</v>
      </c>
      <c r="D26" s="50" t="str">
        <f>PROPER(C26)</f>
        <v>Gabriel García Márquez</v>
      </c>
    </row>
  </sheetData>
  <mergeCells count="11">
    <mergeCell ref="B20:D20"/>
    <mergeCell ref="B23:D23"/>
    <mergeCell ref="B25:D25"/>
    <mergeCell ref="B12:D12"/>
    <mergeCell ref="B15:D15"/>
    <mergeCell ref="B17:D17"/>
    <mergeCell ref="B1:D1"/>
    <mergeCell ref="A2:D2"/>
    <mergeCell ref="B4:D4"/>
    <mergeCell ref="B7:D7"/>
    <mergeCell ref="B9:D9"/>
  </mergeCells>
  <pageMargins left="0.70866141732283505" right="0.511811023622047" top="0.74803149606299202" bottom="0.74803149606299202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DC81-778E-4879-B52B-FC7E70046539}">
  <dimension ref="A1:D26"/>
  <sheetViews>
    <sheetView showGridLines="0" topLeftCell="A16" workbookViewId="0">
      <selection activeCell="K46" sqref="K46:L46"/>
    </sheetView>
  </sheetViews>
  <sheetFormatPr baseColWidth="10" defaultColWidth="14.44140625" defaultRowHeight="15" customHeight="1" x14ac:dyDescent="0.3"/>
  <cols>
    <col min="1" max="1" width="19" style="43" customWidth="1"/>
    <col min="2" max="2" width="27.6640625" style="43" customWidth="1"/>
    <col min="3" max="3" width="21.21875" style="43" customWidth="1"/>
    <col min="4" max="4" width="27.77734375" style="43" customWidth="1"/>
    <col min="5" max="5" width="14.44140625" style="43" customWidth="1"/>
    <col min="6" max="16384" width="14.44140625" style="43"/>
  </cols>
  <sheetData>
    <row r="1" spans="1:4" ht="23.4" x14ac:dyDescent="0.45">
      <c r="B1" s="10" t="s">
        <v>960</v>
      </c>
      <c r="C1" s="9"/>
      <c r="D1" s="9"/>
    </row>
    <row r="2" spans="1:4" ht="47.25" customHeight="1" x14ac:dyDescent="0.3">
      <c r="A2" s="8" t="s">
        <v>961</v>
      </c>
      <c r="B2" s="9"/>
      <c r="C2" s="9"/>
      <c r="D2" s="9"/>
    </row>
    <row r="3" spans="1:4" ht="19.8" x14ac:dyDescent="0.4">
      <c r="A3" s="44"/>
      <c r="B3" s="45" t="s">
        <v>982</v>
      </c>
      <c r="C3" s="46"/>
      <c r="D3" s="46"/>
    </row>
    <row r="4" spans="1:4" ht="31.5" customHeight="1" x14ac:dyDescent="0.3">
      <c r="A4" s="44"/>
      <c r="B4" s="7" t="s">
        <v>983</v>
      </c>
      <c r="C4" s="6"/>
      <c r="D4" s="6"/>
    </row>
    <row r="5" spans="1:4" ht="19.8" x14ac:dyDescent="0.4">
      <c r="A5" s="44"/>
      <c r="B5" s="45" t="s">
        <v>964</v>
      </c>
      <c r="C5" s="46"/>
      <c r="D5" s="46"/>
    </row>
    <row r="6" spans="1:4" ht="14.4" x14ac:dyDescent="0.3">
      <c r="A6" s="44"/>
      <c r="B6" s="47" t="s">
        <v>984</v>
      </c>
      <c r="C6" s="46"/>
      <c r="D6" s="46"/>
    </row>
    <row r="7" spans="1:4" ht="30.75" customHeight="1" x14ac:dyDescent="0.3">
      <c r="A7" s="44"/>
      <c r="B7" s="7" t="s">
        <v>985</v>
      </c>
      <c r="C7" s="6"/>
      <c r="D7" s="6"/>
    </row>
    <row r="8" spans="1:4" ht="19.8" x14ac:dyDescent="0.4">
      <c r="A8" s="44"/>
      <c r="B8" s="45" t="s">
        <v>967</v>
      </c>
      <c r="C8" s="46"/>
      <c r="D8" s="46"/>
    </row>
    <row r="9" spans="1:4" ht="16.5" customHeight="1" thickBot="1" x14ac:dyDescent="0.35">
      <c r="A9" s="44"/>
      <c r="B9" s="3" t="s">
        <v>986</v>
      </c>
      <c r="C9" s="6"/>
      <c r="D9" s="6"/>
    </row>
    <row r="10" spans="1:4" ht="30" customHeight="1" thickBot="1" x14ac:dyDescent="0.35">
      <c r="A10" s="44"/>
      <c r="B10" s="48"/>
      <c r="C10" s="49" t="s">
        <v>987</v>
      </c>
      <c r="D10" s="50" t="str">
        <f>LEFT(C10,3)</f>
        <v>UAI</v>
      </c>
    </row>
    <row r="11" spans="1:4" ht="15.75" customHeight="1" x14ac:dyDescent="0.4">
      <c r="A11" s="44"/>
      <c r="B11" s="45" t="s">
        <v>988</v>
      </c>
      <c r="C11" s="46"/>
      <c r="D11" s="46"/>
    </row>
    <row r="12" spans="1:4" ht="31.5" customHeight="1" x14ac:dyDescent="0.3">
      <c r="A12" s="44"/>
      <c r="B12" s="7" t="s">
        <v>989</v>
      </c>
      <c r="C12" s="6"/>
      <c r="D12" s="6"/>
    </row>
    <row r="13" spans="1:4" ht="15.75" customHeight="1" x14ac:dyDescent="0.4">
      <c r="A13" s="44"/>
      <c r="B13" s="45" t="s">
        <v>964</v>
      </c>
      <c r="C13" s="46"/>
      <c r="D13" s="46"/>
    </row>
    <row r="14" spans="1:4" ht="15.75" customHeight="1" x14ac:dyDescent="0.3">
      <c r="A14" s="44"/>
      <c r="B14" s="47" t="s">
        <v>990</v>
      </c>
      <c r="C14" s="46"/>
      <c r="D14" s="46"/>
    </row>
    <row r="15" spans="1:4" ht="30.75" customHeight="1" x14ac:dyDescent="0.3">
      <c r="A15" s="44"/>
      <c r="B15" s="7" t="s">
        <v>991</v>
      </c>
      <c r="C15" s="6"/>
      <c r="D15" s="6"/>
    </row>
    <row r="16" spans="1:4" ht="15.75" customHeight="1" x14ac:dyDescent="0.4">
      <c r="A16" s="44"/>
      <c r="B16" s="45" t="s">
        <v>967</v>
      </c>
      <c r="C16" s="46"/>
      <c r="D16" s="46"/>
    </row>
    <row r="17" spans="1:4" ht="16.5" customHeight="1" thickBot="1" x14ac:dyDescent="0.35">
      <c r="A17" s="44"/>
      <c r="B17" s="4" t="s">
        <v>992</v>
      </c>
      <c r="C17" s="6"/>
      <c r="D17" s="6"/>
    </row>
    <row r="18" spans="1:4" ht="27" customHeight="1" thickBot="1" x14ac:dyDescent="0.35">
      <c r="A18" s="44"/>
      <c r="B18" s="48"/>
      <c r="C18" s="49" t="s">
        <v>987</v>
      </c>
      <c r="D18" s="50" t="str">
        <f>RIGHT(C18,3)</f>
        <v>Ica</v>
      </c>
    </row>
    <row r="19" spans="1:4" ht="15.75" customHeight="1" x14ac:dyDescent="0.4">
      <c r="A19" s="44"/>
      <c r="B19" s="45" t="s">
        <v>993</v>
      </c>
      <c r="C19" s="46"/>
      <c r="D19" s="46"/>
    </row>
    <row r="20" spans="1:4" ht="15.75" customHeight="1" x14ac:dyDescent="0.3">
      <c r="A20" s="44"/>
      <c r="B20" s="7" t="s">
        <v>994</v>
      </c>
      <c r="C20" s="6"/>
      <c r="D20" s="6"/>
    </row>
    <row r="21" spans="1:4" ht="15.75" customHeight="1" x14ac:dyDescent="0.4">
      <c r="A21" s="44"/>
      <c r="B21" s="45" t="s">
        <v>964</v>
      </c>
      <c r="C21" s="46"/>
      <c r="D21" s="46"/>
    </row>
    <row r="22" spans="1:4" ht="15.75" customHeight="1" x14ac:dyDescent="0.3">
      <c r="A22" s="44"/>
      <c r="B22" s="47" t="s">
        <v>995</v>
      </c>
      <c r="C22" s="46"/>
      <c r="D22" s="46"/>
    </row>
    <row r="23" spans="1:4" ht="45.75" customHeight="1" x14ac:dyDescent="0.3">
      <c r="A23" s="44"/>
      <c r="B23" s="7" t="s">
        <v>996</v>
      </c>
      <c r="C23" s="6"/>
      <c r="D23" s="6"/>
    </row>
    <row r="24" spans="1:4" ht="15.75" customHeight="1" x14ac:dyDescent="0.4">
      <c r="A24" s="44"/>
      <c r="B24" s="45" t="s">
        <v>967</v>
      </c>
      <c r="C24" s="46"/>
      <c r="D24" s="46"/>
    </row>
    <row r="25" spans="1:4" ht="16.5" customHeight="1" thickBot="1" x14ac:dyDescent="0.35">
      <c r="A25" s="44"/>
      <c r="B25" s="4" t="s">
        <v>997</v>
      </c>
      <c r="C25" s="6"/>
      <c r="D25" s="6"/>
    </row>
    <row r="26" spans="1:4" ht="27" customHeight="1" thickBot="1" x14ac:dyDescent="0.35">
      <c r="A26" s="44"/>
      <c r="B26" s="48"/>
      <c r="C26" s="49" t="s">
        <v>998</v>
      </c>
      <c r="D26" s="50" t="str">
        <f>MID(C26,7,4)</f>
        <v>Luis</v>
      </c>
    </row>
  </sheetData>
  <mergeCells count="11">
    <mergeCell ref="B20:D20"/>
    <mergeCell ref="B23:D23"/>
    <mergeCell ref="B25:D25"/>
    <mergeCell ref="B12:D12"/>
    <mergeCell ref="B15:D15"/>
    <mergeCell ref="B17:D17"/>
    <mergeCell ref="B1:D1"/>
    <mergeCell ref="A2:D2"/>
    <mergeCell ref="B4:D4"/>
    <mergeCell ref="B7:D7"/>
    <mergeCell ref="B9:D9"/>
  </mergeCells>
  <pageMargins left="0.70866141732283505" right="0.511811023622047" top="0.74803149606299202" bottom="0.74803149606299202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28B29-5B84-47B8-8938-36087868FC01}">
  <dimension ref="A1:E31"/>
  <sheetViews>
    <sheetView showGridLines="0" topLeftCell="A13" workbookViewId="0">
      <selection activeCell="E3" sqref="E3"/>
    </sheetView>
  </sheetViews>
  <sheetFormatPr baseColWidth="10" defaultColWidth="14.44140625" defaultRowHeight="15" customHeight="1" x14ac:dyDescent="0.3"/>
  <cols>
    <col min="1" max="1" width="16.88671875" style="43" customWidth="1"/>
    <col min="2" max="2" width="41.5546875" style="43" customWidth="1"/>
    <col min="3" max="3" width="31.21875" style="43" customWidth="1"/>
    <col min="4" max="4" width="42" style="43" customWidth="1"/>
    <col min="5" max="5" width="73.6640625" style="43" customWidth="1"/>
    <col min="6" max="6" width="14.44140625" style="43" customWidth="1"/>
    <col min="7" max="16384" width="14.44140625" style="43"/>
  </cols>
  <sheetData>
    <row r="1" spans="1:5" ht="23.4" x14ac:dyDescent="0.45">
      <c r="B1" s="10" t="s">
        <v>960</v>
      </c>
      <c r="C1" s="9"/>
      <c r="D1" s="9"/>
      <c r="E1" s="9"/>
    </row>
    <row r="2" spans="1:5" ht="47.25" customHeight="1" x14ac:dyDescent="0.3">
      <c r="A2" s="8" t="s">
        <v>961</v>
      </c>
      <c r="B2" s="9"/>
      <c r="C2" s="9"/>
      <c r="D2" s="9"/>
      <c r="E2" s="9"/>
    </row>
    <row r="3" spans="1:5" ht="19.8" x14ac:dyDescent="0.4">
      <c r="A3" s="44"/>
      <c r="B3" s="45" t="s">
        <v>999</v>
      </c>
      <c r="C3" s="45"/>
      <c r="D3" s="46"/>
      <c r="E3" s="46"/>
    </row>
    <row r="4" spans="1:5" ht="16.5" customHeight="1" x14ac:dyDescent="0.3">
      <c r="A4" s="44"/>
      <c r="B4" s="7" t="s">
        <v>1000</v>
      </c>
      <c r="C4" s="6"/>
      <c r="D4" s="6"/>
      <c r="E4" s="6"/>
    </row>
    <row r="5" spans="1:5" ht="19.8" x14ac:dyDescent="0.4">
      <c r="A5" s="44"/>
      <c r="B5" s="45" t="s">
        <v>964</v>
      </c>
      <c r="C5" s="45"/>
      <c r="D5" s="46"/>
      <c r="E5" s="46"/>
    </row>
    <row r="6" spans="1:5" ht="14.4" x14ac:dyDescent="0.3">
      <c r="A6" s="44"/>
      <c r="B6" s="47" t="s">
        <v>1001</v>
      </c>
      <c r="C6" s="46"/>
      <c r="D6" s="46"/>
      <c r="E6" s="46"/>
    </row>
    <row r="7" spans="1:5" ht="45.75" customHeight="1" x14ac:dyDescent="0.3">
      <c r="A7" s="44"/>
      <c r="B7" s="7" t="s">
        <v>1002</v>
      </c>
      <c r="C7" s="6"/>
      <c r="D7" s="6"/>
      <c r="E7" s="6"/>
    </row>
    <row r="8" spans="1:5" ht="19.8" x14ac:dyDescent="0.4">
      <c r="A8" s="44"/>
      <c r="B8" s="45" t="s">
        <v>967</v>
      </c>
      <c r="C8" s="45"/>
      <c r="D8" s="46"/>
      <c r="E8" s="46"/>
    </row>
    <row r="9" spans="1:5" ht="16.5" customHeight="1" x14ac:dyDescent="0.3">
      <c r="A9" s="44"/>
      <c r="B9" s="4" t="s">
        <v>1003</v>
      </c>
      <c r="C9" s="6"/>
      <c r="D9" s="6"/>
      <c r="E9" s="6"/>
    </row>
    <row r="10" spans="1:5" ht="14.25" customHeight="1" thickBot="1" x14ac:dyDescent="0.35">
      <c r="A10" s="44"/>
      <c r="B10" s="48"/>
      <c r="C10" s="51" t="s">
        <v>1004</v>
      </c>
      <c r="D10" s="51" t="s">
        <v>1005</v>
      </c>
      <c r="E10" s="51" t="s">
        <v>1006</v>
      </c>
    </row>
    <row r="11" spans="1:5" ht="16.5" customHeight="1" thickBot="1" x14ac:dyDescent="0.35">
      <c r="A11" s="44"/>
      <c r="B11" s="48"/>
      <c r="C11" s="49" t="s">
        <v>1007</v>
      </c>
      <c r="D11" s="49" t="s">
        <v>1008</v>
      </c>
      <c r="E11" s="50" t="str">
        <f>CONCATENATE(C11," ",D11)</f>
        <v>Manizales Caldas</v>
      </c>
    </row>
    <row r="12" spans="1:5" ht="15.75" customHeight="1" x14ac:dyDescent="0.4">
      <c r="A12" s="44"/>
      <c r="B12" s="45" t="s">
        <v>1009</v>
      </c>
      <c r="C12" s="45"/>
      <c r="D12" s="46"/>
      <c r="E12" s="46"/>
    </row>
    <row r="13" spans="1:5" ht="15.75" customHeight="1" x14ac:dyDescent="0.3">
      <c r="A13" s="44"/>
      <c r="B13" s="7" t="s">
        <v>1010</v>
      </c>
      <c r="C13" s="6"/>
      <c r="D13" s="6"/>
      <c r="E13" s="6"/>
    </row>
    <row r="14" spans="1:5" ht="15.75" customHeight="1" x14ac:dyDescent="0.4">
      <c r="A14" s="44"/>
      <c r="B14" s="45" t="s">
        <v>964</v>
      </c>
      <c r="C14" s="45"/>
      <c r="D14" s="46"/>
      <c r="E14" s="46"/>
    </row>
    <row r="15" spans="1:5" ht="15.75" customHeight="1" x14ac:dyDescent="0.4">
      <c r="A15" s="44"/>
      <c r="B15" s="47" t="s">
        <v>1011</v>
      </c>
      <c r="C15" s="45"/>
      <c r="D15" s="46"/>
      <c r="E15" s="46"/>
    </row>
    <row r="16" spans="1:5" ht="15.75" customHeight="1" x14ac:dyDescent="0.3">
      <c r="A16" s="44"/>
      <c r="B16" s="7" t="s">
        <v>1012</v>
      </c>
      <c r="C16" s="6"/>
      <c r="D16" s="6"/>
      <c r="E16" s="6"/>
    </row>
    <row r="17" spans="1:5" ht="15.75" customHeight="1" x14ac:dyDescent="0.4">
      <c r="A17" s="44"/>
      <c r="B17" s="45" t="s">
        <v>967</v>
      </c>
      <c r="C17" s="45"/>
      <c r="D17" s="46"/>
      <c r="E17" s="46"/>
    </row>
    <row r="18" spans="1:5" ht="16.5" customHeight="1" thickBot="1" x14ac:dyDescent="0.35">
      <c r="A18" s="44"/>
      <c r="B18" s="4" t="s">
        <v>1013</v>
      </c>
      <c r="C18" s="6"/>
      <c r="D18" s="6"/>
      <c r="E18" s="6"/>
    </row>
    <row r="19" spans="1:5" ht="16.5" customHeight="1" thickBot="1" x14ac:dyDescent="0.35">
      <c r="A19" s="44"/>
      <c r="B19" s="48"/>
      <c r="C19" s="48"/>
      <c r="D19" s="49" t="s">
        <v>1014</v>
      </c>
      <c r="E19" s="50" t="str">
        <f>TRIM(D19)</f>
        <v>El hijo de rana</v>
      </c>
    </row>
    <row r="20" spans="1:5" ht="15.75" customHeight="1" x14ac:dyDescent="0.4">
      <c r="A20" s="44"/>
      <c r="B20" s="45" t="s">
        <v>1015</v>
      </c>
      <c r="C20" s="45"/>
      <c r="D20" s="46"/>
      <c r="E20" s="46"/>
    </row>
    <row r="21" spans="1:5" ht="31.5" customHeight="1" x14ac:dyDescent="0.3">
      <c r="A21" s="44"/>
      <c r="B21" s="7" t="s">
        <v>1016</v>
      </c>
      <c r="C21" s="6"/>
      <c r="D21" s="6"/>
      <c r="E21" s="6"/>
    </row>
    <row r="22" spans="1:5" ht="15.75" customHeight="1" x14ac:dyDescent="0.4">
      <c r="A22" s="44"/>
      <c r="B22" s="45" t="s">
        <v>964</v>
      </c>
      <c r="C22" s="45"/>
      <c r="D22" s="46"/>
      <c r="E22" s="46"/>
    </row>
    <row r="23" spans="1:5" ht="15.75" customHeight="1" x14ac:dyDescent="0.4">
      <c r="A23" s="44"/>
      <c r="B23" s="47" t="s">
        <v>1017</v>
      </c>
      <c r="C23" s="45"/>
      <c r="D23" s="46"/>
      <c r="E23" s="46"/>
    </row>
    <row r="24" spans="1:5" ht="27.75" customHeight="1" x14ac:dyDescent="0.3">
      <c r="A24" s="44"/>
      <c r="B24" s="7" t="s">
        <v>1018</v>
      </c>
      <c r="C24" s="6"/>
      <c r="D24" s="6"/>
      <c r="E24" s="6"/>
    </row>
    <row r="25" spans="1:5" ht="15.75" customHeight="1" x14ac:dyDescent="0.4">
      <c r="A25" s="44"/>
      <c r="B25" s="45" t="s">
        <v>967</v>
      </c>
      <c r="C25" s="45"/>
      <c r="D25" s="46"/>
      <c r="E25" s="46"/>
    </row>
    <row r="26" spans="1:5" ht="16.5" customHeight="1" x14ac:dyDescent="0.3">
      <c r="A26" s="44"/>
      <c r="B26" s="4" t="s">
        <v>1019</v>
      </c>
      <c r="C26" s="6"/>
      <c r="D26" s="6"/>
      <c r="E26" s="6"/>
    </row>
    <row r="27" spans="1:5" ht="16.5" customHeight="1" x14ac:dyDescent="0.3">
      <c r="A27" s="44"/>
      <c r="B27" s="4" t="s">
        <v>1020</v>
      </c>
      <c r="C27" s="6"/>
      <c r="D27" s="6"/>
      <c r="E27" s="6"/>
    </row>
    <row r="28" spans="1:5" ht="14.25" customHeight="1" thickBot="1" x14ac:dyDescent="0.35">
      <c r="A28" s="44"/>
      <c r="B28" s="48"/>
      <c r="C28" s="51" t="s">
        <v>1004</v>
      </c>
      <c r="D28" s="51" t="s">
        <v>1005</v>
      </c>
      <c r="E28" s="51" t="s">
        <v>1021</v>
      </c>
    </row>
    <row r="29" spans="1:5" ht="16.5" customHeight="1" thickBot="1" x14ac:dyDescent="0.35">
      <c r="A29" s="44"/>
      <c r="B29" s="48"/>
      <c r="C29" s="50">
        <v>1250610</v>
      </c>
      <c r="D29" s="50">
        <v>1250610</v>
      </c>
      <c r="E29" s="50" t="b">
        <f>EXACT(C29,D29)</f>
        <v>1</v>
      </c>
    </row>
    <row r="30" spans="1:5" ht="14.25" customHeight="1" thickBot="1" x14ac:dyDescent="0.35">
      <c r="A30" s="44"/>
      <c r="B30" s="48"/>
      <c r="C30" s="51" t="s">
        <v>1004</v>
      </c>
      <c r="D30" s="51" t="s">
        <v>1005</v>
      </c>
      <c r="E30" s="51" t="s">
        <v>1021</v>
      </c>
    </row>
    <row r="31" spans="1:5" ht="16.5" customHeight="1" thickBot="1" x14ac:dyDescent="0.35">
      <c r="A31" s="44"/>
      <c r="B31" s="48"/>
      <c r="C31" s="49" t="s">
        <v>1022</v>
      </c>
      <c r="D31" s="52" t="s">
        <v>1023</v>
      </c>
      <c r="E31" s="49" t="b">
        <f>EXACT(C31,D31)</f>
        <v>0</v>
      </c>
    </row>
  </sheetData>
  <mergeCells count="12">
    <mergeCell ref="B26:E26"/>
    <mergeCell ref="B27:E27"/>
    <mergeCell ref="B13:E13"/>
    <mergeCell ref="B16:E16"/>
    <mergeCell ref="B18:E18"/>
    <mergeCell ref="B21:E21"/>
    <mergeCell ref="B24:E24"/>
    <mergeCell ref="B1:E1"/>
    <mergeCell ref="A2:E2"/>
    <mergeCell ref="B4:E4"/>
    <mergeCell ref="B7:E7"/>
    <mergeCell ref="B9:E9"/>
  </mergeCells>
  <pageMargins left="0.70866141732283505" right="0.511811023622047" top="0.74803149606299202" bottom="0.74803149606299202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Inicio</vt:lpstr>
      <vt:lpstr>01</vt:lpstr>
      <vt:lpstr>02</vt:lpstr>
      <vt:lpstr>03</vt:lpstr>
      <vt:lpstr>04</vt:lpstr>
      <vt:lpstr>05</vt:lpstr>
      <vt:lpstr>DEFINICIONES - PARTE 1</vt:lpstr>
      <vt:lpstr>DEFINICIONES - PARTE 2</vt:lpstr>
      <vt:lpstr>DEFINICIONES - PARTE 3</vt:lpstr>
      <vt:lpstr>EJERCICIOS PROPUESTOS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Violeta Castillo</dc:creator>
  <cp:keywords/>
  <dc:description/>
  <cp:lastModifiedBy>DONTIGER DONBUDY</cp:lastModifiedBy>
  <dcterms:created xsi:type="dcterms:W3CDTF">2009-10-18T16:18:34Z</dcterms:created>
  <dcterms:modified xsi:type="dcterms:W3CDTF">2024-12-25T01:23:05Z</dcterms:modified>
  <cp:category/>
</cp:coreProperties>
</file>