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Google Drive/Baliga Project/"/>
    </mc:Choice>
  </mc:AlternateContent>
  <xr:revisionPtr revIDLastSave="0" documentId="13_ncr:1_{593699D8-B744-EE48-8D9D-AFF761DC6110}" xr6:coauthVersionLast="47" xr6:coauthVersionMax="47" xr10:uidLastSave="{00000000-0000-0000-0000-000000000000}"/>
  <bookViews>
    <workbookView xWindow="1180" yWindow="1460" windowWidth="27240" windowHeight="15320" activeTab="3" xr2:uid="{44EB3E06-0BCD-AB4E-81F2-D0D46E292BD3}"/>
  </bookViews>
  <sheets>
    <sheet name="3H11" sheetId="1" r:id="rId1"/>
    <sheet name="R12" sheetId="2" r:id="rId2"/>
    <sheet name="SynCom" sheetId="4" r:id="rId3"/>
    <sheet name="Gallery" sheetId="3" r:id="rId4"/>
    <sheet name="GC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3" l="1"/>
  <c r="D75" i="3"/>
  <c r="D74" i="3"/>
  <c r="D73" i="3"/>
  <c r="D72" i="3"/>
  <c r="D71" i="3"/>
  <c r="F82" i="3"/>
  <c r="D82" i="3"/>
  <c r="F81" i="3"/>
  <c r="D81" i="3"/>
  <c r="F80" i="3"/>
  <c r="D80" i="3"/>
  <c r="F79" i="3"/>
  <c r="D79" i="3"/>
  <c r="F78" i="3"/>
  <c r="D78" i="3"/>
  <c r="F77" i="3"/>
  <c r="D77" i="3"/>
  <c r="F73" i="3"/>
  <c r="F72" i="3"/>
  <c r="F71" i="3"/>
  <c r="F70" i="3"/>
  <c r="D70" i="3"/>
  <c r="F69" i="3"/>
  <c r="D69" i="3"/>
  <c r="F68" i="3"/>
  <c r="D68" i="3"/>
  <c r="A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A57" i="3"/>
  <c r="A58" i="3" s="1"/>
  <c r="A59" i="3" s="1"/>
  <c r="A60" i="3" s="1"/>
  <c r="A61" i="3" s="1"/>
  <c r="F56" i="3"/>
  <c r="D56" i="3"/>
  <c r="F55" i="3"/>
  <c r="D55" i="3"/>
  <c r="F54" i="3"/>
  <c r="D54" i="3"/>
  <c r="F53" i="3"/>
  <c r="D53" i="3"/>
  <c r="F52" i="3"/>
  <c r="D52" i="3"/>
  <c r="F51" i="3"/>
  <c r="D51" i="3"/>
  <c r="A51" i="3"/>
  <c r="A52" i="3" s="1"/>
  <c r="A53" i="3" s="1"/>
  <c r="A54" i="3" s="1"/>
  <c r="A55" i="3" s="1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A42" i="3"/>
  <c r="A43" i="3" s="1"/>
  <c r="A44" i="3" s="1"/>
  <c r="A45" i="3" s="1"/>
  <c r="A46" i="3" s="1"/>
  <c r="A47" i="3" s="1"/>
  <c r="A48" i="3" s="1"/>
  <c r="A49" i="3" s="1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A30" i="3"/>
  <c r="A31" i="3" s="1"/>
  <c r="A32" i="3" s="1"/>
  <c r="A33" i="3" s="1"/>
  <c r="A34" i="3" s="1"/>
  <c r="A35" i="3" s="1"/>
  <c r="A36" i="3" s="1"/>
  <c r="A37" i="3" s="1"/>
  <c r="F29" i="3"/>
  <c r="D29" i="3"/>
  <c r="F28" i="3"/>
  <c r="D28" i="3"/>
  <c r="F27" i="3"/>
  <c r="D27" i="3"/>
  <c r="F26" i="3"/>
  <c r="D26" i="3"/>
  <c r="F25" i="3"/>
  <c r="D25" i="3"/>
  <c r="F24" i="3"/>
  <c r="D24" i="3"/>
  <c r="A24" i="3"/>
  <c r="A25" i="3" s="1"/>
  <c r="A26" i="3" s="1"/>
  <c r="A27" i="3" s="1"/>
  <c r="A28" i="3" s="1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A15" i="3"/>
  <c r="A16" i="3" s="1"/>
  <c r="A17" i="3" s="1"/>
  <c r="A18" i="3" s="1"/>
  <c r="A19" i="3" s="1"/>
  <c r="A20" i="3" s="1"/>
  <c r="A21" i="3" s="1"/>
  <c r="A22" i="3" s="1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A6" i="3"/>
  <c r="A7" i="3" s="1"/>
  <c r="A8" i="3" s="1"/>
  <c r="A9" i="3" s="1"/>
  <c r="A10" i="3" s="1"/>
  <c r="A11" i="3" s="1"/>
  <c r="A12" i="3" s="1"/>
  <c r="A13" i="3" s="1"/>
  <c r="F5" i="3"/>
  <c r="D5" i="3"/>
  <c r="F4" i="3"/>
  <c r="D4" i="3"/>
  <c r="F3" i="3"/>
  <c r="D3" i="3"/>
  <c r="F2" i="3"/>
  <c r="D2" i="3"/>
  <c r="O1" i="2"/>
  <c r="M1" i="2"/>
  <c r="N1" i="2" s="1"/>
  <c r="D1" i="1"/>
</calcChain>
</file>

<file path=xl/sharedStrings.xml><?xml version="1.0" encoding="utf-8"?>
<sst xmlns="http://schemas.openxmlformats.org/spreadsheetml/2006/main" count="153" uniqueCount="86">
  <si>
    <t>Time</t>
  </si>
  <si>
    <t>Sample</t>
  </si>
  <si>
    <t>Nitrite</t>
  </si>
  <si>
    <t>Nitrite (mM)</t>
  </si>
  <si>
    <t>TON</t>
  </si>
  <si>
    <t>TON (mM)</t>
  </si>
  <si>
    <t>R12-1</t>
  </si>
  <si>
    <t>R12-2</t>
  </si>
  <si>
    <t>R12-3</t>
  </si>
  <si>
    <t>3H11-1</t>
  </si>
  <si>
    <t>3H11-2</t>
  </si>
  <si>
    <t>3H11-3</t>
  </si>
  <si>
    <t>R12-15</t>
  </si>
  <si>
    <t>R12-16</t>
  </si>
  <si>
    <t>R12-17</t>
  </si>
  <si>
    <t>Sample Name</t>
  </si>
  <si>
    <t>Nitrous Oxide</t>
  </si>
  <si>
    <t>UW_3H11_T_23_A</t>
  </si>
  <si>
    <t>UW_3H11_T_23_B</t>
  </si>
  <si>
    <t>UW_3H11_T_23_C</t>
  </si>
  <si>
    <t>UW_3H11_T_42_A</t>
  </si>
  <si>
    <t>UW_3H11_T_42_B</t>
  </si>
  <si>
    <t>UW_3H11_T_42_C</t>
  </si>
  <si>
    <t>UW_3H11_T_53_A</t>
  </si>
  <si>
    <t>UW_3H11_T_53_B</t>
  </si>
  <si>
    <t>UW_3H11_T_53_C</t>
  </si>
  <si>
    <t>UW_3H11_T_71_A</t>
  </si>
  <si>
    <t>UW_3H11_T_71_B</t>
  </si>
  <si>
    <t>UW_3H11_T_71_C</t>
  </si>
  <si>
    <t>UW_3H11_T_95_A</t>
  </si>
  <si>
    <t>UW_3H11_T_95_B</t>
  </si>
  <si>
    <t>UW_3H11_T_95_C</t>
  </si>
  <si>
    <t>UW_R12_T_23_A</t>
  </si>
  <si>
    <t>UW_R12_T_23_B</t>
  </si>
  <si>
    <t>UW_R12_T_23_C</t>
  </si>
  <si>
    <t>UW_R12_T_42_A</t>
  </si>
  <si>
    <t>UW_R12_T_42_B</t>
  </si>
  <si>
    <t>UW_R12_T_42_C</t>
  </si>
  <si>
    <t>UW_R12_T_71_A</t>
  </si>
  <si>
    <t>UW_R12_T_71_B</t>
  </si>
  <si>
    <t>UW_R12_T_71_C</t>
  </si>
  <si>
    <t>UW_R12_T_77_A</t>
  </si>
  <si>
    <t>UW_R12_T_77_B</t>
  </si>
  <si>
    <t>UW_R12_T_77_C</t>
  </si>
  <si>
    <t>UW_R12_T_95_A</t>
  </si>
  <si>
    <t>UW_R12_T_95_B</t>
  </si>
  <si>
    <t>UW_R12_T_95_C</t>
  </si>
  <si>
    <t>UW_R12_T_119_A</t>
  </si>
  <si>
    <t>UW_R12_T_119_B</t>
  </si>
  <si>
    <t>UW_R12_T_119_C</t>
  </si>
  <si>
    <t>UW_R12_T_142_A</t>
  </si>
  <si>
    <t>UW_R12_T_142_B</t>
  </si>
  <si>
    <t>UW_R12_T_142_C</t>
  </si>
  <si>
    <t>UW_R12_T_165_A</t>
  </si>
  <si>
    <t>UW_R12_T_165_B</t>
  </si>
  <si>
    <t>UW_R12_T_165_C</t>
  </si>
  <si>
    <t>UW_R12_T_216_A</t>
  </si>
  <si>
    <t>UW_R12_T_216_B</t>
  </si>
  <si>
    <t>UW_R12_T_216_C</t>
  </si>
  <si>
    <t>UW_R12_T_336_A</t>
  </si>
  <si>
    <t>UW_R12_T_336_B</t>
  </si>
  <si>
    <t>UW_R12_T_336_C</t>
  </si>
  <si>
    <t>UW_SynCom_T_23_A</t>
  </si>
  <si>
    <t>UW_SynCom_T_23_B</t>
  </si>
  <si>
    <t>UW_SynCom_T_23_C</t>
  </si>
  <si>
    <t>UW_SynCom_T_42_A</t>
  </si>
  <si>
    <t>UW_SynCom_T_42_B</t>
  </si>
  <si>
    <t>UW_SynCom_T_42_C</t>
  </si>
  <si>
    <t>UW_SynCom_T_53_A</t>
  </si>
  <si>
    <t>UW_SynCom_T_53_B</t>
  </si>
  <si>
    <t>UW_SynCom_T_53_C</t>
  </si>
  <si>
    <t>UW_SynCom_T_71_A</t>
  </si>
  <si>
    <t>UW_SynCom_T_71_B</t>
  </si>
  <si>
    <t>UW_SynCom_T_71_C</t>
  </si>
  <si>
    <t>UW_SynCom_T_95_A</t>
  </si>
  <si>
    <t>UW_SynCom_T_95_B</t>
  </si>
  <si>
    <t>UW_SynCom_T_95_C</t>
  </si>
  <si>
    <t>UW_SynCom_T_142_A</t>
  </si>
  <si>
    <t>UW_SynCom_T_142_B</t>
  </si>
  <si>
    <t>UW_SynCom_T_142_C</t>
  </si>
  <si>
    <t>SynCom-4</t>
  </si>
  <si>
    <t>SynCom-5</t>
  </si>
  <si>
    <t>SynCom-6</t>
  </si>
  <si>
    <t>SynCom-1</t>
  </si>
  <si>
    <t>SynCom-2</t>
  </si>
  <si>
    <t>SynCom-3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</si>
</sst>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2" fillId="4" borderId="0" xfId="0" applyFont="1" applyFill="1"/>
    <xf numFmtId="0" fontId="1" fillId="4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1105-1C92-6348-A095-F45EF8AD471E}">
  <dimension ref="A1:I16"/>
  <sheetViews>
    <sheetView workbookViewId="0">
      <selection activeCell="F18" sqref="F18"/>
    </sheetView>
  </sheetViews>
  <sheetFormatPr baseColWidth="10" defaultRowHeight="16" x14ac:dyDescent="0.2"/>
  <sheetData>
    <row r="1" spans="1:9" x14ac:dyDescent="0.2">
      <c r="A1">
        <v>0</v>
      </c>
      <c r="B1">
        <v>23</v>
      </c>
      <c r="C1">
        <v>42</v>
      </c>
      <c r="D1">
        <f>C1+11</f>
        <v>53</v>
      </c>
      <c r="E1">
        <v>71</v>
      </c>
      <c r="F1">
        <v>95</v>
      </c>
      <c r="G1">
        <v>119</v>
      </c>
      <c r="H1">
        <v>142</v>
      </c>
      <c r="I1">
        <v>165</v>
      </c>
    </row>
    <row r="2" spans="1:9" x14ac:dyDescent="0.2">
      <c r="A2">
        <v>8.9999999999999993E-3</v>
      </c>
      <c r="B2">
        <v>3.7999999999999999E-2</v>
      </c>
      <c r="C2" s="1">
        <v>6.5000000000000002E-2</v>
      </c>
    </row>
    <row r="3" spans="1:9" x14ac:dyDescent="0.2">
      <c r="A3">
        <v>0.01</v>
      </c>
      <c r="B3">
        <v>3.3000000000000002E-2</v>
      </c>
      <c r="C3" s="2">
        <v>6.3E-2</v>
      </c>
    </row>
    <row r="4" spans="1:9" x14ac:dyDescent="0.2">
      <c r="A4">
        <v>1.0999999999999999E-2</v>
      </c>
      <c r="B4">
        <v>4.2000000000000003E-2</v>
      </c>
      <c r="C4" s="2">
        <v>6.8000000000000005E-2</v>
      </c>
    </row>
    <row r="5" spans="1:9" x14ac:dyDescent="0.2">
      <c r="A5">
        <v>0.01</v>
      </c>
      <c r="B5">
        <v>0.03</v>
      </c>
      <c r="C5">
        <v>6.3E-2</v>
      </c>
      <c r="D5" s="2">
        <v>0.08</v>
      </c>
    </row>
    <row r="6" spans="1:9" x14ac:dyDescent="0.2">
      <c r="A6">
        <v>1.2E-2</v>
      </c>
      <c r="B6">
        <v>3.5999999999999997E-2</v>
      </c>
      <c r="C6">
        <v>6.8000000000000005E-2</v>
      </c>
      <c r="D6" s="1">
        <v>0.08</v>
      </c>
    </row>
    <row r="7" spans="1:9" x14ac:dyDescent="0.2">
      <c r="A7">
        <v>8.9999999999999993E-3</v>
      </c>
      <c r="B7">
        <v>4.3999999999999997E-2</v>
      </c>
      <c r="C7">
        <v>6.8000000000000005E-2</v>
      </c>
      <c r="D7" s="2">
        <v>8.5000000000000006E-2</v>
      </c>
    </row>
    <row r="8" spans="1:9" x14ac:dyDescent="0.2">
      <c r="A8">
        <v>8.0000000000000002E-3</v>
      </c>
      <c r="B8">
        <v>2.4E-2</v>
      </c>
      <c r="C8">
        <v>6.2E-2</v>
      </c>
      <c r="D8">
        <v>7.0000000000000007E-2</v>
      </c>
      <c r="E8" s="2">
        <v>9.1999999999999998E-2</v>
      </c>
    </row>
    <row r="9" spans="1:9" x14ac:dyDescent="0.2">
      <c r="A9">
        <v>0.01</v>
      </c>
      <c r="B9">
        <v>4.1000000000000002E-2</v>
      </c>
      <c r="C9">
        <v>6.4000000000000001E-2</v>
      </c>
      <c r="D9">
        <v>7.8E-2</v>
      </c>
      <c r="E9" s="2">
        <v>9.0999999999999998E-2</v>
      </c>
    </row>
    <row r="10" spans="1:9" x14ac:dyDescent="0.2">
      <c r="A10">
        <v>1.4E-2</v>
      </c>
      <c r="B10">
        <v>0.04</v>
      </c>
      <c r="C10">
        <v>6.9000000000000006E-2</v>
      </c>
      <c r="D10">
        <v>8.1000000000000003E-2</v>
      </c>
      <c r="E10" s="2">
        <v>9.7000000000000003E-2</v>
      </c>
    </row>
    <row r="11" spans="1:9" x14ac:dyDescent="0.2">
      <c r="A11">
        <v>1.2E-2</v>
      </c>
      <c r="B11">
        <v>1.7000000000000001E-2</v>
      </c>
      <c r="C11">
        <v>4.2000000000000003E-2</v>
      </c>
      <c r="D11">
        <v>0.05</v>
      </c>
      <c r="E11">
        <v>8.1000000000000003E-2</v>
      </c>
      <c r="F11" s="2">
        <v>7.9000000000000001E-2</v>
      </c>
    </row>
    <row r="12" spans="1:9" x14ac:dyDescent="0.2">
      <c r="A12">
        <v>8.9999999999999993E-3</v>
      </c>
      <c r="B12">
        <v>3.5000000000000003E-2</v>
      </c>
      <c r="C12">
        <v>0.06</v>
      </c>
      <c r="D12">
        <v>7.1999999999999995E-2</v>
      </c>
      <c r="E12">
        <v>8.5000000000000006E-2</v>
      </c>
      <c r="F12" s="2">
        <v>7.6999999999999999E-2</v>
      </c>
    </row>
    <row r="13" spans="1:9" x14ac:dyDescent="0.2">
      <c r="A13">
        <v>1.0999999999999999E-2</v>
      </c>
      <c r="B13">
        <v>2.5000000000000001E-2</v>
      </c>
      <c r="C13">
        <v>5.0999999999999997E-2</v>
      </c>
      <c r="D13">
        <v>5.7000000000000002E-2</v>
      </c>
      <c r="E13">
        <v>8.5999999999999993E-2</v>
      </c>
      <c r="F13" s="2">
        <v>7.4999999999999997E-2</v>
      </c>
    </row>
    <row r="14" spans="1:9" x14ac:dyDescent="0.2">
      <c r="A14">
        <v>8.9999999999999993E-3</v>
      </c>
      <c r="B14">
        <v>2.4E-2</v>
      </c>
      <c r="C14" s="3">
        <v>5.5E-2</v>
      </c>
      <c r="D14" s="3">
        <v>5.7000000000000002E-2</v>
      </c>
      <c r="E14" s="3">
        <v>8.5999999999999993E-2</v>
      </c>
      <c r="F14" s="3">
        <v>7.1999999999999995E-2</v>
      </c>
      <c r="G14" s="3">
        <v>6.9000000000000006E-2</v>
      </c>
      <c r="H14" s="3">
        <v>7.1999999999999995E-2</v>
      </c>
      <c r="I14" s="3">
        <v>6.8000000000000005E-2</v>
      </c>
    </row>
    <row r="15" spans="1:9" x14ac:dyDescent="0.2">
      <c r="A15">
        <v>8.0000000000000002E-3</v>
      </c>
      <c r="B15">
        <v>3.5000000000000003E-2</v>
      </c>
      <c r="C15">
        <v>0.06</v>
      </c>
      <c r="D15">
        <v>7.4999999999999997E-2</v>
      </c>
      <c r="E15">
        <v>8.4000000000000005E-2</v>
      </c>
      <c r="F15">
        <v>7.2999999999999995E-2</v>
      </c>
      <c r="G15">
        <v>7.5999999999999998E-2</v>
      </c>
      <c r="H15">
        <v>6.8000000000000005E-2</v>
      </c>
      <c r="I15">
        <v>7.0000000000000007E-2</v>
      </c>
    </row>
    <row r="16" spans="1:9" x14ac:dyDescent="0.2">
      <c r="A16">
        <v>0.01</v>
      </c>
      <c r="B16">
        <v>3.2000000000000001E-2</v>
      </c>
      <c r="C16">
        <v>5.8000000000000003E-2</v>
      </c>
      <c r="D16">
        <v>6.4000000000000001E-2</v>
      </c>
      <c r="E16">
        <v>8.8999999999999996E-2</v>
      </c>
      <c r="F16">
        <v>7.0000000000000007E-2</v>
      </c>
      <c r="G16">
        <v>6.6000000000000003E-2</v>
      </c>
      <c r="H16">
        <v>6.5000000000000002E-2</v>
      </c>
      <c r="I16">
        <v>6.4000000000000001E-2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D75F3-58A0-B648-893B-2A15C224867C}">
  <dimension ref="A1:P19"/>
  <sheetViews>
    <sheetView workbookViewId="0">
      <selection activeCell="F30" sqref="F30"/>
    </sheetView>
  </sheetViews>
  <sheetFormatPr baseColWidth="10" defaultRowHeight="16" x14ac:dyDescent="0.2"/>
  <sheetData>
    <row r="1" spans="1:16" x14ac:dyDescent="0.2">
      <c r="A1">
        <v>0</v>
      </c>
      <c r="B1">
        <v>23</v>
      </c>
      <c r="C1">
        <v>42</v>
      </c>
      <c r="D1">
        <v>53</v>
      </c>
      <c r="E1">
        <v>71</v>
      </c>
      <c r="F1">
        <v>77</v>
      </c>
      <c r="G1">
        <v>95</v>
      </c>
      <c r="H1">
        <v>119</v>
      </c>
      <c r="I1">
        <v>142</v>
      </c>
      <c r="J1">
        <v>165</v>
      </c>
      <c r="K1">
        <v>190</v>
      </c>
      <c r="L1">
        <v>216</v>
      </c>
      <c r="M1">
        <f>L1+25</f>
        <v>241</v>
      </c>
      <c r="N1">
        <f>M1+27</f>
        <v>268</v>
      </c>
      <c r="O1">
        <f>336-22</f>
        <v>314</v>
      </c>
      <c r="P1">
        <v>336</v>
      </c>
    </row>
    <row r="2" spans="1:16" x14ac:dyDescent="0.2">
      <c r="A2">
        <v>0.01</v>
      </c>
      <c r="B2">
        <v>1.2999999999999999E-2</v>
      </c>
      <c r="C2">
        <v>1.9E-2</v>
      </c>
      <c r="D2">
        <v>2.3E-2</v>
      </c>
      <c r="E2" s="4">
        <v>4.7E-2</v>
      </c>
      <c r="F2" s="2">
        <v>6.4000000000000001E-2</v>
      </c>
    </row>
    <row r="3" spans="1:16" x14ac:dyDescent="0.2">
      <c r="A3">
        <v>1.2999999999999999E-2</v>
      </c>
      <c r="B3">
        <v>1.7999999999999999E-2</v>
      </c>
      <c r="C3">
        <v>2.1999999999999999E-2</v>
      </c>
      <c r="D3">
        <v>2.5999999999999999E-2</v>
      </c>
      <c r="E3" s="4">
        <v>4.2000000000000003E-2</v>
      </c>
      <c r="F3" s="2">
        <v>5.8999999999999997E-2</v>
      </c>
    </row>
    <row r="4" spans="1:16" x14ac:dyDescent="0.2">
      <c r="A4">
        <v>8.0000000000000002E-3</v>
      </c>
      <c r="B4">
        <v>1.4E-2</v>
      </c>
      <c r="C4">
        <v>1.7999999999999999E-2</v>
      </c>
      <c r="D4">
        <v>2.5000000000000001E-2</v>
      </c>
      <c r="E4" s="4">
        <v>4.5999999999999999E-2</v>
      </c>
      <c r="F4" s="2">
        <v>6.6000000000000003E-2</v>
      </c>
    </row>
    <row r="5" spans="1:16" x14ac:dyDescent="0.2">
      <c r="A5">
        <v>1.2E-2</v>
      </c>
      <c r="B5">
        <v>1.4999999999999999E-2</v>
      </c>
      <c r="C5" s="3">
        <v>2.5000000000000001E-2</v>
      </c>
      <c r="D5">
        <v>3.1E-2</v>
      </c>
      <c r="E5">
        <v>5.8000000000000003E-2</v>
      </c>
      <c r="F5">
        <v>0.08</v>
      </c>
      <c r="G5" s="2">
        <v>0.13300000000000001</v>
      </c>
    </row>
    <row r="6" spans="1:16" x14ac:dyDescent="0.2">
      <c r="A6">
        <v>1.7999999999999999E-2</v>
      </c>
      <c r="B6">
        <v>2.1000000000000001E-2</v>
      </c>
      <c r="C6" s="3">
        <v>2.7E-2</v>
      </c>
      <c r="D6">
        <v>3.5999999999999997E-2</v>
      </c>
      <c r="E6">
        <v>5.8000000000000003E-2</v>
      </c>
      <c r="F6">
        <v>8.1000000000000003E-2</v>
      </c>
      <c r="G6" s="2">
        <v>0.13400000000000001</v>
      </c>
    </row>
    <row r="7" spans="1:16" x14ac:dyDescent="0.2">
      <c r="A7">
        <v>1.4999999999999999E-2</v>
      </c>
      <c r="B7">
        <v>0.02</v>
      </c>
      <c r="C7" s="3">
        <v>2.5999999999999999E-2</v>
      </c>
      <c r="D7">
        <v>3.5000000000000003E-2</v>
      </c>
      <c r="E7">
        <v>6.3E-2</v>
      </c>
      <c r="F7">
        <v>8.4000000000000005E-2</v>
      </c>
      <c r="G7" s="2">
        <v>0.13300000000000001</v>
      </c>
    </row>
    <row r="8" spans="1:16" x14ac:dyDescent="0.2">
      <c r="A8">
        <v>8.0000000000000002E-3</v>
      </c>
      <c r="B8">
        <v>1.4999999999999999E-2</v>
      </c>
      <c r="C8">
        <v>2.1000000000000001E-2</v>
      </c>
      <c r="D8">
        <v>2.5999999999999999E-2</v>
      </c>
      <c r="E8">
        <v>5.1999999999999998E-2</v>
      </c>
      <c r="F8">
        <v>7.0999999999999994E-2</v>
      </c>
      <c r="G8">
        <v>0.125</v>
      </c>
      <c r="H8" s="2">
        <v>0.20499999999999999</v>
      </c>
    </row>
    <row r="9" spans="1:16" x14ac:dyDescent="0.2">
      <c r="A9">
        <v>7.0000000000000001E-3</v>
      </c>
      <c r="B9">
        <v>1.2999999999999999E-2</v>
      </c>
      <c r="C9" s="3">
        <v>1.7999999999999999E-2</v>
      </c>
      <c r="D9">
        <v>2.1000000000000001E-2</v>
      </c>
      <c r="E9" s="4">
        <v>4.4999999999999998E-2</v>
      </c>
      <c r="F9">
        <v>6.8000000000000005E-2</v>
      </c>
      <c r="G9">
        <v>0.12</v>
      </c>
      <c r="H9" s="2">
        <v>0.19900000000000001</v>
      </c>
    </row>
    <row r="10" spans="1:16" x14ac:dyDescent="0.2">
      <c r="A10">
        <v>1.2999999999999999E-2</v>
      </c>
      <c r="B10">
        <v>1.7999999999999999E-2</v>
      </c>
      <c r="C10" s="3">
        <v>2.1000000000000001E-2</v>
      </c>
      <c r="D10">
        <v>2.1000000000000001E-2</v>
      </c>
      <c r="E10" s="4">
        <v>4.3999999999999997E-2</v>
      </c>
      <c r="F10">
        <v>0.06</v>
      </c>
      <c r="G10">
        <v>0.106</v>
      </c>
      <c r="H10" s="2">
        <v>0.186</v>
      </c>
    </row>
    <row r="11" spans="1:16" x14ac:dyDescent="0.2">
      <c r="A11">
        <v>0.01</v>
      </c>
      <c r="B11">
        <v>1.4E-2</v>
      </c>
      <c r="C11" s="3">
        <v>1.7999999999999999E-2</v>
      </c>
      <c r="D11">
        <v>1.7000000000000001E-2</v>
      </c>
      <c r="E11">
        <v>3.3000000000000002E-2</v>
      </c>
      <c r="F11">
        <v>4.3999999999999997E-2</v>
      </c>
      <c r="G11" s="3">
        <v>8.6999999999999994E-2</v>
      </c>
      <c r="H11">
        <v>0.157</v>
      </c>
      <c r="I11" s="4">
        <v>0.22700000000000001</v>
      </c>
      <c r="J11" s="4">
        <v>0.28100000000000003</v>
      </c>
      <c r="K11">
        <v>0.312</v>
      </c>
    </row>
    <row r="12" spans="1:16" x14ac:dyDescent="0.2">
      <c r="A12">
        <v>8.0000000000000002E-3</v>
      </c>
      <c r="B12">
        <v>1.2999999999999999E-2</v>
      </c>
      <c r="C12" s="3">
        <v>1.7000000000000001E-2</v>
      </c>
      <c r="D12">
        <v>0.02</v>
      </c>
      <c r="E12" s="4">
        <v>0.04</v>
      </c>
      <c r="F12">
        <v>5.6000000000000001E-2</v>
      </c>
      <c r="G12">
        <v>0.10299999999999999</v>
      </c>
      <c r="H12">
        <v>0.183</v>
      </c>
      <c r="I12" s="4">
        <v>0.23899999999999999</v>
      </c>
      <c r="J12" s="4">
        <v>0.29699999999999999</v>
      </c>
      <c r="K12">
        <v>0.32400000000000001</v>
      </c>
    </row>
    <row r="13" spans="1:16" x14ac:dyDescent="0.2">
      <c r="A13">
        <v>1.0999999999999999E-2</v>
      </c>
      <c r="B13">
        <v>1.6E-2</v>
      </c>
      <c r="C13" s="3">
        <v>2.1999999999999999E-2</v>
      </c>
      <c r="D13">
        <v>2.8000000000000001E-2</v>
      </c>
      <c r="E13">
        <v>5.1999999999999998E-2</v>
      </c>
      <c r="F13">
        <v>7.0000000000000007E-2</v>
      </c>
      <c r="G13">
        <v>0.122</v>
      </c>
      <c r="H13">
        <v>0.2</v>
      </c>
      <c r="I13" s="4">
        <v>0.25700000000000001</v>
      </c>
      <c r="J13" s="4">
        <v>0.31</v>
      </c>
      <c r="K13">
        <v>0.33800000000000002</v>
      </c>
    </row>
    <row r="14" spans="1:16" x14ac:dyDescent="0.2">
      <c r="A14">
        <v>1.2E-2</v>
      </c>
      <c r="B14">
        <v>1.6E-2</v>
      </c>
      <c r="C14">
        <v>1.9E-2</v>
      </c>
      <c r="D14">
        <v>1.9E-2</v>
      </c>
      <c r="E14">
        <v>3.5000000000000003E-2</v>
      </c>
      <c r="F14">
        <v>3.7999999999999999E-2</v>
      </c>
      <c r="G14">
        <v>6.9000000000000006E-2</v>
      </c>
      <c r="H14">
        <v>0.13600000000000001</v>
      </c>
      <c r="I14">
        <v>0.19900000000000001</v>
      </c>
      <c r="J14">
        <v>0.26100000000000001</v>
      </c>
      <c r="K14">
        <v>0.29299999999999998</v>
      </c>
      <c r="L14" s="2">
        <v>0.34</v>
      </c>
    </row>
    <row r="15" spans="1:16" x14ac:dyDescent="0.2">
      <c r="A15">
        <v>8.0000000000000002E-3</v>
      </c>
      <c r="B15">
        <v>1.4E-2</v>
      </c>
      <c r="C15" s="3">
        <v>1.4E-2</v>
      </c>
      <c r="D15">
        <v>1.2999999999999999E-2</v>
      </c>
      <c r="E15">
        <v>2.3E-2</v>
      </c>
      <c r="F15">
        <v>3.3000000000000002E-2</v>
      </c>
      <c r="G15" s="3">
        <v>5.6000000000000001E-2</v>
      </c>
      <c r="H15">
        <v>0.129</v>
      </c>
      <c r="I15">
        <v>0.19700000000000001</v>
      </c>
      <c r="J15">
        <v>0.26600000000000001</v>
      </c>
      <c r="K15">
        <v>0.30099999999999999</v>
      </c>
      <c r="L15" s="2">
        <v>0.36699999999999999</v>
      </c>
    </row>
    <row r="16" spans="1:16" x14ac:dyDescent="0.2">
      <c r="A16">
        <v>1.0999999999999999E-2</v>
      </c>
      <c r="B16">
        <v>1.7999999999999999E-2</v>
      </c>
      <c r="C16" s="3">
        <v>1.7999999999999999E-2</v>
      </c>
      <c r="D16">
        <v>1.7000000000000001E-2</v>
      </c>
      <c r="E16">
        <v>3.5999999999999997E-2</v>
      </c>
      <c r="F16">
        <v>6.3E-2</v>
      </c>
      <c r="G16" s="3">
        <v>8.5999999999999993E-2</v>
      </c>
      <c r="H16">
        <v>0.152</v>
      </c>
      <c r="I16">
        <v>0.222</v>
      </c>
      <c r="J16">
        <v>0.32</v>
      </c>
      <c r="K16">
        <v>0.35</v>
      </c>
      <c r="L16" s="2">
        <v>0.39800000000000002</v>
      </c>
    </row>
    <row r="17" spans="3:16" x14ac:dyDescent="0.2">
      <c r="C17" s="3"/>
      <c r="G17" s="3"/>
      <c r="L17" s="2"/>
      <c r="M17">
        <v>0.37</v>
      </c>
      <c r="N17">
        <v>0.38500000000000001</v>
      </c>
      <c r="O17">
        <v>0.42</v>
      </c>
      <c r="P17">
        <v>0.41</v>
      </c>
    </row>
    <row r="18" spans="3:16" x14ac:dyDescent="0.2">
      <c r="C18" s="3"/>
      <c r="G18" s="3"/>
      <c r="L18" s="2"/>
      <c r="M18">
        <v>0.36899999999999999</v>
      </c>
      <c r="N18">
        <v>0.39</v>
      </c>
      <c r="O18">
        <v>0.43</v>
      </c>
      <c r="P18">
        <v>0.41299999999999998</v>
      </c>
    </row>
    <row r="19" spans="3:16" x14ac:dyDescent="0.2">
      <c r="C19" s="3"/>
      <c r="G19" s="3"/>
      <c r="L19" s="2"/>
      <c r="M19">
        <v>0.374</v>
      </c>
      <c r="N19">
        <v>0.39500000000000002</v>
      </c>
      <c r="O19">
        <v>0.435</v>
      </c>
      <c r="P19">
        <v>0.41199999999999998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24B6F-B5FB-1E40-968B-B5CF8CAEE505}">
  <dimension ref="A1:H16"/>
  <sheetViews>
    <sheetView workbookViewId="0">
      <selection activeCell="G25" sqref="G25"/>
    </sheetView>
  </sheetViews>
  <sheetFormatPr baseColWidth="10" defaultRowHeight="16" x14ac:dyDescent="0.2"/>
  <sheetData>
    <row r="1" spans="1:8" x14ac:dyDescent="0.2">
      <c r="A1" s="5">
        <v>0</v>
      </c>
      <c r="B1" s="5">
        <v>23</v>
      </c>
      <c r="C1" s="5">
        <v>42</v>
      </c>
      <c r="D1" s="5">
        <v>53</v>
      </c>
      <c r="E1" s="5">
        <v>71</v>
      </c>
      <c r="F1" s="5">
        <v>95</v>
      </c>
      <c r="G1" s="5">
        <v>119</v>
      </c>
      <c r="H1" s="5">
        <v>142</v>
      </c>
    </row>
    <row r="2" spans="1:8" x14ac:dyDescent="0.2">
      <c r="A2" s="5">
        <v>0.01</v>
      </c>
      <c r="B2" s="5">
        <v>0.02</v>
      </c>
      <c r="C2" s="6">
        <v>0.151</v>
      </c>
      <c r="D2" s="5"/>
      <c r="E2" s="5"/>
      <c r="F2" s="5"/>
      <c r="G2" s="5"/>
      <c r="H2" s="5"/>
    </row>
    <row r="3" spans="1:8" x14ac:dyDescent="0.2">
      <c r="A3" s="5">
        <v>0.01</v>
      </c>
      <c r="B3" s="5">
        <v>2.4E-2</v>
      </c>
      <c r="C3" s="6">
        <v>0.15</v>
      </c>
      <c r="D3" s="5"/>
      <c r="E3" s="5"/>
      <c r="F3" s="5"/>
      <c r="G3" s="5"/>
      <c r="H3" s="5"/>
    </row>
    <row r="4" spans="1:8" x14ac:dyDescent="0.2">
      <c r="A4" s="5">
        <v>1.0999999999999999E-2</v>
      </c>
      <c r="B4" s="5">
        <v>0.02</v>
      </c>
      <c r="C4" s="6">
        <v>0.14799999999999999</v>
      </c>
      <c r="D4" s="5"/>
      <c r="E4" s="5"/>
      <c r="F4" s="5"/>
      <c r="G4" s="5"/>
      <c r="H4" s="5"/>
    </row>
    <row r="5" spans="1:8" x14ac:dyDescent="0.2">
      <c r="A5" s="5">
        <v>0.02</v>
      </c>
      <c r="B5" s="5">
        <v>3.1E-2</v>
      </c>
      <c r="C5" s="5">
        <v>0.154</v>
      </c>
      <c r="D5" s="6">
        <v>0.20699999999999999</v>
      </c>
      <c r="E5" s="5"/>
      <c r="F5" s="5"/>
      <c r="G5" s="5"/>
      <c r="H5" s="5"/>
    </row>
    <row r="6" spans="1:8" x14ac:dyDescent="0.2">
      <c r="A6" s="5">
        <v>1.2E-2</v>
      </c>
      <c r="B6" s="5">
        <v>2.5999999999999999E-2</v>
      </c>
      <c r="C6" s="5">
        <v>0.14699999999999999</v>
      </c>
      <c r="D6" s="6">
        <v>0.20899999999999999</v>
      </c>
      <c r="E6" s="5"/>
      <c r="F6" s="5"/>
      <c r="G6" s="5"/>
      <c r="H6" s="5"/>
    </row>
    <row r="7" spans="1:8" x14ac:dyDescent="0.2">
      <c r="A7" s="5">
        <v>1.6E-2</v>
      </c>
      <c r="B7" s="5">
        <v>2.7E-2</v>
      </c>
      <c r="C7" s="5">
        <v>0.15</v>
      </c>
      <c r="D7" s="6">
        <v>0.20599999999999999</v>
      </c>
      <c r="E7" s="5"/>
      <c r="F7" s="5"/>
      <c r="G7" s="5"/>
      <c r="H7" s="5"/>
    </row>
    <row r="8" spans="1:8" x14ac:dyDescent="0.2">
      <c r="A8" s="5">
        <v>1.0999999999999999E-2</v>
      </c>
      <c r="B8" s="5">
        <v>1.9E-2</v>
      </c>
      <c r="C8" s="5">
        <v>0.14199999999999999</v>
      </c>
      <c r="D8" s="5">
        <v>0.19400000000000001</v>
      </c>
      <c r="E8" s="6">
        <v>0.23799999999999999</v>
      </c>
      <c r="F8" s="5"/>
      <c r="G8" s="5"/>
      <c r="H8" s="5"/>
    </row>
    <row r="9" spans="1:8" x14ac:dyDescent="0.2">
      <c r="A9" s="5">
        <v>8.0000000000000002E-3</v>
      </c>
      <c r="B9" s="5">
        <v>2.1999999999999999E-2</v>
      </c>
      <c r="C9" s="3">
        <v>0.14199999999999999</v>
      </c>
      <c r="D9" s="3">
        <v>0.2</v>
      </c>
      <c r="E9" s="7">
        <v>0.24</v>
      </c>
      <c r="F9" s="3"/>
      <c r="G9" s="5"/>
      <c r="H9" s="5"/>
    </row>
    <row r="10" spans="1:8" x14ac:dyDescent="0.2">
      <c r="A10" s="5">
        <v>7.0000000000000001E-3</v>
      </c>
      <c r="B10" s="5">
        <v>1.9E-2</v>
      </c>
      <c r="C10" s="3">
        <v>0.13400000000000001</v>
      </c>
      <c r="D10" s="3">
        <v>0.192</v>
      </c>
      <c r="E10" s="7">
        <v>0.24</v>
      </c>
      <c r="F10" s="5"/>
      <c r="G10" s="5"/>
      <c r="H10" s="5"/>
    </row>
    <row r="11" spans="1:8" x14ac:dyDescent="0.2">
      <c r="A11" s="5">
        <v>1.0999999999999999E-2</v>
      </c>
      <c r="B11" s="5">
        <v>2.3E-2</v>
      </c>
      <c r="C11" s="3">
        <v>0.13300000000000001</v>
      </c>
      <c r="D11" s="3">
        <v>0.18</v>
      </c>
      <c r="E11" s="3">
        <v>0.23300000000000001</v>
      </c>
      <c r="F11" s="7">
        <v>0.26200000000000001</v>
      </c>
      <c r="G11" s="5"/>
      <c r="H11" s="5"/>
    </row>
    <row r="12" spans="1:8" x14ac:dyDescent="0.2">
      <c r="A12" s="5">
        <v>0.01</v>
      </c>
      <c r="B12" s="5">
        <v>0.02</v>
      </c>
      <c r="C12" s="3">
        <v>0.124</v>
      </c>
      <c r="D12" s="3">
        <v>0.188</v>
      </c>
      <c r="E12" s="3">
        <v>0.23200000000000001</v>
      </c>
      <c r="F12" s="7">
        <v>0.26700000000000002</v>
      </c>
      <c r="G12" s="5"/>
      <c r="H12" s="5"/>
    </row>
    <row r="13" spans="1:8" x14ac:dyDescent="0.2">
      <c r="A13" s="5">
        <v>0.01</v>
      </c>
      <c r="B13" s="5">
        <v>3.4000000000000002E-2</v>
      </c>
      <c r="C13" s="3">
        <v>0.152</v>
      </c>
      <c r="D13" s="3">
        <v>0.20899999999999999</v>
      </c>
      <c r="E13" s="3">
        <v>0.247</v>
      </c>
      <c r="F13" s="7">
        <v>0.26800000000000002</v>
      </c>
      <c r="G13" s="5"/>
      <c r="H13" s="5"/>
    </row>
    <row r="14" spans="1:8" x14ac:dyDescent="0.2">
      <c r="A14" s="5">
        <v>8.0000000000000002E-3</v>
      </c>
      <c r="B14" s="5">
        <v>2.4E-2</v>
      </c>
      <c r="C14" s="3">
        <v>0.14000000000000001</v>
      </c>
      <c r="D14" s="3">
        <v>0.192</v>
      </c>
      <c r="E14" s="3">
        <v>0.24299999999999999</v>
      </c>
      <c r="F14" s="3">
        <v>0.27200000000000002</v>
      </c>
      <c r="G14" s="3">
        <v>0.29699999999999999</v>
      </c>
      <c r="H14" s="7">
        <v>0.28899999999999998</v>
      </c>
    </row>
    <row r="15" spans="1:8" x14ac:dyDescent="0.2">
      <c r="A15" s="3">
        <v>1.6E-2</v>
      </c>
      <c r="B15" s="3">
        <v>2.4E-2</v>
      </c>
      <c r="C15" s="3">
        <v>0.08</v>
      </c>
      <c r="D15" s="3">
        <v>0.184</v>
      </c>
      <c r="E15" s="3">
        <v>0.23499999999999999</v>
      </c>
      <c r="F15" s="3">
        <v>0.26500000000000001</v>
      </c>
      <c r="G15" s="3">
        <v>0.29499999999999998</v>
      </c>
      <c r="H15" s="7">
        <v>0.29799999999999999</v>
      </c>
    </row>
    <row r="16" spans="1:8" x14ac:dyDescent="0.2">
      <c r="A16" s="5">
        <v>1.0999999999999999E-2</v>
      </c>
      <c r="B16" s="5">
        <v>2.9000000000000001E-2</v>
      </c>
      <c r="C16" s="3">
        <v>0.157</v>
      </c>
      <c r="D16" s="3">
        <v>0.219</v>
      </c>
      <c r="E16" s="3">
        <v>0.27200000000000002</v>
      </c>
      <c r="F16" s="3">
        <v>0.29399999999999998</v>
      </c>
      <c r="G16" s="3">
        <v>0.307</v>
      </c>
      <c r="H16" s="6">
        <v>0.29799999999999999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92D2-5F80-D547-AEE8-1FDDA67BA527}">
  <dimension ref="A1:F82"/>
  <sheetViews>
    <sheetView tabSelected="1" topLeftCell="A22" workbookViewId="0">
      <selection activeCell="D71" sqref="D71:D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 t="s">
        <v>80</v>
      </c>
      <c r="C2">
        <v>0</v>
      </c>
      <c r="D2">
        <f>C2/(14*1000)</f>
        <v>0</v>
      </c>
      <c r="E2">
        <v>102030.3</v>
      </c>
      <c r="F2">
        <f>E2/(14*1000)</f>
        <v>7.2878785714285712</v>
      </c>
    </row>
    <row r="3" spans="1:6" ht="45" customHeight="1" x14ac:dyDescent="0.2">
      <c r="A3">
        <v>0</v>
      </c>
      <c r="B3" t="s">
        <v>81</v>
      </c>
      <c r="C3">
        <v>0</v>
      </c>
      <c r="D3">
        <f t="shared" ref="D3:D67" si="0">C3/(14*1000)</f>
        <v>0</v>
      </c>
      <c r="E3">
        <v>108555.6</v>
      </c>
      <c r="F3">
        <f t="shared" ref="F3:F4" si="1">E3/(14*1000)</f>
        <v>7.753971428571429</v>
      </c>
    </row>
    <row r="4" spans="1:6" x14ac:dyDescent="0.2">
      <c r="A4">
        <v>0</v>
      </c>
      <c r="B4" t="s">
        <v>82</v>
      </c>
      <c r="C4">
        <v>0</v>
      </c>
      <c r="D4">
        <f t="shared" si="0"/>
        <v>0</v>
      </c>
      <c r="E4">
        <v>105627.8</v>
      </c>
      <c r="F4">
        <f t="shared" si="1"/>
        <v>7.5448428571428572</v>
      </c>
    </row>
    <row r="5" spans="1:6" x14ac:dyDescent="0.2">
      <c r="A5">
        <v>23</v>
      </c>
      <c r="B5" t="s">
        <v>6</v>
      </c>
      <c r="C5">
        <v>1.92</v>
      </c>
      <c r="D5">
        <f t="shared" si="0"/>
        <v>1.3714285714285713E-4</v>
      </c>
      <c r="E5">
        <v>103392.3</v>
      </c>
      <c r="F5">
        <f t="shared" ref="F5:F67" si="2">(E5/(14*1000))</f>
        <v>7.3851642857142856</v>
      </c>
    </row>
    <row r="6" spans="1:6" x14ac:dyDescent="0.2">
      <c r="A6">
        <f>A5</f>
        <v>23</v>
      </c>
      <c r="B6" t="s">
        <v>7</v>
      </c>
      <c r="C6">
        <v>3.86</v>
      </c>
      <c r="D6">
        <f t="shared" si="0"/>
        <v>2.7571428571428571E-4</v>
      </c>
      <c r="E6">
        <v>105089</v>
      </c>
      <c r="F6">
        <f t="shared" si="2"/>
        <v>7.5063571428571425</v>
      </c>
    </row>
    <row r="7" spans="1:6" x14ac:dyDescent="0.2">
      <c r="A7">
        <f t="shared" ref="A7:A13" si="3">A6</f>
        <v>23</v>
      </c>
      <c r="B7" t="s">
        <v>8</v>
      </c>
      <c r="C7">
        <v>0</v>
      </c>
      <c r="D7">
        <f t="shared" si="0"/>
        <v>0</v>
      </c>
      <c r="E7">
        <v>105869</v>
      </c>
      <c r="F7">
        <f t="shared" si="2"/>
        <v>7.5620714285714286</v>
      </c>
    </row>
    <row r="8" spans="1:6" x14ac:dyDescent="0.2">
      <c r="A8">
        <f>A7</f>
        <v>23</v>
      </c>
      <c r="B8" t="s">
        <v>9</v>
      </c>
      <c r="C8">
        <v>15621.25</v>
      </c>
      <c r="D8">
        <f t="shared" si="0"/>
        <v>1.1158035714285715</v>
      </c>
      <c r="E8">
        <v>109060</v>
      </c>
      <c r="F8">
        <f t="shared" si="2"/>
        <v>7.79</v>
      </c>
    </row>
    <row r="9" spans="1:6" x14ac:dyDescent="0.2">
      <c r="A9">
        <f t="shared" si="3"/>
        <v>23</v>
      </c>
      <c r="B9" t="s">
        <v>10</v>
      </c>
      <c r="C9">
        <v>13862.1</v>
      </c>
      <c r="D9">
        <f t="shared" si="0"/>
        <v>0.99014999999999997</v>
      </c>
      <c r="E9">
        <v>106309.3</v>
      </c>
      <c r="F9">
        <f t="shared" si="2"/>
        <v>7.593521428571429</v>
      </c>
    </row>
    <row r="10" spans="1:6" x14ac:dyDescent="0.2">
      <c r="A10">
        <f t="shared" si="3"/>
        <v>23</v>
      </c>
      <c r="B10" t="s">
        <v>11</v>
      </c>
      <c r="C10">
        <v>19514.599999999999</v>
      </c>
      <c r="D10">
        <f t="shared" si="0"/>
        <v>1.3938999999999999</v>
      </c>
      <c r="E10">
        <v>110023.7</v>
      </c>
      <c r="F10">
        <f t="shared" si="2"/>
        <v>7.8588357142857141</v>
      </c>
    </row>
    <row r="11" spans="1:6" x14ac:dyDescent="0.2">
      <c r="A11">
        <f>A10</f>
        <v>23</v>
      </c>
      <c r="B11" t="s">
        <v>83</v>
      </c>
      <c r="C11">
        <v>661.17</v>
      </c>
      <c r="D11">
        <f t="shared" si="0"/>
        <v>4.7226428571428565E-2</v>
      </c>
      <c r="E11">
        <v>103582.39999999999</v>
      </c>
      <c r="F11">
        <f t="shared" si="2"/>
        <v>7.3987428571428566</v>
      </c>
    </row>
    <row r="12" spans="1:6" x14ac:dyDescent="0.2">
      <c r="A12">
        <f t="shared" si="3"/>
        <v>23</v>
      </c>
      <c r="B12" t="s">
        <v>84</v>
      </c>
      <c r="C12">
        <v>1698.8</v>
      </c>
      <c r="D12">
        <f t="shared" si="0"/>
        <v>0.12134285714285714</v>
      </c>
      <c r="E12">
        <v>106107.4</v>
      </c>
      <c r="F12">
        <f t="shared" si="2"/>
        <v>7.5790999999999995</v>
      </c>
    </row>
    <row r="13" spans="1:6" x14ac:dyDescent="0.2">
      <c r="A13">
        <f t="shared" si="3"/>
        <v>23</v>
      </c>
      <c r="B13" t="s">
        <v>85</v>
      </c>
      <c r="C13">
        <v>840.89</v>
      </c>
      <c r="D13">
        <f t="shared" si="0"/>
        <v>6.0063571428571425E-2</v>
      </c>
      <c r="E13">
        <v>103683.1</v>
      </c>
      <c r="F13">
        <f t="shared" si="2"/>
        <v>7.4059357142857145</v>
      </c>
    </row>
    <row r="14" spans="1:6" x14ac:dyDescent="0.2">
      <c r="A14">
        <v>42</v>
      </c>
      <c r="B14" t="s">
        <v>6</v>
      </c>
      <c r="C14">
        <v>0</v>
      </c>
      <c r="D14">
        <f t="shared" si="0"/>
        <v>0</v>
      </c>
      <c r="E14">
        <v>102621.4</v>
      </c>
      <c r="F14">
        <f t="shared" si="2"/>
        <v>7.3300999999999998</v>
      </c>
    </row>
    <row r="15" spans="1:6" x14ac:dyDescent="0.2">
      <c r="A15">
        <f>A14</f>
        <v>42</v>
      </c>
      <c r="B15" t="s">
        <v>7</v>
      </c>
      <c r="C15">
        <v>0</v>
      </c>
      <c r="D15">
        <f t="shared" si="0"/>
        <v>0</v>
      </c>
      <c r="E15">
        <v>101693.4</v>
      </c>
      <c r="F15">
        <f t="shared" si="2"/>
        <v>7.2638142857142851</v>
      </c>
    </row>
    <row r="16" spans="1:6" x14ac:dyDescent="0.2">
      <c r="A16">
        <f t="shared" ref="A16:A22" si="4">A15</f>
        <v>42</v>
      </c>
      <c r="B16" t="s">
        <v>8</v>
      </c>
      <c r="C16">
        <v>0</v>
      </c>
      <c r="D16">
        <f t="shared" si="0"/>
        <v>0</v>
      </c>
      <c r="E16">
        <v>105813</v>
      </c>
      <c r="F16">
        <f t="shared" si="2"/>
        <v>7.558071428571429</v>
      </c>
    </row>
    <row r="17" spans="1:6" x14ac:dyDescent="0.2">
      <c r="A17">
        <f>A16</f>
        <v>42</v>
      </c>
      <c r="B17" t="s">
        <v>9</v>
      </c>
      <c r="C17">
        <v>100521.5</v>
      </c>
      <c r="D17">
        <f t="shared" si="0"/>
        <v>7.1801071428571426</v>
      </c>
      <c r="E17">
        <v>104657.9</v>
      </c>
      <c r="F17">
        <f t="shared" si="2"/>
        <v>7.4755642857142854</v>
      </c>
    </row>
    <row r="18" spans="1:6" x14ac:dyDescent="0.2">
      <c r="A18">
        <f t="shared" si="4"/>
        <v>42</v>
      </c>
      <c r="B18" t="s">
        <v>10</v>
      </c>
      <c r="C18">
        <v>100904.9</v>
      </c>
      <c r="D18">
        <f t="shared" si="0"/>
        <v>7.2074928571428565</v>
      </c>
      <c r="E18">
        <v>100301.6</v>
      </c>
      <c r="F18">
        <f t="shared" si="2"/>
        <v>7.1644000000000005</v>
      </c>
    </row>
    <row r="19" spans="1:6" x14ac:dyDescent="0.2">
      <c r="A19">
        <f t="shared" si="4"/>
        <v>42</v>
      </c>
      <c r="B19" t="s">
        <v>11</v>
      </c>
      <c r="C19">
        <v>110345.2</v>
      </c>
      <c r="D19">
        <f t="shared" si="0"/>
        <v>7.8818000000000001</v>
      </c>
      <c r="E19">
        <v>100054.6</v>
      </c>
      <c r="F19">
        <f t="shared" si="2"/>
        <v>7.146757142857143</v>
      </c>
    </row>
    <row r="20" spans="1:6" x14ac:dyDescent="0.2">
      <c r="A20">
        <f>A19</f>
        <v>42</v>
      </c>
      <c r="B20" t="s">
        <v>83</v>
      </c>
      <c r="C20">
        <v>42586.3</v>
      </c>
      <c r="D20">
        <f t="shared" si="0"/>
        <v>3.0418785714285717</v>
      </c>
      <c r="E20">
        <v>78701.13</v>
      </c>
      <c r="F20">
        <f t="shared" si="2"/>
        <v>5.6215092857142857</v>
      </c>
    </row>
    <row r="21" spans="1:6" x14ac:dyDescent="0.2">
      <c r="A21">
        <f t="shared" si="4"/>
        <v>42</v>
      </c>
      <c r="B21" t="s">
        <v>84</v>
      </c>
      <c r="C21">
        <v>41969.04</v>
      </c>
      <c r="D21">
        <f t="shared" si="0"/>
        <v>2.9977885714285715</v>
      </c>
      <c r="E21">
        <v>73621.97</v>
      </c>
      <c r="F21">
        <f t="shared" si="2"/>
        <v>5.2587121428571431</v>
      </c>
    </row>
    <row r="22" spans="1:6" x14ac:dyDescent="0.2">
      <c r="A22">
        <f t="shared" si="4"/>
        <v>42</v>
      </c>
      <c r="B22" t="s">
        <v>85</v>
      </c>
      <c r="C22">
        <v>42659.37</v>
      </c>
      <c r="D22">
        <f t="shared" si="0"/>
        <v>3.0470978571428575</v>
      </c>
      <c r="E22">
        <v>76153.42</v>
      </c>
      <c r="F22">
        <f t="shared" si="2"/>
        <v>5.4395299999999995</v>
      </c>
    </row>
    <row r="23" spans="1:6" x14ac:dyDescent="0.2">
      <c r="A23">
        <v>53</v>
      </c>
      <c r="B23" t="s">
        <v>9</v>
      </c>
      <c r="C23">
        <v>123323.8</v>
      </c>
      <c r="D23">
        <f t="shared" si="0"/>
        <v>8.8088428571428565</v>
      </c>
      <c r="E23">
        <v>104460.7</v>
      </c>
      <c r="F23">
        <f t="shared" si="2"/>
        <v>7.4614785714285716</v>
      </c>
    </row>
    <row r="24" spans="1:6" x14ac:dyDescent="0.2">
      <c r="A24">
        <f>A23</f>
        <v>53</v>
      </c>
      <c r="B24" t="s">
        <v>10</v>
      </c>
      <c r="C24">
        <v>124099.8</v>
      </c>
      <c r="D24">
        <f t="shared" si="0"/>
        <v>8.8642714285714295</v>
      </c>
      <c r="E24">
        <v>105715.3</v>
      </c>
      <c r="F24">
        <f t="shared" si="2"/>
        <v>7.5510928571428577</v>
      </c>
    </row>
    <row r="25" spans="1:6" x14ac:dyDescent="0.2">
      <c r="A25">
        <f t="shared" ref="A25:A28" si="5">A24</f>
        <v>53</v>
      </c>
      <c r="B25" t="s">
        <v>11</v>
      </c>
      <c r="C25">
        <v>124304.1</v>
      </c>
      <c r="D25">
        <f t="shared" si="0"/>
        <v>8.8788642857142861</v>
      </c>
      <c r="E25">
        <v>102941</v>
      </c>
      <c r="F25">
        <f t="shared" si="2"/>
        <v>7.3529285714285715</v>
      </c>
    </row>
    <row r="26" spans="1:6" x14ac:dyDescent="0.2">
      <c r="A26">
        <f>A25</f>
        <v>53</v>
      </c>
      <c r="B26" t="s">
        <v>83</v>
      </c>
      <c r="C26">
        <v>86952.67</v>
      </c>
      <c r="D26">
        <f t="shared" si="0"/>
        <v>6.2109049999999995</v>
      </c>
      <c r="E26">
        <v>63528.639999999999</v>
      </c>
      <c r="F26">
        <f t="shared" si="2"/>
        <v>4.5377599999999996</v>
      </c>
    </row>
    <row r="27" spans="1:6" x14ac:dyDescent="0.2">
      <c r="A27">
        <f t="shared" si="5"/>
        <v>53</v>
      </c>
      <c r="B27" t="s">
        <v>84</v>
      </c>
      <c r="C27">
        <v>82383.06</v>
      </c>
      <c r="D27">
        <f t="shared" si="0"/>
        <v>5.8845042857142857</v>
      </c>
      <c r="E27">
        <v>62506.5</v>
      </c>
      <c r="F27">
        <f t="shared" si="2"/>
        <v>4.4647500000000004</v>
      </c>
    </row>
    <row r="28" spans="1:6" x14ac:dyDescent="0.2">
      <c r="A28">
        <f t="shared" si="5"/>
        <v>53</v>
      </c>
      <c r="B28" t="s">
        <v>85</v>
      </c>
      <c r="C28">
        <v>82600.56</v>
      </c>
      <c r="D28">
        <f t="shared" si="0"/>
        <v>5.9000399999999997</v>
      </c>
      <c r="E28">
        <v>60847.66</v>
      </c>
      <c r="F28">
        <f t="shared" si="2"/>
        <v>4.3462614285714292</v>
      </c>
    </row>
    <row r="29" spans="1:6" x14ac:dyDescent="0.2">
      <c r="A29">
        <v>71</v>
      </c>
      <c r="B29" t="s">
        <v>6</v>
      </c>
      <c r="C29">
        <v>28.6</v>
      </c>
      <c r="D29">
        <f t="shared" si="0"/>
        <v>2.0428571428571431E-3</v>
      </c>
      <c r="E29">
        <v>92211.88</v>
      </c>
      <c r="F29">
        <f t="shared" si="2"/>
        <v>6.5865628571428578</v>
      </c>
    </row>
    <row r="30" spans="1:6" x14ac:dyDescent="0.2">
      <c r="A30">
        <f>A29</f>
        <v>71</v>
      </c>
      <c r="B30" t="s">
        <v>7</v>
      </c>
      <c r="C30">
        <v>27.86</v>
      </c>
      <c r="D30">
        <f t="shared" si="0"/>
        <v>1.99E-3</v>
      </c>
      <c r="E30">
        <v>94467.6</v>
      </c>
      <c r="F30">
        <f t="shared" si="2"/>
        <v>6.7476857142857147</v>
      </c>
    </row>
    <row r="31" spans="1:6" x14ac:dyDescent="0.2">
      <c r="A31">
        <f t="shared" ref="A31:A37" si="6">A30</f>
        <v>71</v>
      </c>
      <c r="B31" t="s">
        <v>8</v>
      </c>
      <c r="C31">
        <v>26.22</v>
      </c>
      <c r="D31">
        <f t="shared" si="0"/>
        <v>1.8728571428571427E-3</v>
      </c>
      <c r="E31">
        <v>92594.95</v>
      </c>
      <c r="F31">
        <f t="shared" si="2"/>
        <v>6.6139250000000001</v>
      </c>
    </row>
    <row r="32" spans="1:6" x14ac:dyDescent="0.2">
      <c r="A32">
        <f>A31</f>
        <v>71</v>
      </c>
      <c r="B32" t="s">
        <v>9</v>
      </c>
      <c r="C32">
        <v>120288.6</v>
      </c>
      <c r="D32">
        <f t="shared" si="0"/>
        <v>8.5920428571428573</v>
      </c>
      <c r="E32">
        <v>93554.85</v>
      </c>
      <c r="F32">
        <f t="shared" si="2"/>
        <v>6.6824892857142864</v>
      </c>
    </row>
    <row r="33" spans="1:6" x14ac:dyDescent="0.2">
      <c r="A33">
        <f t="shared" si="6"/>
        <v>71</v>
      </c>
      <c r="B33" t="s">
        <v>10</v>
      </c>
      <c r="C33">
        <v>122342.9</v>
      </c>
      <c r="D33">
        <f t="shared" si="0"/>
        <v>8.7387785714285702</v>
      </c>
      <c r="E33">
        <v>95494.9</v>
      </c>
      <c r="F33">
        <f t="shared" si="2"/>
        <v>6.8210642857142849</v>
      </c>
    </row>
    <row r="34" spans="1:6" x14ac:dyDescent="0.2">
      <c r="A34">
        <f t="shared" si="6"/>
        <v>71</v>
      </c>
      <c r="B34" t="s">
        <v>11</v>
      </c>
      <c r="C34">
        <v>120628.3</v>
      </c>
      <c r="D34">
        <f t="shared" si="0"/>
        <v>8.6163071428571438</v>
      </c>
      <c r="E34">
        <v>95219.98</v>
      </c>
      <c r="F34">
        <f t="shared" si="2"/>
        <v>6.8014271428571424</v>
      </c>
    </row>
    <row r="35" spans="1:6" x14ac:dyDescent="0.2">
      <c r="A35">
        <f>A34</f>
        <v>71</v>
      </c>
      <c r="B35" t="s">
        <v>83</v>
      </c>
      <c r="C35">
        <v>56175.77</v>
      </c>
      <c r="D35">
        <f t="shared" si="0"/>
        <v>4.0125549999999999</v>
      </c>
      <c r="E35">
        <v>32179.61</v>
      </c>
      <c r="F35">
        <f t="shared" si="2"/>
        <v>2.2985435714285716</v>
      </c>
    </row>
    <row r="36" spans="1:6" x14ac:dyDescent="0.2">
      <c r="A36">
        <f t="shared" si="6"/>
        <v>71</v>
      </c>
      <c r="B36" t="s">
        <v>84</v>
      </c>
      <c r="C36">
        <v>53673.21</v>
      </c>
      <c r="D36">
        <f t="shared" si="0"/>
        <v>3.8338007142857142</v>
      </c>
      <c r="E36">
        <v>30985.57</v>
      </c>
      <c r="F36">
        <f t="shared" si="2"/>
        <v>2.2132550000000002</v>
      </c>
    </row>
    <row r="37" spans="1:6" x14ac:dyDescent="0.2">
      <c r="A37">
        <f t="shared" si="6"/>
        <v>71</v>
      </c>
      <c r="B37" t="s">
        <v>85</v>
      </c>
      <c r="C37">
        <v>55578.57</v>
      </c>
      <c r="D37">
        <f t="shared" si="0"/>
        <v>3.9698978571428571</v>
      </c>
      <c r="E37">
        <v>31372.07</v>
      </c>
      <c r="F37">
        <f t="shared" si="2"/>
        <v>2.2408621428571429</v>
      </c>
    </row>
    <row r="38" spans="1:6" x14ac:dyDescent="0.2">
      <c r="A38">
        <v>77</v>
      </c>
      <c r="B38" t="s">
        <v>6</v>
      </c>
      <c r="C38">
        <v>31.28</v>
      </c>
      <c r="D38">
        <f t="shared" si="0"/>
        <v>2.2342857142857143E-3</v>
      </c>
      <c r="E38">
        <v>85713.02</v>
      </c>
      <c r="F38">
        <f t="shared" si="2"/>
        <v>6.1223585714285713</v>
      </c>
    </row>
    <row r="39" spans="1:6" x14ac:dyDescent="0.2">
      <c r="A39">
        <v>77</v>
      </c>
      <c r="B39" t="s">
        <v>7</v>
      </c>
      <c r="C39">
        <v>31.56</v>
      </c>
      <c r="D39">
        <f t="shared" si="0"/>
        <v>2.2542857142857143E-3</v>
      </c>
      <c r="E39">
        <v>90886.06</v>
      </c>
      <c r="F39">
        <f t="shared" si="2"/>
        <v>6.4918614285714282</v>
      </c>
    </row>
    <row r="40" spans="1:6" x14ac:dyDescent="0.2">
      <c r="A40">
        <v>77</v>
      </c>
      <c r="B40" t="s">
        <v>8</v>
      </c>
      <c r="C40">
        <v>26.68</v>
      </c>
      <c r="D40">
        <f t="shared" si="0"/>
        <v>1.9057142857142858E-3</v>
      </c>
      <c r="E40">
        <v>86281.41</v>
      </c>
      <c r="F40">
        <f t="shared" si="2"/>
        <v>6.1629578571428576</v>
      </c>
    </row>
    <row r="41" spans="1:6" x14ac:dyDescent="0.2">
      <c r="A41">
        <v>95</v>
      </c>
      <c r="B41" t="s">
        <v>6</v>
      </c>
      <c r="C41">
        <v>0</v>
      </c>
      <c r="D41">
        <f t="shared" si="0"/>
        <v>0</v>
      </c>
      <c r="E41">
        <v>71465.33</v>
      </c>
      <c r="F41">
        <f t="shared" si="2"/>
        <v>5.1046664285714289</v>
      </c>
    </row>
    <row r="42" spans="1:6" x14ac:dyDescent="0.2">
      <c r="A42">
        <f>A41</f>
        <v>95</v>
      </c>
      <c r="B42" t="s">
        <v>7</v>
      </c>
      <c r="C42">
        <v>0</v>
      </c>
      <c r="D42">
        <f t="shared" si="0"/>
        <v>0</v>
      </c>
      <c r="E42">
        <v>72107.570000000007</v>
      </c>
      <c r="F42">
        <f t="shared" si="2"/>
        <v>5.1505407142857145</v>
      </c>
    </row>
    <row r="43" spans="1:6" x14ac:dyDescent="0.2">
      <c r="A43">
        <f t="shared" ref="A43:A49" si="7">A42</f>
        <v>95</v>
      </c>
      <c r="B43" t="s">
        <v>8</v>
      </c>
      <c r="C43">
        <v>0</v>
      </c>
      <c r="D43">
        <f t="shared" si="0"/>
        <v>0</v>
      </c>
      <c r="E43">
        <v>72300.11</v>
      </c>
      <c r="F43">
        <f t="shared" si="2"/>
        <v>5.1642935714285718</v>
      </c>
    </row>
    <row r="44" spans="1:6" x14ac:dyDescent="0.2">
      <c r="A44">
        <f>A43</f>
        <v>95</v>
      </c>
      <c r="B44" t="s">
        <v>9</v>
      </c>
      <c r="C44">
        <v>120897.5</v>
      </c>
      <c r="D44">
        <f t="shared" si="0"/>
        <v>8.6355357142857141</v>
      </c>
      <c r="E44">
        <v>95997.43</v>
      </c>
      <c r="F44">
        <f t="shared" si="2"/>
        <v>6.8569592857142849</v>
      </c>
    </row>
    <row r="45" spans="1:6" x14ac:dyDescent="0.2">
      <c r="A45">
        <f t="shared" si="7"/>
        <v>95</v>
      </c>
      <c r="B45" t="s">
        <v>10</v>
      </c>
      <c r="C45">
        <v>120734.9</v>
      </c>
      <c r="D45">
        <f t="shared" si="0"/>
        <v>8.6239214285714283</v>
      </c>
      <c r="E45">
        <v>95780.98</v>
      </c>
      <c r="F45">
        <f t="shared" si="2"/>
        <v>6.8414985714285708</v>
      </c>
    </row>
    <row r="46" spans="1:6" x14ac:dyDescent="0.2">
      <c r="A46">
        <f t="shared" si="7"/>
        <v>95</v>
      </c>
      <c r="B46" t="s">
        <v>11</v>
      </c>
      <c r="C46">
        <v>121244.6</v>
      </c>
      <c r="D46">
        <f t="shared" si="0"/>
        <v>8.6603285714285718</v>
      </c>
      <c r="E46">
        <v>95012.37</v>
      </c>
      <c r="F46">
        <f t="shared" si="2"/>
        <v>6.7865978571428567</v>
      </c>
    </row>
    <row r="47" spans="1:6" x14ac:dyDescent="0.2">
      <c r="A47">
        <f>A46</f>
        <v>95</v>
      </c>
      <c r="B47" t="s">
        <v>83</v>
      </c>
      <c r="C47">
        <v>30728.639999999999</v>
      </c>
      <c r="D47">
        <f t="shared" si="0"/>
        <v>2.194902857142857</v>
      </c>
      <c r="E47">
        <v>30447.87</v>
      </c>
      <c r="F47">
        <f t="shared" si="2"/>
        <v>2.1748478571428569</v>
      </c>
    </row>
    <row r="48" spans="1:6" x14ac:dyDescent="0.2">
      <c r="A48">
        <f t="shared" si="7"/>
        <v>95</v>
      </c>
      <c r="B48" t="s">
        <v>84</v>
      </c>
      <c r="C48">
        <v>28540.94</v>
      </c>
      <c r="D48">
        <f t="shared" si="0"/>
        <v>2.0386385714285713</v>
      </c>
      <c r="E48">
        <v>28122.080000000002</v>
      </c>
      <c r="F48">
        <f t="shared" si="2"/>
        <v>2.0087200000000003</v>
      </c>
    </row>
    <row r="49" spans="1:6" x14ac:dyDescent="0.2">
      <c r="A49">
        <f t="shared" si="7"/>
        <v>95</v>
      </c>
      <c r="B49" t="s">
        <v>85</v>
      </c>
      <c r="C49">
        <v>22371.59</v>
      </c>
      <c r="D49">
        <f t="shared" si="0"/>
        <v>1.5979707142857142</v>
      </c>
      <c r="E49">
        <v>20843.14</v>
      </c>
      <c r="F49">
        <f t="shared" si="2"/>
        <v>1.4887957142857142</v>
      </c>
    </row>
    <row r="50" spans="1:6" x14ac:dyDescent="0.2">
      <c r="A50">
        <v>119</v>
      </c>
      <c r="B50" t="s">
        <v>6</v>
      </c>
      <c r="C50">
        <v>0</v>
      </c>
      <c r="D50">
        <f t="shared" si="0"/>
        <v>0</v>
      </c>
      <c r="E50">
        <v>44862.62</v>
      </c>
      <c r="F50">
        <f t="shared" si="2"/>
        <v>3.2044728571428571</v>
      </c>
    </row>
    <row r="51" spans="1:6" x14ac:dyDescent="0.2">
      <c r="A51">
        <f>A50</f>
        <v>119</v>
      </c>
      <c r="B51" t="s">
        <v>7</v>
      </c>
      <c r="C51">
        <v>0</v>
      </c>
      <c r="D51">
        <f t="shared" si="0"/>
        <v>0</v>
      </c>
      <c r="E51">
        <v>51007.41</v>
      </c>
      <c r="F51">
        <f t="shared" si="2"/>
        <v>3.643386428571429</v>
      </c>
    </row>
    <row r="52" spans="1:6" x14ac:dyDescent="0.2">
      <c r="A52">
        <f t="shared" ref="A52:A55" si="8">A51</f>
        <v>119</v>
      </c>
      <c r="B52" t="s">
        <v>8</v>
      </c>
      <c r="C52">
        <v>0</v>
      </c>
      <c r="D52">
        <f t="shared" si="0"/>
        <v>0</v>
      </c>
      <c r="E52">
        <v>55391.98</v>
      </c>
      <c r="F52">
        <f t="shared" si="2"/>
        <v>3.9565700000000001</v>
      </c>
    </row>
    <row r="53" spans="1:6" x14ac:dyDescent="0.2">
      <c r="A53">
        <f>A52</f>
        <v>119</v>
      </c>
      <c r="B53" t="s">
        <v>83</v>
      </c>
      <c r="C53">
        <v>0</v>
      </c>
      <c r="D53">
        <f t="shared" si="0"/>
        <v>0</v>
      </c>
      <c r="E53">
        <v>0</v>
      </c>
      <c r="F53">
        <f t="shared" si="2"/>
        <v>0</v>
      </c>
    </row>
    <row r="54" spans="1:6" x14ac:dyDescent="0.2">
      <c r="A54">
        <f t="shared" si="8"/>
        <v>119</v>
      </c>
      <c r="B54" t="s">
        <v>84</v>
      </c>
      <c r="C54">
        <v>0</v>
      </c>
      <c r="D54">
        <f t="shared" si="0"/>
        <v>0</v>
      </c>
      <c r="E54">
        <v>0</v>
      </c>
      <c r="F54">
        <f t="shared" si="2"/>
        <v>0</v>
      </c>
    </row>
    <row r="55" spans="1:6" x14ac:dyDescent="0.2">
      <c r="A55">
        <f t="shared" si="8"/>
        <v>119</v>
      </c>
      <c r="B55" t="s">
        <v>85</v>
      </c>
      <c r="C55">
        <v>0</v>
      </c>
      <c r="D55">
        <f t="shared" si="0"/>
        <v>0</v>
      </c>
      <c r="E55">
        <v>0</v>
      </c>
      <c r="F55">
        <f t="shared" si="2"/>
        <v>0</v>
      </c>
    </row>
    <row r="56" spans="1:6" x14ac:dyDescent="0.2">
      <c r="A56">
        <v>142</v>
      </c>
      <c r="B56" t="s">
        <v>6</v>
      </c>
      <c r="C56">
        <v>0</v>
      </c>
      <c r="D56">
        <f t="shared" si="0"/>
        <v>0</v>
      </c>
      <c r="E56">
        <v>43696.07</v>
      </c>
      <c r="F56">
        <f t="shared" si="2"/>
        <v>3.1211478571428573</v>
      </c>
    </row>
    <row r="57" spans="1:6" x14ac:dyDescent="0.2">
      <c r="A57">
        <f>A56</f>
        <v>142</v>
      </c>
      <c r="B57" t="s">
        <v>7</v>
      </c>
      <c r="C57">
        <v>0</v>
      </c>
      <c r="D57">
        <f t="shared" si="0"/>
        <v>0</v>
      </c>
      <c r="E57">
        <v>37327.08</v>
      </c>
      <c r="F57">
        <f t="shared" si="2"/>
        <v>2.66622</v>
      </c>
    </row>
    <row r="58" spans="1:6" x14ac:dyDescent="0.2">
      <c r="A58">
        <f t="shared" ref="A58:A61" si="9">A57</f>
        <v>142</v>
      </c>
      <c r="B58" t="s">
        <v>8</v>
      </c>
      <c r="C58">
        <v>0</v>
      </c>
      <c r="D58">
        <f t="shared" si="0"/>
        <v>0</v>
      </c>
      <c r="E58">
        <v>31853.71</v>
      </c>
      <c r="F58">
        <f t="shared" si="2"/>
        <v>2.2752650000000001</v>
      </c>
    </row>
    <row r="59" spans="1:6" x14ac:dyDescent="0.2">
      <c r="A59">
        <f>A58</f>
        <v>142</v>
      </c>
      <c r="B59" t="s">
        <v>83</v>
      </c>
      <c r="C59">
        <v>0</v>
      </c>
      <c r="D59">
        <f t="shared" si="0"/>
        <v>0</v>
      </c>
      <c r="E59">
        <v>0</v>
      </c>
      <c r="F59">
        <f t="shared" si="2"/>
        <v>0</v>
      </c>
    </row>
    <row r="60" spans="1:6" x14ac:dyDescent="0.2">
      <c r="A60">
        <f t="shared" si="9"/>
        <v>142</v>
      </c>
      <c r="B60" t="s">
        <v>84</v>
      </c>
      <c r="C60">
        <v>0</v>
      </c>
      <c r="D60">
        <f t="shared" si="0"/>
        <v>0</v>
      </c>
      <c r="E60">
        <v>0</v>
      </c>
      <c r="F60">
        <f t="shared" si="2"/>
        <v>0</v>
      </c>
    </row>
    <row r="61" spans="1:6" x14ac:dyDescent="0.2">
      <c r="A61">
        <f t="shared" si="9"/>
        <v>142</v>
      </c>
      <c r="B61" t="s">
        <v>85</v>
      </c>
      <c r="C61">
        <v>0</v>
      </c>
      <c r="D61">
        <f t="shared" si="0"/>
        <v>0</v>
      </c>
      <c r="E61">
        <v>0</v>
      </c>
      <c r="F61">
        <f t="shared" si="2"/>
        <v>0</v>
      </c>
    </row>
    <row r="62" spans="1:6" x14ac:dyDescent="0.2">
      <c r="A62">
        <v>165</v>
      </c>
      <c r="B62" t="s">
        <v>6</v>
      </c>
      <c r="C62">
        <v>0</v>
      </c>
      <c r="D62">
        <f t="shared" si="0"/>
        <v>0</v>
      </c>
      <c r="E62">
        <v>24239.9</v>
      </c>
      <c r="F62">
        <f t="shared" si="2"/>
        <v>1.7314214285714287</v>
      </c>
    </row>
    <row r="63" spans="1:6" x14ac:dyDescent="0.2">
      <c r="A63">
        <v>165</v>
      </c>
      <c r="B63" t="s">
        <v>7</v>
      </c>
      <c r="C63">
        <v>0</v>
      </c>
      <c r="D63">
        <f t="shared" si="0"/>
        <v>0</v>
      </c>
      <c r="E63">
        <v>24754.9</v>
      </c>
      <c r="F63">
        <f t="shared" si="2"/>
        <v>1.7682071428571429</v>
      </c>
    </row>
    <row r="64" spans="1:6" x14ac:dyDescent="0.2">
      <c r="A64">
        <v>165</v>
      </c>
      <c r="B64" t="s">
        <v>8</v>
      </c>
      <c r="C64">
        <v>0</v>
      </c>
      <c r="D64">
        <f t="shared" si="0"/>
        <v>0</v>
      </c>
      <c r="E64">
        <v>19966.79</v>
      </c>
      <c r="F64">
        <f t="shared" si="2"/>
        <v>1.4261992857142858</v>
      </c>
    </row>
    <row r="65" spans="1:6" x14ac:dyDescent="0.2">
      <c r="A65">
        <v>216</v>
      </c>
      <c r="B65" t="s">
        <v>6</v>
      </c>
      <c r="C65">
        <v>27.04</v>
      </c>
      <c r="D65">
        <f t="shared" si="0"/>
        <v>1.9314285714285714E-3</v>
      </c>
      <c r="E65">
        <v>27450.77</v>
      </c>
      <c r="F65">
        <f t="shared" si="2"/>
        <v>1.9607692857142858</v>
      </c>
    </row>
    <row r="66" spans="1:6" x14ac:dyDescent="0.2">
      <c r="A66">
        <v>216</v>
      </c>
      <c r="B66" t="s">
        <v>7</v>
      </c>
      <c r="C66">
        <v>39.47</v>
      </c>
      <c r="D66">
        <f t="shared" si="0"/>
        <v>2.8192857142857143E-3</v>
      </c>
      <c r="E66">
        <v>29982.639999999999</v>
      </c>
      <c r="F66">
        <f t="shared" si="2"/>
        <v>2.1416171428571427</v>
      </c>
    </row>
    <row r="67" spans="1:6" x14ac:dyDescent="0.2">
      <c r="A67">
        <v>216</v>
      </c>
      <c r="B67" t="s">
        <v>8</v>
      </c>
      <c r="C67">
        <v>20.72</v>
      </c>
      <c r="D67">
        <f t="shared" si="0"/>
        <v>1.48E-3</v>
      </c>
      <c r="E67">
        <v>26937.7</v>
      </c>
      <c r="F67">
        <f t="shared" si="2"/>
        <v>1.9241214285714285</v>
      </c>
    </row>
    <row r="68" spans="1:6" x14ac:dyDescent="0.2">
      <c r="A68">
        <f>A67+25</f>
        <v>241</v>
      </c>
      <c r="B68" t="s">
        <v>12</v>
      </c>
      <c r="C68">
        <v>11.63</v>
      </c>
      <c r="D68">
        <f t="shared" ref="D68:D70" si="10">C68/(14*1000)</f>
        <v>8.3071428571428576E-4</v>
      </c>
      <c r="E68">
        <v>24487.439999999999</v>
      </c>
      <c r="F68">
        <f t="shared" ref="F68:F70" si="11">(E68/(14*1000))</f>
        <v>1.7491028571428571</v>
      </c>
    </row>
    <row r="69" spans="1:6" x14ac:dyDescent="0.2">
      <c r="A69">
        <v>241</v>
      </c>
      <c r="B69" t="s">
        <v>13</v>
      </c>
      <c r="C69">
        <v>19.28</v>
      </c>
      <c r="D69">
        <f t="shared" si="10"/>
        <v>1.3771428571428572E-3</v>
      </c>
      <c r="E69">
        <v>26773.35</v>
      </c>
      <c r="F69">
        <f t="shared" si="11"/>
        <v>1.9123821428571428</v>
      </c>
    </row>
    <row r="70" spans="1:6" x14ac:dyDescent="0.2">
      <c r="A70">
        <v>241</v>
      </c>
      <c r="B70" t="s">
        <v>14</v>
      </c>
      <c r="C70">
        <v>6.53</v>
      </c>
      <c r="D70">
        <f t="shared" si="10"/>
        <v>4.6642857142857147E-4</v>
      </c>
      <c r="E70">
        <v>21863.29</v>
      </c>
      <c r="F70">
        <f t="shared" si="11"/>
        <v>1.5616635714285716</v>
      </c>
    </row>
    <row r="71" spans="1:6" x14ac:dyDescent="0.2">
      <c r="A71">
        <v>268</v>
      </c>
      <c r="B71" t="s">
        <v>12</v>
      </c>
      <c r="C71">
        <v>0</v>
      </c>
      <c r="D71">
        <f>C71/(14*1000)</f>
        <v>0</v>
      </c>
      <c r="E71">
        <v>14012.77</v>
      </c>
      <c r="F71">
        <f t="shared" ref="F71:F73" si="12">(E71/(14*1000))</f>
        <v>1.0009121428571428</v>
      </c>
    </row>
    <row r="72" spans="1:6" x14ac:dyDescent="0.2">
      <c r="A72">
        <v>268</v>
      </c>
      <c r="B72" t="s">
        <v>13</v>
      </c>
      <c r="C72">
        <v>0</v>
      </c>
      <c r="D72">
        <f t="shared" ref="D72:D73" si="13">C72/(14*1000)</f>
        <v>0</v>
      </c>
      <c r="E72">
        <v>11006.22</v>
      </c>
      <c r="F72">
        <f t="shared" si="12"/>
        <v>0.78615857142857137</v>
      </c>
    </row>
    <row r="73" spans="1:6" x14ac:dyDescent="0.2">
      <c r="A73">
        <v>268</v>
      </c>
      <c r="B73" t="s">
        <v>14</v>
      </c>
      <c r="C73">
        <v>0</v>
      </c>
      <c r="D73">
        <f t="shared" si="13"/>
        <v>0</v>
      </c>
      <c r="E73">
        <v>14095.79</v>
      </c>
      <c r="F73">
        <f t="shared" si="12"/>
        <v>1.006842142857143</v>
      </c>
    </row>
    <row r="74" spans="1:6" x14ac:dyDescent="0.2">
      <c r="A74">
        <v>336</v>
      </c>
      <c r="B74" t="s">
        <v>12</v>
      </c>
      <c r="C74">
        <v>0</v>
      </c>
      <c r="D74">
        <f>C74/(14*1000)</f>
        <v>0</v>
      </c>
      <c r="E74">
        <v>0</v>
      </c>
      <c r="F74">
        <v>0</v>
      </c>
    </row>
    <row r="75" spans="1:6" x14ac:dyDescent="0.2">
      <c r="A75">
        <v>336</v>
      </c>
      <c r="B75" t="s">
        <v>13</v>
      </c>
      <c r="C75">
        <v>0</v>
      </c>
      <c r="D75">
        <f t="shared" ref="D75:D76" si="14">C75/(14*1000)</f>
        <v>0</v>
      </c>
      <c r="E75">
        <v>0</v>
      </c>
      <c r="F75">
        <v>0</v>
      </c>
    </row>
    <row r="76" spans="1:6" x14ac:dyDescent="0.2">
      <c r="A76">
        <v>336</v>
      </c>
      <c r="B76" t="s">
        <v>14</v>
      </c>
      <c r="C76">
        <v>0</v>
      </c>
      <c r="D76">
        <f t="shared" si="14"/>
        <v>0</v>
      </c>
      <c r="E76">
        <v>0</v>
      </c>
      <c r="F76">
        <v>0</v>
      </c>
    </row>
    <row r="77" spans="1:6" x14ac:dyDescent="0.2">
      <c r="A77">
        <v>0</v>
      </c>
      <c r="B77" t="s">
        <v>12</v>
      </c>
      <c r="C77">
        <v>0</v>
      </c>
      <c r="D77">
        <f>C77/(14*1000)</f>
        <v>0</v>
      </c>
      <c r="E77">
        <v>102030.3</v>
      </c>
      <c r="F77">
        <f>E77/(14*1000)</f>
        <v>7.2878785714285712</v>
      </c>
    </row>
    <row r="78" spans="1:6" x14ac:dyDescent="0.2">
      <c r="A78">
        <v>0</v>
      </c>
      <c r="B78" t="s">
        <v>13</v>
      </c>
      <c r="C78">
        <v>0</v>
      </c>
      <c r="D78">
        <f t="shared" ref="D78:D79" si="15">C78/(14*1000)</f>
        <v>0</v>
      </c>
      <c r="E78">
        <v>108555.6</v>
      </c>
      <c r="F78">
        <f t="shared" ref="F78:F79" si="16">E78/(14*1000)</f>
        <v>7.753971428571429</v>
      </c>
    </row>
    <row r="79" spans="1:6" x14ac:dyDescent="0.2">
      <c r="A79">
        <v>0</v>
      </c>
      <c r="B79" t="s">
        <v>14</v>
      </c>
      <c r="C79">
        <v>0</v>
      </c>
      <c r="D79">
        <f t="shared" si="15"/>
        <v>0</v>
      </c>
      <c r="E79">
        <v>105627.8</v>
      </c>
      <c r="F79">
        <f t="shared" si="16"/>
        <v>7.5448428571428572</v>
      </c>
    </row>
    <row r="80" spans="1:6" x14ac:dyDescent="0.2">
      <c r="A80">
        <v>0</v>
      </c>
      <c r="B80" t="s">
        <v>9</v>
      </c>
      <c r="C80">
        <v>0</v>
      </c>
      <c r="D80">
        <f>C80/(14*1000)</f>
        <v>0</v>
      </c>
      <c r="E80">
        <v>102030.3</v>
      </c>
      <c r="F80">
        <f>E80/(14*1000)</f>
        <v>7.2878785714285712</v>
      </c>
    </row>
    <row r="81" spans="1:6" x14ac:dyDescent="0.2">
      <c r="A81">
        <v>0</v>
      </c>
      <c r="B81" t="s">
        <v>10</v>
      </c>
      <c r="C81">
        <v>0</v>
      </c>
      <c r="D81">
        <f t="shared" ref="D81:D82" si="17">C81/(14*1000)</f>
        <v>0</v>
      </c>
      <c r="E81">
        <v>108555.6</v>
      </c>
      <c r="F81">
        <f t="shared" ref="F81:F82" si="18">E81/(14*1000)</f>
        <v>7.753971428571429</v>
      </c>
    </row>
    <row r="82" spans="1:6" x14ac:dyDescent="0.2">
      <c r="A82">
        <v>0</v>
      </c>
      <c r="B82" t="s">
        <v>11</v>
      </c>
      <c r="C82">
        <v>0</v>
      </c>
      <c r="D82">
        <f t="shared" si="17"/>
        <v>0</v>
      </c>
      <c r="E82">
        <v>105627.8</v>
      </c>
      <c r="F82">
        <f t="shared" si="18"/>
        <v>7.5448428571428572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8B26-5DC8-6B40-ABBE-A00F73EF49CE}">
  <dimension ref="A1:C64"/>
  <sheetViews>
    <sheetView topLeftCell="A30" workbookViewId="0">
      <selection activeCell="C1" sqref="C1:C1048576"/>
    </sheetView>
  </sheetViews>
  <sheetFormatPr baseColWidth="10" defaultRowHeight="16" x14ac:dyDescent="0.2"/>
  <sheetData>
    <row r="1" spans="1:3" x14ac:dyDescent="0.2">
      <c r="A1" s="5" t="s">
        <v>0</v>
      </c>
      <c r="B1" s="5" t="s">
        <v>15</v>
      </c>
      <c r="C1" s="5" t="s">
        <v>16</v>
      </c>
    </row>
    <row r="2" spans="1:3" x14ac:dyDescent="0.2">
      <c r="A2" s="5">
        <v>23</v>
      </c>
      <c r="B2" s="5" t="s">
        <v>17</v>
      </c>
      <c r="C2" s="5">
        <v>0</v>
      </c>
    </row>
    <row r="3" spans="1:3" x14ac:dyDescent="0.2">
      <c r="A3" s="5">
        <v>23</v>
      </c>
      <c r="B3" s="5" t="s">
        <v>18</v>
      </c>
      <c r="C3" s="5">
        <v>0</v>
      </c>
    </row>
    <row r="4" spans="1:3" x14ac:dyDescent="0.2">
      <c r="A4" s="5">
        <v>23</v>
      </c>
      <c r="B4" s="5" t="s">
        <v>19</v>
      </c>
      <c r="C4" s="5">
        <v>0</v>
      </c>
    </row>
    <row r="5" spans="1:3" x14ac:dyDescent="0.2">
      <c r="A5" s="5">
        <v>42</v>
      </c>
      <c r="B5" s="5" t="s">
        <v>20</v>
      </c>
      <c r="C5" s="5">
        <v>0.128</v>
      </c>
    </row>
    <row r="6" spans="1:3" x14ac:dyDescent="0.2">
      <c r="A6" s="5">
        <v>42</v>
      </c>
      <c r="B6" s="5" t="s">
        <v>21</v>
      </c>
      <c r="C6" s="5">
        <v>0.223</v>
      </c>
    </row>
    <row r="7" spans="1:3" x14ac:dyDescent="0.2">
      <c r="A7" s="5">
        <v>42</v>
      </c>
      <c r="B7" s="5" t="s">
        <v>22</v>
      </c>
      <c r="C7" s="5">
        <v>0.63500000000000001</v>
      </c>
    </row>
    <row r="8" spans="1:3" x14ac:dyDescent="0.2">
      <c r="A8" s="5">
        <v>53</v>
      </c>
      <c r="B8" s="5" t="s">
        <v>23</v>
      </c>
      <c r="C8" s="5">
        <v>1.7849999999999999</v>
      </c>
    </row>
    <row r="9" spans="1:3" x14ac:dyDescent="0.2">
      <c r="A9" s="5">
        <v>53</v>
      </c>
      <c r="B9" s="5" t="s">
        <v>24</v>
      </c>
      <c r="C9" s="5">
        <v>3.5619999999999998</v>
      </c>
    </row>
    <row r="10" spans="1:3" x14ac:dyDescent="0.2">
      <c r="A10" s="5">
        <v>53</v>
      </c>
      <c r="B10" s="5" t="s">
        <v>25</v>
      </c>
      <c r="C10" s="5">
        <v>4.7930000000000001</v>
      </c>
    </row>
    <row r="11" spans="1:3" x14ac:dyDescent="0.2">
      <c r="A11" s="5">
        <v>71</v>
      </c>
      <c r="B11" s="5" t="s">
        <v>26</v>
      </c>
      <c r="C11" s="5">
        <v>6.6890000000000001</v>
      </c>
    </row>
    <row r="12" spans="1:3" x14ac:dyDescent="0.2">
      <c r="A12" s="5">
        <v>71</v>
      </c>
      <c r="B12" s="5" t="s">
        <v>27</v>
      </c>
      <c r="C12" s="5">
        <v>5.4889999999999999</v>
      </c>
    </row>
    <row r="13" spans="1:3" x14ac:dyDescent="0.2">
      <c r="A13" s="5">
        <v>71</v>
      </c>
      <c r="B13" s="5" t="s">
        <v>28</v>
      </c>
      <c r="C13" s="5">
        <v>6.6</v>
      </c>
    </row>
    <row r="14" spans="1:3" x14ac:dyDescent="0.2">
      <c r="A14" s="8">
        <v>95</v>
      </c>
      <c r="B14" s="5" t="s">
        <v>29</v>
      </c>
      <c r="C14" s="5">
        <v>12.819000000000001</v>
      </c>
    </row>
    <row r="15" spans="1:3" x14ac:dyDescent="0.2">
      <c r="A15" s="5">
        <v>95</v>
      </c>
      <c r="B15" s="5" t="s">
        <v>30</v>
      </c>
      <c r="C15" s="5">
        <v>7.117</v>
      </c>
    </row>
    <row r="16" spans="1:3" x14ac:dyDescent="0.2">
      <c r="A16" s="5">
        <v>95</v>
      </c>
      <c r="B16" s="5" t="s">
        <v>31</v>
      </c>
      <c r="C16" s="5">
        <v>8.74</v>
      </c>
    </row>
    <row r="17" spans="1:3" x14ac:dyDescent="0.2">
      <c r="A17" s="5">
        <v>23</v>
      </c>
      <c r="B17" t="s">
        <v>32</v>
      </c>
      <c r="C17">
        <v>0.98299999999999998</v>
      </c>
    </row>
    <row r="18" spans="1:3" x14ac:dyDescent="0.2">
      <c r="A18" s="5">
        <v>23</v>
      </c>
      <c r="B18" t="s">
        <v>33</v>
      </c>
      <c r="C18">
        <v>1.079</v>
      </c>
    </row>
    <row r="19" spans="1:3" x14ac:dyDescent="0.2">
      <c r="A19" s="5">
        <v>23</v>
      </c>
      <c r="B19" t="s">
        <v>34</v>
      </c>
      <c r="C19">
        <v>0.58799999999999997</v>
      </c>
    </row>
    <row r="20" spans="1:3" x14ac:dyDescent="0.2">
      <c r="A20" s="5">
        <v>42</v>
      </c>
      <c r="B20" t="s">
        <v>35</v>
      </c>
      <c r="C20">
        <v>0.53100000000000003</v>
      </c>
    </row>
    <row r="21" spans="1:3" x14ac:dyDescent="0.2">
      <c r="A21" s="5">
        <v>42</v>
      </c>
      <c r="B21" t="s">
        <v>36</v>
      </c>
      <c r="C21">
        <v>0.34699999999999998</v>
      </c>
    </row>
    <row r="22" spans="1:3" x14ac:dyDescent="0.2">
      <c r="A22" s="5">
        <v>42</v>
      </c>
      <c r="B22" t="s">
        <v>37</v>
      </c>
      <c r="C22">
        <v>0.45300000000000001</v>
      </c>
    </row>
    <row r="23" spans="1:3" x14ac:dyDescent="0.2">
      <c r="A23" s="5">
        <v>71</v>
      </c>
      <c r="B23" t="s">
        <v>38</v>
      </c>
      <c r="C23">
        <v>15.074999999999999</v>
      </c>
    </row>
    <row r="24" spans="1:3" x14ac:dyDescent="0.2">
      <c r="A24" s="5">
        <v>71</v>
      </c>
      <c r="B24" t="s">
        <v>39</v>
      </c>
      <c r="C24">
        <v>18.981000000000002</v>
      </c>
    </row>
    <row r="25" spans="1:3" x14ac:dyDescent="0.2">
      <c r="A25" s="5">
        <v>71</v>
      </c>
      <c r="B25" t="s">
        <v>40</v>
      </c>
      <c r="C25">
        <v>20.9</v>
      </c>
    </row>
    <row r="26" spans="1:3" x14ac:dyDescent="0.2">
      <c r="A26" s="5">
        <v>77</v>
      </c>
      <c r="B26" t="s">
        <v>41</v>
      </c>
      <c r="C26">
        <v>27.823</v>
      </c>
    </row>
    <row r="27" spans="1:3" x14ac:dyDescent="0.2">
      <c r="A27" s="5">
        <v>77</v>
      </c>
      <c r="B27" t="s">
        <v>42</v>
      </c>
      <c r="C27">
        <v>28.155999999999999</v>
      </c>
    </row>
    <row r="28" spans="1:3" x14ac:dyDescent="0.2">
      <c r="A28" s="5">
        <v>77</v>
      </c>
      <c r="B28" t="s">
        <v>43</v>
      </c>
      <c r="C28">
        <v>31.215</v>
      </c>
    </row>
    <row r="29" spans="1:3" x14ac:dyDescent="0.2">
      <c r="A29" s="5">
        <v>95</v>
      </c>
      <c r="B29" t="s">
        <v>44</v>
      </c>
      <c r="C29">
        <v>102.173</v>
      </c>
    </row>
    <row r="30" spans="1:3" x14ac:dyDescent="0.2">
      <c r="A30" s="5">
        <v>95</v>
      </c>
      <c r="B30" t="s">
        <v>45</v>
      </c>
      <c r="C30">
        <v>96.664000000000001</v>
      </c>
    </row>
    <row r="31" spans="1:3" x14ac:dyDescent="0.2">
      <c r="A31" s="5">
        <v>95</v>
      </c>
      <c r="B31" t="s">
        <v>46</v>
      </c>
      <c r="C31">
        <v>97.2</v>
      </c>
    </row>
    <row r="32" spans="1:3" x14ac:dyDescent="0.2">
      <c r="A32" s="5">
        <v>119</v>
      </c>
      <c r="B32" t="s">
        <v>47</v>
      </c>
      <c r="C32">
        <v>187.04900000000001</v>
      </c>
    </row>
    <row r="33" spans="1:3" x14ac:dyDescent="0.2">
      <c r="A33" s="5">
        <v>119</v>
      </c>
      <c r="B33" t="s">
        <v>48</v>
      </c>
      <c r="C33">
        <v>186.40799999999999</v>
      </c>
    </row>
    <row r="34" spans="1:3" x14ac:dyDescent="0.2">
      <c r="A34" s="5">
        <v>119</v>
      </c>
      <c r="B34" t="s">
        <v>49</v>
      </c>
      <c r="C34">
        <v>198.48</v>
      </c>
    </row>
    <row r="35" spans="1:3" x14ac:dyDescent="0.2">
      <c r="A35" s="5">
        <v>142</v>
      </c>
      <c r="B35" t="s">
        <v>50</v>
      </c>
      <c r="C35">
        <v>210.75399999999999</v>
      </c>
    </row>
    <row r="36" spans="1:3" x14ac:dyDescent="0.2">
      <c r="A36" s="5">
        <v>142</v>
      </c>
      <c r="B36" t="s">
        <v>51</v>
      </c>
      <c r="C36">
        <v>210.82499999999999</v>
      </c>
    </row>
    <row r="37" spans="1:3" x14ac:dyDescent="0.2">
      <c r="A37" s="5">
        <v>142</v>
      </c>
      <c r="B37" t="s">
        <v>52</v>
      </c>
      <c r="C37">
        <v>214.86</v>
      </c>
    </row>
    <row r="38" spans="1:3" x14ac:dyDescent="0.2">
      <c r="A38" s="5">
        <v>165</v>
      </c>
      <c r="B38" t="s">
        <v>53</v>
      </c>
      <c r="C38">
        <v>245.26400000000001</v>
      </c>
    </row>
    <row r="39" spans="1:3" x14ac:dyDescent="0.2">
      <c r="A39" s="5">
        <v>165</v>
      </c>
      <c r="B39" t="s">
        <v>54</v>
      </c>
      <c r="C39">
        <v>217.87</v>
      </c>
    </row>
    <row r="40" spans="1:3" x14ac:dyDescent="0.2">
      <c r="A40" s="5">
        <v>165</v>
      </c>
      <c r="B40" t="s">
        <v>55</v>
      </c>
      <c r="C40">
        <v>194.44300000000001</v>
      </c>
    </row>
    <row r="41" spans="1:3" x14ac:dyDescent="0.2">
      <c r="A41" s="5">
        <v>216</v>
      </c>
      <c r="B41" t="s">
        <v>56</v>
      </c>
      <c r="C41">
        <v>218.50800000000001</v>
      </c>
    </row>
    <row r="42" spans="1:3" x14ac:dyDescent="0.2">
      <c r="A42" s="5">
        <v>216</v>
      </c>
      <c r="B42" t="s">
        <v>57</v>
      </c>
      <c r="C42">
        <v>202.31899999999999</v>
      </c>
    </row>
    <row r="43" spans="1:3" x14ac:dyDescent="0.2">
      <c r="A43" s="5">
        <v>216</v>
      </c>
      <c r="B43" t="s">
        <v>58</v>
      </c>
      <c r="C43">
        <v>186.15899999999999</v>
      </c>
    </row>
    <row r="44" spans="1:3" x14ac:dyDescent="0.2">
      <c r="A44" s="5">
        <v>336</v>
      </c>
      <c r="B44" t="s">
        <v>59</v>
      </c>
      <c r="C44">
        <v>159.285</v>
      </c>
    </row>
    <row r="45" spans="1:3" x14ac:dyDescent="0.2">
      <c r="A45" s="5">
        <v>336</v>
      </c>
      <c r="B45" t="s">
        <v>60</v>
      </c>
      <c r="C45">
        <v>183.608</v>
      </c>
    </row>
    <row r="46" spans="1:3" x14ac:dyDescent="0.2">
      <c r="A46" s="5">
        <v>336</v>
      </c>
      <c r="B46" t="s">
        <v>61</v>
      </c>
      <c r="C46">
        <v>203.20599999999999</v>
      </c>
    </row>
    <row r="47" spans="1:3" x14ac:dyDescent="0.2">
      <c r="A47" s="5">
        <v>23</v>
      </c>
      <c r="B47" t="s">
        <v>62</v>
      </c>
      <c r="C47">
        <v>4.2560000000000002</v>
      </c>
    </row>
    <row r="48" spans="1:3" x14ac:dyDescent="0.2">
      <c r="A48" s="5">
        <v>23</v>
      </c>
      <c r="B48" t="s">
        <v>63</v>
      </c>
      <c r="C48">
        <v>3.71</v>
      </c>
    </row>
    <row r="49" spans="1:3" x14ac:dyDescent="0.2">
      <c r="A49" s="5">
        <v>23</v>
      </c>
      <c r="B49" t="s">
        <v>64</v>
      </c>
      <c r="C49">
        <v>3.7</v>
      </c>
    </row>
    <row r="50" spans="1:3" x14ac:dyDescent="0.2">
      <c r="A50" s="5">
        <v>42</v>
      </c>
      <c r="B50" t="s">
        <v>65</v>
      </c>
      <c r="C50">
        <v>34.192</v>
      </c>
    </row>
    <row r="51" spans="1:3" x14ac:dyDescent="0.2">
      <c r="A51" s="5">
        <v>42</v>
      </c>
      <c r="B51" t="s">
        <v>66</v>
      </c>
      <c r="C51">
        <v>0.51800000000000002</v>
      </c>
    </row>
    <row r="52" spans="1:3" x14ac:dyDescent="0.2">
      <c r="A52" s="5">
        <v>42</v>
      </c>
      <c r="B52" t="s">
        <v>67</v>
      </c>
      <c r="C52">
        <v>0.442</v>
      </c>
    </row>
    <row r="53" spans="1:3" x14ac:dyDescent="0.2">
      <c r="A53" s="5">
        <v>53</v>
      </c>
      <c r="B53" t="s">
        <v>68</v>
      </c>
      <c r="C53">
        <v>0.41599999999999998</v>
      </c>
    </row>
    <row r="54" spans="1:3" x14ac:dyDescent="0.2">
      <c r="A54" s="5">
        <v>53</v>
      </c>
      <c r="B54" t="s">
        <v>69</v>
      </c>
      <c r="C54">
        <v>5.3999999999999999E-2</v>
      </c>
    </row>
    <row r="55" spans="1:3" x14ac:dyDescent="0.2">
      <c r="A55" s="5">
        <v>53</v>
      </c>
      <c r="B55" t="s">
        <v>70</v>
      </c>
      <c r="C55">
        <v>0.14399999999999999</v>
      </c>
    </row>
    <row r="56" spans="1:3" x14ac:dyDescent="0.2">
      <c r="A56" s="5">
        <v>71</v>
      </c>
      <c r="B56" t="s">
        <v>71</v>
      </c>
      <c r="C56">
        <v>0.155</v>
      </c>
    </row>
    <row r="57" spans="1:3" x14ac:dyDescent="0.2">
      <c r="A57" s="5">
        <v>71</v>
      </c>
      <c r="B57" t="s">
        <v>72</v>
      </c>
      <c r="C57">
        <v>8.8999999999999996E-2</v>
      </c>
    </row>
    <row r="58" spans="1:3" x14ac:dyDescent="0.2">
      <c r="A58" s="5">
        <v>71</v>
      </c>
      <c r="B58" t="s">
        <v>73</v>
      </c>
      <c r="C58">
        <v>0.191</v>
      </c>
    </row>
    <row r="59" spans="1:3" x14ac:dyDescent="0.2">
      <c r="A59" s="5">
        <v>95</v>
      </c>
      <c r="B59" t="s">
        <v>74</v>
      </c>
      <c r="C59">
        <v>0.105</v>
      </c>
    </row>
    <row r="60" spans="1:3" x14ac:dyDescent="0.2">
      <c r="A60" s="5">
        <v>95</v>
      </c>
      <c r="B60" t="s">
        <v>75</v>
      </c>
      <c r="C60">
        <v>0.151</v>
      </c>
    </row>
    <row r="61" spans="1:3" x14ac:dyDescent="0.2">
      <c r="A61" s="5">
        <v>95</v>
      </c>
      <c r="B61" t="s">
        <v>76</v>
      </c>
      <c r="C61">
        <v>0.30499999999999999</v>
      </c>
    </row>
    <row r="62" spans="1:3" x14ac:dyDescent="0.2">
      <c r="A62" s="5">
        <v>142</v>
      </c>
      <c r="B62" t="s">
        <v>77</v>
      </c>
      <c r="C62">
        <v>0</v>
      </c>
    </row>
    <row r="63" spans="1:3" x14ac:dyDescent="0.2">
      <c r="A63" s="5">
        <v>142</v>
      </c>
      <c r="B63" t="s">
        <v>78</v>
      </c>
      <c r="C63">
        <v>0</v>
      </c>
    </row>
    <row r="64" spans="1:3" x14ac:dyDescent="0.2">
      <c r="A64" s="5">
        <v>142</v>
      </c>
      <c r="B64" t="s">
        <v>79</v>
      </c>
      <c r="C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3H11</vt:lpstr>
      <vt:lpstr>R12</vt:lpstr>
      <vt:lpstr>SynCom</vt:lpstr>
      <vt:lpstr>Gallery</vt:lpstr>
      <vt:lpstr>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Carr</dc:creator>
  <cp:lastModifiedBy>Alex Carr</cp:lastModifiedBy>
  <dcterms:created xsi:type="dcterms:W3CDTF">2021-08-26T22:06:09Z</dcterms:created>
  <dcterms:modified xsi:type="dcterms:W3CDTF">2021-08-26T23:17:25Z</dcterms:modified>
</cp:coreProperties>
</file>