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List Report" sheetId="1" r:id="rId4"/>
    <sheet state="visible" name="Project Information" sheetId="2" r:id="rId5"/>
  </sheets>
  <definedNames/>
  <calcPr/>
</workbook>
</file>

<file path=xl/sharedStrings.xml><?xml version="1.0" encoding="utf-8"?>
<sst xmlns="http://schemas.openxmlformats.org/spreadsheetml/2006/main" count="51" uniqueCount="45">
  <si>
    <t>Bill of Materials</t>
  </si>
  <si>
    <t>Source Data From:</t>
  </si>
  <si>
    <t>Project:</t>
  </si>
  <si>
    <t>FPGA-Based RISC-V CPU and Compiler</t>
  </si>
  <si>
    <t>Variant:</t>
  </si>
  <si>
    <t>Report Date:</t>
  </si>
  <si>
    <t>Print Date:</t>
  </si>
  <si>
    <t>#</t>
  </si>
  <si>
    <t>Designator</t>
  </si>
  <si>
    <t>Value, Comment, etc</t>
  </si>
  <si>
    <t>Component_Description</t>
  </si>
  <si>
    <t>Manufacturer</t>
  </si>
  <si>
    <t>Manufacturer Part Number</t>
  </si>
  <si>
    <t>Supplier</t>
  </si>
  <si>
    <t>Supplier Part Number</t>
  </si>
  <si>
    <t>Unit Price</t>
  </si>
  <si>
    <t>Quantity</t>
  </si>
  <si>
    <t>Subtotal</t>
  </si>
  <si>
    <t>N/A</t>
  </si>
  <si>
    <t>If 2 are not available, 1 is fine</t>
  </si>
  <si>
    <r>
      <rPr>
        <rFont val="Arial"/>
        <color rgb="FF000000"/>
        <sz val="8.0"/>
      </rPr>
      <t xml:space="preserve">64 x 64 RGB LED Matrix, </t>
    </r>
    <r>
      <rPr>
        <rFont val="Arial"/>
        <color rgb="FF1155CC"/>
        <sz val="8.0"/>
        <u/>
      </rPr>
      <t>https://ca.robotshop.com/products/waveshare-rgb-full-color-led-matrix-panel-64x64-pixels-adjustable-brightness</t>
    </r>
  </si>
  <si>
    <t>Waveshare</t>
  </si>
  <si>
    <t>RGB-Matrix-P2.5-64x64</t>
  </si>
  <si>
    <t>Robot shop</t>
  </si>
  <si>
    <t>SKU: RB-Wav-556</t>
  </si>
  <si>
    <t>Approved</t>
  </si>
  <si>
    <t>Notes</t>
  </si>
  <si>
    <t>Project Full Path</t>
  </si>
  <si>
    <t>Project Filename</t>
  </si>
  <si>
    <t>Variant Name</t>
  </si>
  <si>
    <t>None</t>
  </si>
  <si>
    <t>Data-Source Filename</t>
  </si>
  <si>
    <t>Data-Source Full Path</t>
  </si>
  <si>
    <t>Title</t>
  </si>
  <si>
    <t>Bill of Materials For Digital Aquarium Project</t>
  </si>
  <si>
    <t>Total Quantity</t>
  </si>
  <si>
    <t>Report Time</t>
  </si>
  <si>
    <t>Report Date</t>
  </si>
  <si>
    <t>Report Date &amp; Tine</t>
  </si>
  <si>
    <t>Output Name</t>
  </si>
  <si>
    <t>Output Type</t>
  </si>
  <si>
    <t>BOM_PartType</t>
  </si>
  <si>
    <t>Output Generator Name</t>
  </si>
  <si>
    <t>BOM</t>
  </si>
  <si>
    <t>Output Generator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</si>
</sst>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h:mm:ss am/pm"/>
    <numFmt numFmtId="166" formatCode="[$-C09]dd\-mmm\-yy"/>
    <numFmt numFmtId="167" formatCode="[$-409]h:mm:ss\ AM/PM"/>
    <numFmt numFmtId="168" formatCode="_(&quot;$&quot;* #,##0.00_);_(&quot;$&quot;* \(#,##0.00\);_(&quot;$&quot;* &quot;-&quot;??_);_(@_)"/>
    <numFmt numFmtId="169" formatCode="m/d/yyyy h:mm:ss"/>
  </numFmts>
  <fonts count="15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sz val="24.0"/>
      <color rgb="FF000000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36.0"/>
      <color rgb="FF000000"/>
      <name val="Arial"/>
    </font>
    <font/>
    <font>
      <sz val="9.0"/>
      <color rgb="FF000000"/>
      <name val="Arial"/>
    </font>
    <font>
      <sz val="9.0"/>
      <color theme="1"/>
      <name val="Arial"/>
      <scheme val="minor"/>
    </font>
    <font>
      <b/>
      <sz val="8.0"/>
      <color theme="0"/>
      <name val="Arial"/>
    </font>
    <font>
      <b/>
      <sz val="10.0"/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b/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6555F"/>
        <bgColor rgb="FF46555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</fills>
  <borders count="37">
    <border/>
    <border>
      <left/>
      <right/>
      <top/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/>
    </border>
    <border>
      <right/>
      <top/>
    </border>
    <border>
      <left/>
      <bottom/>
    </border>
    <border>
      <right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Alignment="1" applyFont="1">
      <alignment vertical="top"/>
    </xf>
    <xf borderId="3" fillId="2" fontId="1" numFmtId="0" xfId="0" applyBorder="1" applyFont="1"/>
    <xf borderId="4" fillId="3" fontId="3" numFmtId="0" xfId="0" applyAlignment="1" applyBorder="1" applyFill="1" applyFont="1">
      <alignment vertical="center"/>
    </xf>
    <xf borderId="0" fillId="0" fontId="2" numFmtId="0" xfId="0" applyAlignment="1" applyFont="1">
      <alignment horizontal="left" vertical="top"/>
    </xf>
    <xf borderId="5" fillId="3" fontId="3" numFmtId="0" xfId="0" applyAlignment="1" applyBorder="1" applyFont="1">
      <alignment vertical="center"/>
    </xf>
    <xf borderId="3" fillId="3" fontId="4" numFmtId="0" xfId="0" applyBorder="1" applyFont="1"/>
    <xf borderId="1" fillId="3" fontId="5" numFmtId="0" xfId="0" applyBorder="1" applyFont="1"/>
    <xf borderId="6" fillId="3" fontId="6" numFmtId="0" xfId="0" applyAlignment="1" applyBorder="1" applyFont="1">
      <alignment vertical="center"/>
    </xf>
    <xf borderId="7" fillId="0" fontId="7" numFmtId="0" xfId="0" applyBorder="1" applyFont="1"/>
    <xf borderId="1" fillId="3" fontId="5" numFmtId="0" xfId="0" applyAlignment="1" applyBorder="1" applyFont="1">
      <alignment horizontal="right"/>
    </xf>
    <xf borderId="1" fillId="3" fontId="5" numFmtId="0" xfId="0" applyAlignment="1" applyBorder="1" applyFont="1">
      <alignment horizontal="left"/>
    </xf>
    <xf borderId="8" fillId="0" fontId="7" numFmtId="0" xfId="0" applyBorder="1" applyFont="1"/>
    <xf borderId="9" fillId="0" fontId="7" numFmtId="0" xfId="0" applyBorder="1" applyFont="1"/>
    <xf borderId="10" fillId="3" fontId="5" numFmtId="0" xfId="0" applyAlignment="1" applyBorder="1" applyFont="1">
      <alignment horizontal="left" readingOrder="0"/>
    </xf>
    <xf borderId="10" fillId="3" fontId="4" numFmtId="0" xfId="0" applyBorder="1" applyFont="1"/>
    <xf borderId="1" fillId="3" fontId="4" numFmtId="0" xfId="0" applyBorder="1" applyFont="1"/>
    <xf borderId="1" fillId="3" fontId="6" numFmtId="0" xfId="0" applyAlignment="1" applyBorder="1" applyFont="1">
      <alignment vertical="center"/>
    </xf>
    <xf borderId="11" fillId="3" fontId="5" numFmtId="0" xfId="0" applyAlignment="1" applyBorder="1" applyFont="1">
      <alignment horizontal="left"/>
    </xf>
    <xf borderId="11" fillId="3" fontId="4" numFmtId="0" xfId="0" applyBorder="1" applyFont="1"/>
    <xf borderId="11" fillId="3" fontId="5" numFmtId="0" xfId="0" applyBorder="1" applyFont="1"/>
    <xf borderId="11" fillId="3" fontId="4" numFmtId="0" xfId="0" applyAlignment="1" applyBorder="1" applyFont="1">
      <alignment horizontal="left"/>
    </xf>
    <xf borderId="3" fillId="3" fontId="5" numFmtId="0" xfId="0" applyBorder="1" applyFont="1"/>
    <xf borderId="1" fillId="3" fontId="8" numFmtId="0" xfId="0" applyBorder="1" applyFont="1"/>
    <xf borderId="2" fillId="3" fontId="4" numFmtId="164" xfId="0" applyAlignment="1" applyBorder="1" applyFont="1" applyNumberFormat="1">
      <alignment horizontal="left" readingOrder="0"/>
    </xf>
    <xf borderId="0" fillId="0" fontId="9" numFmtId="165" xfId="0" applyFont="1" applyNumberFormat="1"/>
    <xf borderId="11" fillId="3" fontId="4" numFmtId="166" xfId="0" applyAlignment="1" applyBorder="1" applyFont="1" applyNumberFormat="1">
      <alignment horizontal="left"/>
    </xf>
    <xf borderId="11" fillId="3" fontId="4" numFmtId="167" xfId="0" applyAlignment="1" applyBorder="1" applyFont="1" applyNumberFormat="1">
      <alignment horizontal="left"/>
    </xf>
    <xf borderId="12" fillId="2" fontId="10" numFmtId="0" xfId="0" applyAlignment="1" applyBorder="1" applyFont="1">
      <alignment horizontal="center" vertical="center"/>
    </xf>
    <xf quotePrefix="1" borderId="13" fillId="2" fontId="10" numFmtId="0" xfId="0" applyAlignment="1" applyBorder="1" applyFont="1">
      <alignment horizontal="center" vertical="center"/>
    </xf>
    <xf quotePrefix="1" borderId="14" fillId="2" fontId="10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15" fillId="4" fontId="12" numFmtId="0" xfId="0" applyAlignment="1" applyBorder="1" applyFill="1" applyFont="1">
      <alignment shrinkToFit="0" vertical="top" wrapText="1"/>
    </xf>
    <xf borderId="16" fillId="4" fontId="12" numFmtId="0" xfId="0" applyAlignment="1" applyBorder="1" applyFont="1">
      <alignment readingOrder="0" shrinkToFit="0" vertical="top" wrapText="1"/>
    </xf>
    <xf borderId="17" fillId="4" fontId="13" numFmtId="0" xfId="0" applyAlignment="1" applyBorder="1" applyFont="1">
      <alignment readingOrder="0" shrinkToFit="0" vertical="top" wrapText="1"/>
    </xf>
    <xf borderId="17" fillId="4" fontId="12" numFmtId="0" xfId="0" applyAlignment="1" applyBorder="1" applyFont="1">
      <alignment readingOrder="0" shrinkToFit="0" vertical="top" wrapText="1"/>
    </xf>
    <xf borderId="18" fillId="4" fontId="12" numFmtId="0" xfId="0" applyAlignment="1" applyBorder="1" applyFont="1">
      <alignment readingOrder="0" shrinkToFit="0" vertical="top" wrapText="1"/>
    </xf>
    <xf borderId="19" fillId="4" fontId="12" numFmtId="168" xfId="0" applyAlignment="1" applyBorder="1" applyFont="1" applyNumberFormat="1">
      <alignment horizontal="right" shrinkToFit="0" vertical="top" wrapText="1"/>
    </xf>
    <xf borderId="20" fillId="0" fontId="12" numFmtId="0" xfId="0" applyAlignment="1" applyBorder="1" applyFont="1">
      <alignment shrinkToFit="0" vertical="top" wrapText="1"/>
    </xf>
    <xf borderId="21" fillId="0" fontId="12" numFmtId="0" xfId="0" applyAlignment="1" applyBorder="1" applyFont="1">
      <alignment shrinkToFit="0" vertical="top" wrapText="1"/>
    </xf>
    <xf borderId="22" fillId="0" fontId="12" numFmtId="0" xfId="0" applyAlignment="1" applyBorder="1" applyFont="1">
      <alignment shrinkToFit="0" vertical="top" wrapText="1"/>
    </xf>
    <xf borderId="16" fillId="4" fontId="12" numFmtId="0" xfId="0" applyAlignment="1" applyBorder="1" applyFont="1">
      <alignment shrinkToFit="0" vertical="top" wrapText="1"/>
    </xf>
    <xf borderId="17" fillId="4" fontId="12" numFmtId="0" xfId="0" applyAlignment="1" applyBorder="1" applyFont="1">
      <alignment shrinkToFit="0" vertical="top" wrapText="1"/>
    </xf>
    <xf borderId="18" fillId="4" fontId="12" numFmtId="0" xfId="0" applyAlignment="1" applyBorder="1" applyFont="1">
      <alignment shrinkToFit="0" vertical="top" wrapText="1"/>
    </xf>
    <xf borderId="23" fillId="0" fontId="11" numFmtId="0" xfId="0" applyAlignment="1" applyBorder="1" applyFont="1">
      <alignment horizontal="left" vertical="top"/>
    </xf>
    <xf borderId="24" fillId="0" fontId="7" numFmtId="0" xfId="0" applyBorder="1" applyFont="1"/>
    <xf borderId="25" fillId="0" fontId="2" numFmtId="0" xfId="0" applyAlignment="1" applyBorder="1" applyFont="1">
      <alignment horizontal="left" vertical="top"/>
    </xf>
    <xf borderId="26" fillId="0" fontId="2" numFmtId="0" xfId="0" applyAlignment="1" applyBorder="1" applyFont="1">
      <alignment horizontal="left" vertical="top"/>
    </xf>
    <xf borderId="0" fillId="0" fontId="11" numFmtId="0" xfId="0" applyAlignment="1" applyFont="1">
      <alignment horizontal="left" vertical="top"/>
    </xf>
    <xf borderId="27" fillId="3" fontId="14" numFmtId="168" xfId="0" applyAlignment="1" applyBorder="1" applyFont="1" applyNumberFormat="1">
      <alignment shrinkToFit="0" vertical="top" wrapText="1"/>
    </xf>
    <xf borderId="28" fillId="0" fontId="2" numFmtId="0" xfId="0" applyAlignment="1" applyBorder="1" applyFont="1">
      <alignment horizontal="left" vertical="top"/>
    </xf>
    <xf borderId="29" fillId="0" fontId="2" numFmtId="0" xfId="0" applyAlignment="1" applyBorder="1" applyFont="1">
      <alignment horizontal="left" vertical="top"/>
    </xf>
    <xf borderId="30" fillId="0" fontId="2" numFmtId="0" xfId="0" applyAlignment="1" applyBorder="1" applyFont="1">
      <alignment vertical="top"/>
    </xf>
    <xf borderId="31" fillId="0" fontId="2" numFmtId="0" xfId="0" applyAlignment="1" applyBorder="1" applyFont="1">
      <alignment horizontal="left" vertical="top"/>
    </xf>
    <xf borderId="32" fillId="0" fontId="2" numFmtId="0" xfId="0" applyAlignment="1" applyBorder="1" applyFont="1">
      <alignment vertical="top"/>
    </xf>
    <xf borderId="33" fillId="0" fontId="2" numFmtId="0" xfId="0" applyAlignment="1" applyBorder="1" applyFont="1">
      <alignment vertical="top"/>
    </xf>
    <xf borderId="34" fillId="0" fontId="2" numFmtId="0" xfId="0" applyAlignment="1" applyBorder="1" applyFont="1">
      <alignment vertical="top"/>
    </xf>
    <xf borderId="35" fillId="0" fontId="2" numFmtId="0" xfId="0" applyAlignment="1" applyBorder="1" applyFont="1">
      <alignment horizontal="left" vertical="top"/>
    </xf>
    <xf borderId="34" fillId="0" fontId="2" numFmtId="0" xfId="0" applyAlignment="1" applyBorder="1" applyFont="1">
      <alignment horizontal="left" vertical="top"/>
    </xf>
    <xf borderId="36" fillId="0" fontId="2" numFmtId="0" xfId="0" applyAlignment="1" applyBorder="1" applyFont="1">
      <alignment vertical="top"/>
    </xf>
    <xf borderId="1" fillId="5" fontId="5" numFmtId="0" xfId="0" applyAlignment="1" applyBorder="1" applyFill="1" applyFont="1">
      <alignment horizontal="left" vertical="center"/>
    </xf>
    <xf borderId="5" fillId="5" fontId="4" numFmtId="0" xfId="0" applyAlignment="1" applyBorder="1" applyFont="1">
      <alignment horizontal="left" readingOrder="0" vertical="center"/>
    </xf>
    <xf borderId="1" fillId="6" fontId="5" numFmtId="0" xfId="0" applyAlignment="1" applyBorder="1" applyFill="1" applyFont="1">
      <alignment horizontal="left" vertical="center"/>
    </xf>
    <xf borderId="1" fillId="6" fontId="4" numFmtId="0" xfId="0" applyAlignment="1" applyBorder="1" applyFont="1">
      <alignment horizontal="left" readingOrder="0" vertical="center"/>
    </xf>
    <xf quotePrefix="1" borderId="1" fillId="5" fontId="4" numFmtId="0" xfId="0" applyAlignment="1" applyBorder="1" applyFont="1">
      <alignment horizontal="left" vertical="center"/>
    </xf>
    <xf borderId="1" fillId="5" fontId="4" numFmtId="0" xfId="0" applyAlignment="1" applyBorder="1" applyFont="1">
      <alignment horizontal="left" readingOrder="0" vertical="center"/>
    </xf>
    <xf quotePrefix="1" borderId="1" fillId="6" fontId="4" numFmtId="0" xfId="0" applyAlignment="1" applyBorder="1" applyFont="1">
      <alignment horizontal="left" readingOrder="0" vertical="center"/>
    </xf>
    <xf borderId="1" fillId="6" fontId="4" numFmtId="169" xfId="0" applyAlignment="1" applyBorder="1" applyFont="1" applyNumberFormat="1">
      <alignment horizontal="left" vertical="center"/>
    </xf>
    <xf borderId="1" fillId="5" fontId="4" numFmtId="14" xfId="0" applyAlignment="1" applyBorder="1" applyFont="1" applyNumberFormat="1">
      <alignment horizontal="left" vertical="center"/>
    </xf>
    <xf quotePrefix="1" borderId="1" fillId="6" fontId="4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619125</xdr:colOff>
      <xdr:row>1</xdr:row>
      <xdr:rowOff>323850</xdr:rowOff>
    </xdr:from>
    <xdr:ext cx="5105400" cy="12287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robotshop.com/products/waveshare-rgb-full-color-led-matrix-panel-64x64-pixels-adjustable-brightnes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5.5"/>
    <col customWidth="1" min="3" max="3" width="13.13"/>
    <col customWidth="1" min="4" max="4" width="34.13"/>
    <col customWidth="1" min="5" max="5" width="52.5"/>
    <col customWidth="1" min="6" max="6" width="26.13"/>
    <col customWidth="1" min="7" max="7" width="22.88"/>
    <col customWidth="1" min="8" max="8" width="23.13"/>
    <col customWidth="1" min="9" max="9" width="30.63"/>
    <col customWidth="1" min="10" max="12" width="11.38"/>
    <col customWidth="1" min="13" max="26" width="9.13"/>
  </cols>
  <sheetData>
    <row r="1" ht="12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/>
      <c r="C2" s="6"/>
      <c r="D2" s="7"/>
      <c r="L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3.25" customHeight="1">
      <c r="A3" s="4"/>
      <c r="B3" s="9"/>
      <c r="C3" s="10" t="s">
        <v>0</v>
      </c>
      <c r="D3" s="11"/>
      <c r="E3" s="12" t="s">
        <v>1</v>
      </c>
      <c r="F3" s="13"/>
      <c r="G3" s="9"/>
      <c r="H3" s="9"/>
      <c r="I3" s="9"/>
      <c r="J3" s="9"/>
      <c r="K3" s="9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7.25" customHeight="1">
      <c r="A4" s="4"/>
      <c r="B4" s="9"/>
      <c r="C4" s="14"/>
      <c r="D4" s="15"/>
      <c r="E4" s="12" t="s">
        <v>2</v>
      </c>
      <c r="F4" s="16" t="s">
        <v>3</v>
      </c>
      <c r="G4" s="17"/>
      <c r="H4" s="18"/>
      <c r="I4" s="18"/>
      <c r="J4" s="18"/>
      <c r="K4" s="18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7.25" customHeight="1">
      <c r="A5" s="4"/>
      <c r="B5" s="9"/>
      <c r="C5" s="19"/>
      <c r="D5" s="19"/>
      <c r="E5" s="12" t="s">
        <v>4</v>
      </c>
      <c r="F5" s="20"/>
      <c r="G5" s="21"/>
      <c r="I5" s="18"/>
      <c r="J5" s="18"/>
      <c r="K5" s="1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/>
      <c r="B6" s="22"/>
      <c r="C6" s="22"/>
      <c r="D6" s="22"/>
      <c r="E6" s="20"/>
      <c r="F6" s="23"/>
      <c r="G6" s="21"/>
      <c r="H6" s="18"/>
      <c r="I6" s="18"/>
      <c r="J6" s="18"/>
      <c r="K6" s="18"/>
      <c r="L6" s="2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25"/>
      <c r="C7" s="25" t="s">
        <v>5</v>
      </c>
      <c r="D7" s="25"/>
      <c r="E7" s="26">
        <v>45318.0</v>
      </c>
      <c r="F7" s="27">
        <f t="shared" ref="F7:F8" si="1">NOW()</f>
        <v>45318.7981</v>
      </c>
      <c r="G7" s="25"/>
      <c r="H7" s="25"/>
      <c r="I7" s="25"/>
      <c r="J7" s="25"/>
      <c r="K7" s="25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/>
      <c r="B8" s="21"/>
      <c r="C8" s="21" t="s">
        <v>6</v>
      </c>
      <c r="D8" s="21"/>
      <c r="E8" s="28">
        <f>TODAY()</f>
        <v>45318</v>
      </c>
      <c r="F8" s="29">
        <f t="shared" si="1"/>
        <v>45318.7981</v>
      </c>
      <c r="G8" s="25"/>
      <c r="H8" s="25"/>
      <c r="I8" s="25"/>
      <c r="J8" s="25"/>
      <c r="K8" s="25"/>
      <c r="L8" s="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4"/>
      <c r="B9" s="30" t="s">
        <v>7</v>
      </c>
      <c r="C9" s="31" t="s">
        <v>8</v>
      </c>
      <c r="D9" s="31" t="s">
        <v>9</v>
      </c>
      <c r="E9" s="31" t="s">
        <v>10</v>
      </c>
      <c r="F9" s="31" t="s">
        <v>11</v>
      </c>
      <c r="G9" s="31" t="s">
        <v>12</v>
      </c>
      <c r="H9" s="31" t="s">
        <v>13</v>
      </c>
      <c r="I9" s="31" t="s">
        <v>14</v>
      </c>
      <c r="J9" s="31" t="s">
        <v>15</v>
      </c>
      <c r="K9" s="32" t="s">
        <v>16</v>
      </c>
      <c r="L9" s="32" t="s">
        <v>17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30.75" customHeight="1">
      <c r="A10" s="4"/>
      <c r="B10" s="34">
        <f t="shared" ref="B10:B13" si="2">ROW(B10) - ROW($B$9)</f>
        <v>1</v>
      </c>
      <c r="C10" s="35" t="s">
        <v>18</v>
      </c>
      <c r="D10" s="35" t="s">
        <v>19</v>
      </c>
      <c r="E10" s="36" t="s">
        <v>20</v>
      </c>
      <c r="F10" s="37" t="s">
        <v>21</v>
      </c>
      <c r="G10" s="37" t="s">
        <v>22</v>
      </c>
      <c r="H10" s="37" t="s">
        <v>23</v>
      </c>
      <c r="I10" s="37" t="s">
        <v>24</v>
      </c>
      <c r="J10" s="37">
        <v>36.1</v>
      </c>
      <c r="K10" s="38">
        <v>2.0</v>
      </c>
      <c r="L10" s="39">
        <f t="shared" ref="L10:L13" si="3">J10*K10</f>
        <v>72.2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4"/>
      <c r="B11" s="40">
        <f t="shared" si="2"/>
        <v>2</v>
      </c>
      <c r="C11" s="41"/>
      <c r="D11" s="41"/>
      <c r="E11" s="41"/>
      <c r="F11" s="41"/>
      <c r="G11" s="41"/>
      <c r="H11" s="41"/>
      <c r="J11" s="41"/>
      <c r="K11" s="42"/>
      <c r="L11" s="39">
        <f t="shared" si="3"/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4"/>
      <c r="B12" s="34">
        <f t="shared" si="2"/>
        <v>3</v>
      </c>
      <c r="C12" s="43"/>
      <c r="D12" s="43"/>
      <c r="E12" s="44"/>
      <c r="F12" s="44"/>
      <c r="G12" s="44"/>
      <c r="H12" s="44"/>
      <c r="I12" s="44"/>
      <c r="J12" s="44"/>
      <c r="K12" s="45"/>
      <c r="L12" s="39">
        <f t="shared" si="3"/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4"/>
      <c r="B13" s="40">
        <f t="shared" si="2"/>
        <v>4</v>
      </c>
      <c r="C13" s="41"/>
      <c r="D13" s="41"/>
      <c r="E13" s="41"/>
      <c r="F13" s="41"/>
      <c r="G13" s="41"/>
      <c r="H13" s="41"/>
      <c r="I13" s="41"/>
      <c r="J13" s="41"/>
      <c r="K13" s="42"/>
      <c r="L13" s="39">
        <f t="shared" si="3"/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/>
      <c r="B14" s="46" t="s">
        <v>25</v>
      </c>
      <c r="C14" s="47"/>
      <c r="D14" s="48"/>
      <c r="E14" s="49"/>
      <c r="F14" s="50" t="s">
        <v>26</v>
      </c>
      <c r="G14" s="3"/>
      <c r="H14" s="3"/>
      <c r="I14" s="3"/>
      <c r="J14" s="3"/>
      <c r="K14" s="3"/>
      <c r="L14" s="51">
        <f>SUM(L10:L13)</f>
        <v>72.2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/>
      <c r="B15" s="3"/>
      <c r="C15" s="3"/>
      <c r="D15" s="6"/>
      <c r="E15" s="52"/>
      <c r="F15" s="53"/>
      <c r="G15" s="53"/>
      <c r="H15" s="53"/>
      <c r="I15" s="53"/>
      <c r="J15" s="53"/>
      <c r="K15" s="53"/>
      <c r="L15" s="5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/>
      <c r="B16" s="3"/>
      <c r="C16" s="3"/>
      <c r="D16" s="3"/>
      <c r="E16" s="55"/>
      <c r="F16" s="6"/>
      <c r="G16" s="6"/>
      <c r="H16" s="6"/>
      <c r="I16" s="6"/>
      <c r="J16" s="6"/>
      <c r="K16" s="6"/>
      <c r="L16" s="5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/>
      <c r="B17" s="57"/>
      <c r="C17" s="58"/>
      <c r="D17" s="58"/>
      <c r="E17" s="59"/>
      <c r="F17" s="60"/>
      <c r="G17" s="60"/>
      <c r="H17" s="60"/>
      <c r="I17" s="60"/>
      <c r="J17" s="60"/>
      <c r="K17" s="60"/>
      <c r="L17" s="6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</sheetData>
  <mergeCells count="2">
    <mergeCell ref="C3:D4"/>
    <mergeCell ref="B14:C14"/>
  </mergeCells>
  <hyperlinks>
    <hyperlink r:id="rId1" ref="E10"/>
  </hyperlinks>
  <printOptions/>
  <pageMargins bottom="1.0" footer="0.0" header="0.0" left="0.46" right="0.36" top="0.58"/>
  <pageSetup paperSize="9" orientation="landscape"/>
  <headerFooter>
    <oddFooter>&amp;LAltium Limited Confidential&amp;C&amp;D&amp;RPage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110.5"/>
    <col customWidth="1" min="3" max="26" width="8.88"/>
  </cols>
  <sheetData>
    <row r="1" ht="12.75" customHeight="1">
      <c r="A1" s="62" t="s">
        <v>27</v>
      </c>
      <c r="B1" s="63" t="s">
        <v>18</v>
      </c>
    </row>
    <row r="2" ht="12.75" customHeight="1">
      <c r="A2" s="64" t="s">
        <v>28</v>
      </c>
      <c r="B2" s="65" t="s">
        <v>18</v>
      </c>
    </row>
    <row r="3" ht="12.75" customHeight="1">
      <c r="A3" s="62" t="s">
        <v>29</v>
      </c>
      <c r="B3" s="66" t="s">
        <v>30</v>
      </c>
    </row>
    <row r="4" ht="12.75" customHeight="1">
      <c r="A4" s="64" t="s">
        <v>31</v>
      </c>
      <c r="B4" s="65" t="s">
        <v>18</v>
      </c>
    </row>
    <row r="5" ht="12.75" customHeight="1">
      <c r="A5" s="62" t="s">
        <v>32</v>
      </c>
      <c r="B5" s="67" t="s">
        <v>18</v>
      </c>
    </row>
    <row r="6" ht="12.75" customHeight="1">
      <c r="A6" s="64" t="s">
        <v>33</v>
      </c>
      <c r="B6" s="68" t="s">
        <v>34</v>
      </c>
    </row>
    <row r="7" ht="12.75" customHeight="1">
      <c r="A7" s="62" t="s">
        <v>35</v>
      </c>
      <c r="B7" s="67">
        <v>1.0</v>
      </c>
    </row>
    <row r="8" ht="12.75" customHeight="1">
      <c r="A8" s="64" t="s">
        <v>36</v>
      </c>
      <c r="B8" s="69">
        <f>NOW()</f>
        <v>45318.7981</v>
      </c>
    </row>
    <row r="9" ht="12.75" customHeight="1">
      <c r="A9" s="62" t="s">
        <v>37</v>
      </c>
      <c r="B9" s="70">
        <f>TODAY()</f>
        <v>45318</v>
      </c>
    </row>
    <row r="10" ht="12.75" customHeight="1">
      <c r="A10" s="64" t="s">
        <v>38</v>
      </c>
      <c r="B10" s="69">
        <f>NOW()</f>
        <v>45318.7981</v>
      </c>
    </row>
    <row r="11" ht="12.75" customHeight="1">
      <c r="A11" s="62" t="s">
        <v>39</v>
      </c>
      <c r="B11" s="66" t="s">
        <v>0</v>
      </c>
    </row>
    <row r="12" ht="12.75" customHeight="1">
      <c r="A12" s="64" t="s">
        <v>40</v>
      </c>
      <c r="B12" s="71" t="s">
        <v>41</v>
      </c>
    </row>
    <row r="13" ht="12.75" customHeight="1">
      <c r="A13" s="62" t="s">
        <v>42</v>
      </c>
      <c r="B13" s="66" t="s">
        <v>43</v>
      </c>
    </row>
    <row r="14" ht="12.75" customHeight="1">
      <c r="A14" s="64" t="s">
        <v>44</v>
      </c>
      <c r="B14" s="71" t="s">
        <v>0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