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Academics\Degree\Robotics MCTE 4352\Online Slide\Project\Ready for Compilation\"/>
    </mc:Choice>
  </mc:AlternateContent>
  <xr:revisionPtr revIDLastSave="0" documentId="13_ncr:1_{0E611C18-C209-4623-8491-3E063B01B13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15" i="1"/>
  <c r="E5" i="1"/>
  <c r="E6" i="1"/>
  <c r="E7" i="1"/>
  <c r="E8" i="1"/>
  <c r="E9" i="1"/>
  <c r="E10" i="1"/>
  <c r="E11" i="1"/>
  <c r="B7" i="1" l="1"/>
  <c r="D7" i="1" s="1"/>
  <c r="C7" i="1"/>
  <c r="C10" i="1"/>
  <c r="B10" i="1"/>
  <c r="D10" i="1" s="1"/>
  <c r="B6" i="1"/>
  <c r="D6" i="1" s="1"/>
  <c r="C6" i="1"/>
  <c r="B11" i="1"/>
  <c r="C11" i="1"/>
  <c r="B9" i="1"/>
  <c r="D9" i="1" s="1"/>
  <c r="F9" i="1" s="1"/>
  <c r="G9" i="1" s="1"/>
  <c r="H9" i="1" s="1"/>
  <c r="J9" i="1" s="1"/>
  <c r="C9" i="1"/>
  <c r="B5" i="1"/>
  <c r="C5" i="1"/>
  <c r="D5" i="1" s="1"/>
  <c r="F5" i="1" s="1"/>
  <c r="G5" i="1" s="1"/>
  <c r="H5" i="1" s="1"/>
  <c r="C8" i="1"/>
  <c r="B8" i="1"/>
  <c r="F10" i="1"/>
  <c r="G10" i="1" s="1"/>
  <c r="H10" i="1" s="1"/>
  <c r="K10" i="1" s="1"/>
  <c r="F6" i="1"/>
  <c r="G6" i="1" s="1"/>
  <c r="H6" i="1" s="1"/>
  <c r="K6" i="1" s="1"/>
  <c r="F7" i="1"/>
  <c r="G7" i="1" s="1"/>
  <c r="H7" i="1" s="1"/>
  <c r="K7" i="1" s="1"/>
  <c r="J5" i="1" l="1"/>
  <c r="D11" i="1"/>
  <c r="F11" i="1" s="1"/>
  <c r="G11" i="1" s="1"/>
  <c r="H11" i="1" s="1"/>
  <c r="K11" i="1" s="1"/>
  <c r="D8" i="1"/>
  <c r="F8" i="1" s="1"/>
  <c r="G8" i="1" s="1"/>
  <c r="H8" i="1" s="1"/>
  <c r="J8" i="1" s="1"/>
  <c r="K5" i="1"/>
  <c r="L5" i="1" s="1"/>
  <c r="M5" i="1" s="1"/>
  <c r="N5" i="1" s="1"/>
  <c r="J10" i="1"/>
  <c r="L10" i="1" s="1"/>
  <c r="M10" i="1" s="1"/>
  <c r="N10" i="1" s="1"/>
  <c r="K9" i="1"/>
  <c r="L9" i="1" s="1"/>
  <c r="M9" i="1" s="1"/>
  <c r="N9" i="1" s="1"/>
  <c r="K8" i="1"/>
  <c r="J6" i="1"/>
  <c r="L6" i="1" s="1"/>
  <c r="M6" i="1" s="1"/>
  <c r="N6" i="1" s="1"/>
  <c r="J11" i="1"/>
  <c r="L11" i="1" s="1"/>
  <c r="M11" i="1" s="1"/>
  <c r="N11" i="1" s="1"/>
  <c r="J7" i="1"/>
  <c r="L7" i="1" s="1"/>
  <c r="M7" i="1" s="1"/>
  <c r="N7" i="1" s="1"/>
  <c r="L8" i="1"/>
  <c r="M8" i="1" s="1"/>
  <c r="N8" i="1" s="1"/>
</calcChain>
</file>

<file path=xl/sharedStrings.xml><?xml version="1.0" encoding="utf-8"?>
<sst xmlns="http://schemas.openxmlformats.org/spreadsheetml/2006/main" count="25" uniqueCount="20">
  <si>
    <t>y</t>
  </si>
  <si>
    <t>x</t>
  </si>
  <si>
    <t>a1</t>
  </si>
  <si>
    <t>a2</t>
  </si>
  <si>
    <t>d1</t>
  </si>
  <si>
    <t>theta1(rad)</t>
  </si>
  <si>
    <t>theta1(degrees)</t>
  </si>
  <si>
    <t>num</t>
  </si>
  <si>
    <t>den</t>
  </si>
  <si>
    <t>num/den</t>
  </si>
  <si>
    <t>theta1</t>
  </si>
  <si>
    <t>theta2</t>
  </si>
  <si>
    <t>theta2(rad)</t>
  </si>
  <si>
    <t>theta2(degrees)</t>
  </si>
  <si>
    <t>theta</t>
  </si>
  <si>
    <t>z</t>
  </si>
  <si>
    <t>degrees</t>
  </si>
  <si>
    <t>radians</t>
  </si>
  <si>
    <t>coordinates</t>
  </si>
  <si>
    <t>Matric No: 1714965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</si>
</sst>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3" fillId="2" borderId="1" xfId="0" applyFont="1" applyFill="1" applyBorder="1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2" fillId="0" borderId="3" xfId="0" applyFont="1" applyBorder="1"/>
    <xf numFmtId="0" fontId="3" fillId="2" borderId="1" xfId="0" applyFont="1" applyFill="1" applyBorder="1"/>
    <xf numFmtId="0" fontId="0" fillId="0" borderId="4" xfId="0" applyBorder="1"/>
    <xf numFmtId="0" fontId="0" fillId="0" borderId="5" xfId="0" applyBorder="1"/>
    <xf numFmtId="0" fontId="1" fillId="2" borderId="5" xfId="0" applyFont="1" applyFill="1" applyBorder="1"/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35</c:v>
                </c:pt>
                <c:pt idx="1">
                  <c:v>17.500000000000004</c:v>
                </c:pt>
                <c:pt idx="2">
                  <c:v>-17.499999999999993</c:v>
                </c:pt>
                <c:pt idx="3">
                  <c:v>-35</c:v>
                </c:pt>
                <c:pt idx="4">
                  <c:v>-17.500000000000014</c:v>
                </c:pt>
                <c:pt idx="5">
                  <c:v>17.500000000000004</c:v>
                </c:pt>
                <c:pt idx="6">
                  <c:v>35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0</c:v>
                </c:pt>
                <c:pt idx="1">
                  <c:v>30.310889132455351</c:v>
                </c:pt>
                <c:pt idx="2">
                  <c:v>30.310889132455355</c:v>
                </c:pt>
                <c:pt idx="3">
                  <c:v>4.28801959218017E-15</c:v>
                </c:pt>
                <c:pt idx="4">
                  <c:v>-30.310889132455344</c:v>
                </c:pt>
                <c:pt idx="5">
                  <c:v>-30.310889132455351</c:v>
                </c:pt>
                <c:pt idx="6">
                  <c:v>-8.5760391843603401E-15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D-4C33-96C9-A0BCDB10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71040"/>
        <c:axId val="1614374784"/>
      </c:scatterChart>
      <c:valAx>
        <c:axId val="16143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74784"/>
        <c:crosses val="autoZero"/>
        <c:crossBetween val="midCat"/>
      </c:valAx>
      <c:valAx>
        <c:axId val="1614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2</xdr:row>
      <xdr:rowOff>22860</xdr:rowOff>
    </xdr:from>
    <xdr:to>
      <xdr:col>21</xdr:col>
      <xdr:colOff>579120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5CED0-048B-4993-A1D6-8F8D085BA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F5" sqref="F5"/>
    </sheetView>
  </sheetViews>
  <sheetFormatPr defaultRowHeight="14.4" x14ac:dyDescent="0.3"/>
  <cols>
    <col min="7" max="7" width="10.109375" customWidth="1"/>
    <col min="8" max="8" width="14.21875" customWidth="1"/>
    <col min="9" max="9" width="0.88671875" style="1" customWidth="1"/>
    <col min="13" max="13" width="10" customWidth="1"/>
    <col min="14" max="14" width="14.33203125" customWidth="1"/>
  </cols>
  <sheetData>
    <row r="1" spans="1:14" x14ac:dyDescent="0.3">
      <c r="A1" s="16" t="s">
        <v>19</v>
      </c>
      <c r="B1" s="13"/>
      <c r="C1" s="13"/>
      <c r="E1" s="2">
        <v>25</v>
      </c>
      <c r="F1" s="2">
        <v>15</v>
      </c>
      <c r="G1" s="2">
        <v>30</v>
      </c>
    </row>
    <row r="2" spans="1:14" x14ac:dyDescent="0.3">
      <c r="E2" s="3" t="s">
        <v>2</v>
      </c>
      <c r="F2" s="3" t="s">
        <v>3</v>
      </c>
      <c r="G2" s="3" t="s">
        <v>4</v>
      </c>
    </row>
    <row r="3" spans="1:14" x14ac:dyDescent="0.3">
      <c r="B3" s="15" t="s">
        <v>18</v>
      </c>
      <c r="C3" s="15"/>
      <c r="D3" s="14" t="s">
        <v>11</v>
      </c>
      <c r="E3" s="15"/>
      <c r="F3" s="15"/>
      <c r="G3" s="15"/>
      <c r="H3" s="15"/>
      <c r="I3" s="4"/>
      <c r="J3" s="15" t="s">
        <v>10</v>
      </c>
      <c r="K3" s="15"/>
      <c r="L3" s="15"/>
      <c r="M3" s="15"/>
      <c r="N3" s="15"/>
    </row>
    <row r="4" spans="1:14" x14ac:dyDescent="0.3">
      <c r="B4" s="6" t="s">
        <v>1</v>
      </c>
      <c r="C4" s="6" t="s">
        <v>0</v>
      </c>
      <c r="D4" s="7" t="s">
        <v>7</v>
      </c>
      <c r="E4" s="6" t="s">
        <v>8</v>
      </c>
      <c r="F4" s="6" t="s">
        <v>9</v>
      </c>
      <c r="G4" s="6" t="s">
        <v>12</v>
      </c>
      <c r="H4" s="6" t="s">
        <v>13</v>
      </c>
      <c r="I4" s="8"/>
      <c r="J4" s="6" t="s">
        <v>7</v>
      </c>
      <c r="K4" s="6" t="s">
        <v>8</v>
      </c>
      <c r="L4" s="6" t="s">
        <v>9</v>
      </c>
      <c r="M4" s="6" t="s">
        <v>5</v>
      </c>
      <c r="N4" s="6" t="s">
        <v>6</v>
      </c>
    </row>
    <row r="5" spans="1:14" x14ac:dyDescent="0.3">
      <c r="B5" s="2">
        <f t="shared" ref="B5:B11" si="0">35*COS(C15)</f>
        <v>35</v>
      </c>
      <c r="C5" s="2">
        <f t="shared" ref="C5:C11" si="1">35*SIN(C15)</f>
        <v>0</v>
      </c>
      <c r="D5" s="9">
        <f>B5^2+C5^2-$E$1^2-$F$1</f>
        <v>585</v>
      </c>
      <c r="E5" s="10">
        <f>2*$E$1*$F$1</f>
        <v>750</v>
      </c>
      <c r="F5" s="10">
        <f>D5/E5</f>
        <v>0.78</v>
      </c>
      <c r="G5" s="10">
        <f>ACOS(F5)</f>
        <v>0.67613050956066123</v>
      </c>
      <c r="H5" s="10">
        <f>DEGREES(G5)</f>
        <v>38.739424597855646</v>
      </c>
      <c r="I5" s="11"/>
      <c r="J5" s="10">
        <f>$E$1*C5+$F$1*C5*COS(H5)-$F$1*B5*SIN(H5)</f>
        <v>-452.84531663002764</v>
      </c>
      <c r="K5" s="10">
        <f>$E$1*B5+$F$1*B5*COS(H5)+$F$1*C5*SIN(H5)</f>
        <v>1140.624018504069</v>
      </c>
      <c r="L5" s="10">
        <f>J5/K5</f>
        <v>-0.3970154137416248</v>
      </c>
      <c r="M5" s="10">
        <f>ATAN(L5)</f>
        <v>-0.37793081292588615</v>
      </c>
      <c r="N5" s="5">
        <f>DEGREES(M5)</f>
        <v>-21.653840528601535</v>
      </c>
    </row>
    <row r="6" spans="1:14" x14ac:dyDescent="0.3">
      <c r="B6" s="2">
        <f t="shared" si="0"/>
        <v>17.500000000000004</v>
      </c>
      <c r="C6" s="2">
        <f t="shared" si="1"/>
        <v>30.310889132455351</v>
      </c>
      <c r="D6" s="9">
        <f t="shared" ref="D6:D9" si="2">B6^2+C6^2-$E$1^2-$F$1</f>
        <v>585</v>
      </c>
      <c r="E6" s="10">
        <f t="shared" ref="E6:E11" si="3">2*$E$1*$F$1</f>
        <v>750</v>
      </c>
      <c r="F6" s="10">
        <f t="shared" ref="F6:F9" si="4">D6/E6</f>
        <v>0.78</v>
      </c>
      <c r="G6" s="10">
        <f t="shared" ref="G6:G9" si="5">ACOS(F6)</f>
        <v>0.67613050956066123</v>
      </c>
      <c r="H6" s="10">
        <f t="shared" ref="H6:H9" si="6">DEGREES(G6)</f>
        <v>38.739424597855646</v>
      </c>
      <c r="I6" s="11"/>
      <c r="J6" s="10">
        <f t="shared" ref="J6:J9" si="7">$E$1*C6+$F$1*C6*COS(H6)-$F$1*B6*SIN(H6)</f>
        <v>761.38671787620137</v>
      </c>
      <c r="K6" s="10">
        <f t="shared" ref="K6:K9" si="8">$E$1*B6+$F$1*B6*COS(H6)+$F$1*C6*SIN(H6)</f>
        <v>962.48755743844617</v>
      </c>
      <c r="L6" s="10">
        <f t="shared" ref="L6:L9" si="9">J6/K6</f>
        <v>0.7910613617723512</v>
      </c>
      <c r="M6" s="10">
        <f t="shared" ref="M6:M9" si="10">ATAN(L6)</f>
        <v>0.66926673827071148</v>
      </c>
      <c r="N6" s="5">
        <f t="shared" ref="N6:N9" si="11">DEGREES(M6)</f>
        <v>38.346159471398458</v>
      </c>
    </row>
    <row r="7" spans="1:14" x14ac:dyDescent="0.3">
      <c r="B7" s="2">
        <f t="shared" si="0"/>
        <v>-17.499999999999993</v>
      </c>
      <c r="C7" s="2">
        <f t="shared" si="1"/>
        <v>30.310889132455355</v>
      </c>
      <c r="D7" s="9">
        <f t="shared" si="2"/>
        <v>585</v>
      </c>
      <c r="E7" s="10">
        <f t="shared" si="3"/>
        <v>750</v>
      </c>
      <c r="F7" s="10">
        <f t="shared" si="4"/>
        <v>0.78</v>
      </c>
      <c r="G7" s="10">
        <f t="shared" si="5"/>
        <v>0.67613050956066123</v>
      </c>
      <c r="H7" s="10">
        <f t="shared" si="6"/>
        <v>38.739424597855646</v>
      </c>
      <c r="I7" s="11"/>
      <c r="J7" s="10">
        <f t="shared" si="7"/>
        <v>1214.2320345062292</v>
      </c>
      <c r="K7" s="10">
        <f t="shared" si="8"/>
        <v>-178.1364610656226</v>
      </c>
      <c r="L7" s="10">
        <f t="shared" si="9"/>
        <v>-6.816302666184245</v>
      </c>
      <c r="M7" s="10">
        <f t="shared" si="10"/>
        <v>-1.4251283641224841</v>
      </c>
      <c r="N7" s="5">
        <f t="shared" si="11"/>
        <v>-81.653840528601549</v>
      </c>
    </row>
    <row r="8" spans="1:14" x14ac:dyDescent="0.3">
      <c r="B8" s="2">
        <f t="shared" si="0"/>
        <v>-35</v>
      </c>
      <c r="C8" s="2">
        <f t="shared" si="1"/>
        <v>4.28801959218017E-15</v>
      </c>
      <c r="D8" s="9">
        <f t="shared" si="2"/>
        <v>585</v>
      </c>
      <c r="E8" s="10">
        <f t="shared" si="3"/>
        <v>750</v>
      </c>
      <c r="F8" s="10">
        <f t="shared" si="4"/>
        <v>0.78</v>
      </c>
      <c r="G8" s="10">
        <f t="shared" si="5"/>
        <v>0.67613050956066123</v>
      </c>
      <c r="H8" s="10">
        <f t="shared" si="6"/>
        <v>38.739424597855646</v>
      </c>
      <c r="I8" s="11"/>
      <c r="J8" s="10">
        <f t="shared" si="7"/>
        <v>452.84531663002775</v>
      </c>
      <c r="K8" s="10">
        <f t="shared" si="8"/>
        <v>-1140.624018504069</v>
      </c>
      <c r="L8" s="10">
        <f t="shared" si="9"/>
        <v>-0.39701541374162491</v>
      </c>
      <c r="M8" s="10">
        <f t="shared" si="10"/>
        <v>-0.37793081292588626</v>
      </c>
      <c r="N8" s="5">
        <f t="shared" si="11"/>
        <v>-21.653840528601542</v>
      </c>
    </row>
    <row r="9" spans="1:14" x14ac:dyDescent="0.3">
      <c r="B9" s="2">
        <f t="shared" si="0"/>
        <v>-17.500000000000014</v>
      </c>
      <c r="C9" s="2">
        <f t="shared" si="1"/>
        <v>-30.310889132455344</v>
      </c>
      <c r="D9" s="9">
        <f t="shared" si="2"/>
        <v>585</v>
      </c>
      <c r="E9" s="10">
        <f t="shared" si="3"/>
        <v>750</v>
      </c>
      <c r="F9" s="10">
        <f t="shared" si="4"/>
        <v>0.78</v>
      </c>
      <c r="G9" s="10">
        <f t="shared" si="5"/>
        <v>0.67613050956066123</v>
      </c>
      <c r="H9" s="10">
        <f t="shared" si="6"/>
        <v>38.739424597855646</v>
      </c>
      <c r="I9" s="11"/>
      <c r="J9" s="10">
        <f t="shared" si="7"/>
        <v>-761.38671787620115</v>
      </c>
      <c r="K9" s="10">
        <f t="shared" si="8"/>
        <v>-962.4875574384464</v>
      </c>
      <c r="L9" s="10">
        <f t="shared" si="9"/>
        <v>0.79106136177235087</v>
      </c>
      <c r="M9" s="10">
        <f t="shared" si="10"/>
        <v>0.66926673827071126</v>
      </c>
      <c r="N9" s="5">
        <f t="shared" si="11"/>
        <v>38.346159471398444</v>
      </c>
    </row>
    <row r="10" spans="1:14" x14ac:dyDescent="0.3">
      <c r="B10" s="2">
        <f t="shared" si="0"/>
        <v>17.500000000000004</v>
      </c>
      <c r="C10" s="2">
        <f t="shared" si="1"/>
        <v>-30.310889132455351</v>
      </c>
      <c r="D10" s="9">
        <f>B10^2+C10^2-$E$1^2-$F$1</f>
        <v>585</v>
      </c>
      <c r="E10" s="10">
        <f>2*$E$1*$F$1</f>
        <v>750</v>
      </c>
      <c r="F10" s="10">
        <f>D10/E10</f>
        <v>0.78</v>
      </c>
      <c r="G10" s="10">
        <f>ACOS(F10)</f>
        <v>0.67613050956066123</v>
      </c>
      <c r="H10" s="10">
        <f>DEGREES(G10)</f>
        <v>38.739424597855646</v>
      </c>
      <c r="I10" s="11"/>
      <c r="J10" s="10">
        <f>$E$1*C10+$F$1*C10*COS(H10)-$F$1*B10*SIN(H10)</f>
        <v>-1214.2320345062292</v>
      </c>
      <c r="K10" s="10">
        <f>$E$1*B10+$F$1*B10*COS(H10)+$F$1*C10*SIN(H10)</f>
        <v>178.136461065623</v>
      </c>
      <c r="L10" s="10">
        <f>J10/K10</f>
        <v>-6.816302666184229</v>
      </c>
      <c r="M10" s="10">
        <f>ATAN(L10)</f>
        <v>-1.4251283641224837</v>
      </c>
      <c r="N10" s="5">
        <f>DEGREES(M10)</f>
        <v>-81.653840528601521</v>
      </c>
    </row>
    <row r="11" spans="1:14" x14ac:dyDescent="0.3">
      <c r="B11" s="2">
        <f t="shared" si="0"/>
        <v>35</v>
      </c>
      <c r="C11" s="2">
        <f t="shared" si="1"/>
        <v>-8.5760391843603401E-15</v>
      </c>
      <c r="D11" s="9">
        <f t="shared" ref="D11" si="12">B11^2+C11^2-$E$1^2-$F$1</f>
        <v>585</v>
      </c>
      <c r="E11" s="10">
        <f t="shared" si="3"/>
        <v>750</v>
      </c>
      <c r="F11" s="10">
        <f t="shared" ref="F11" si="13">D11/E11</f>
        <v>0.78</v>
      </c>
      <c r="G11" s="10">
        <f t="shared" ref="G11" si="14">ACOS(F11)</f>
        <v>0.67613050956066123</v>
      </c>
      <c r="H11" s="10">
        <f t="shared" ref="H11" si="15">DEGREES(G11)</f>
        <v>38.739424597855646</v>
      </c>
      <c r="I11" s="11"/>
      <c r="J11" s="10">
        <f t="shared" ref="J11" si="16">$E$1*C11+$F$1*C11*COS(H11)-$F$1*B11*SIN(H11)</f>
        <v>-452.84531663002792</v>
      </c>
      <c r="K11" s="10">
        <f t="shared" ref="K11" si="17">$E$1*B11+$F$1*B11*COS(H11)+$F$1*C11*SIN(H11)</f>
        <v>1140.624018504069</v>
      </c>
      <c r="L11" s="10">
        <f t="shared" ref="L11" si="18">J11/K11</f>
        <v>-0.39701541374162502</v>
      </c>
      <c r="M11" s="10">
        <f t="shared" ref="M11" si="19">ATAN(L11)</f>
        <v>-0.37793081292588637</v>
      </c>
      <c r="N11" s="5">
        <f t="shared" ref="N11" si="20">DEGREES(M11)</f>
        <v>-21.653840528601549</v>
      </c>
    </row>
    <row r="13" spans="1:14" x14ac:dyDescent="0.3">
      <c r="B13" s="15" t="s">
        <v>14</v>
      </c>
      <c r="C13" s="15"/>
    </row>
    <row r="14" spans="1:14" x14ac:dyDescent="0.3">
      <c r="B14" s="12" t="s">
        <v>16</v>
      </c>
      <c r="C14" s="12" t="s">
        <v>17</v>
      </c>
    </row>
    <row r="15" spans="1:14" x14ac:dyDescent="0.3">
      <c r="B15" s="2">
        <v>0</v>
      </c>
      <c r="C15" s="2">
        <f>RADIANS(B15)</f>
        <v>0</v>
      </c>
    </row>
    <row r="16" spans="1:14" x14ac:dyDescent="0.3">
      <c r="B16" s="2">
        <v>60</v>
      </c>
      <c r="C16" s="2">
        <f t="shared" ref="C16:C21" si="21">RADIANS(B16)</f>
        <v>1.0471975511965976</v>
      </c>
    </row>
    <row r="17" spans="1:8" x14ac:dyDescent="0.3">
      <c r="B17" s="2">
        <v>120</v>
      </c>
      <c r="C17" s="2">
        <f t="shared" si="21"/>
        <v>2.0943951023931953</v>
      </c>
    </row>
    <row r="18" spans="1:8" x14ac:dyDescent="0.3">
      <c r="B18" s="2">
        <v>180</v>
      </c>
      <c r="C18" s="2">
        <f t="shared" si="21"/>
        <v>3.1415926535897931</v>
      </c>
    </row>
    <row r="19" spans="1:8" x14ac:dyDescent="0.3">
      <c r="B19" s="2">
        <v>240</v>
      </c>
      <c r="C19" s="2">
        <f t="shared" si="21"/>
        <v>4.1887902047863905</v>
      </c>
    </row>
    <row r="20" spans="1:8" x14ac:dyDescent="0.3">
      <c r="B20" s="2">
        <v>300</v>
      </c>
      <c r="C20" s="2">
        <f t="shared" si="21"/>
        <v>5.2359877559829888</v>
      </c>
    </row>
    <row r="21" spans="1:8" x14ac:dyDescent="0.3">
      <c r="B21" s="2">
        <v>360</v>
      </c>
      <c r="C21" s="2">
        <f t="shared" si="21"/>
        <v>6.2831853071795862</v>
      </c>
    </row>
    <row r="24" spans="1:8" x14ac:dyDescent="0.3">
      <c r="A24" s="6" t="s">
        <v>1</v>
      </c>
      <c r="B24" s="2">
        <v>35</v>
      </c>
      <c r="C24" s="2">
        <v>17.500000000000004</v>
      </c>
      <c r="D24" s="2">
        <v>-17.499999999999993</v>
      </c>
      <c r="E24" s="2">
        <v>-35</v>
      </c>
      <c r="F24" s="2">
        <v>-17.500000000000014</v>
      </c>
      <c r="G24" s="2">
        <v>17.500000000000004</v>
      </c>
      <c r="H24" s="2">
        <v>35</v>
      </c>
    </row>
    <row r="25" spans="1:8" x14ac:dyDescent="0.3">
      <c r="A25" s="6" t="s">
        <v>0</v>
      </c>
      <c r="B25" s="2">
        <v>0</v>
      </c>
      <c r="C25" s="2">
        <v>30.310889132455351</v>
      </c>
      <c r="D25" s="2">
        <v>30.310889132455355</v>
      </c>
      <c r="E25" s="2">
        <v>4.28801959218017E-15</v>
      </c>
      <c r="F25" s="2">
        <v>-30.310889132455344</v>
      </c>
      <c r="G25" s="2">
        <v>-30.310889132455351</v>
      </c>
      <c r="H25" s="2">
        <v>-8.5760391843603401E-15</v>
      </c>
    </row>
    <row r="26" spans="1:8" x14ac:dyDescent="0.3">
      <c r="A26" s="6" t="s">
        <v>15</v>
      </c>
      <c r="B26" s="2">
        <v>30</v>
      </c>
      <c r="C26" s="2">
        <v>20</v>
      </c>
      <c r="D26" s="2">
        <v>10</v>
      </c>
      <c r="E26" s="2">
        <v>0</v>
      </c>
      <c r="F26" s="2">
        <v>10</v>
      </c>
      <c r="G26" s="2">
        <v>20</v>
      </c>
      <c r="H26" s="2">
        <v>30</v>
      </c>
    </row>
  </sheetData>
  <mergeCells count="5">
    <mergeCell ref="D3:H3"/>
    <mergeCell ref="J3:N3"/>
    <mergeCell ref="B3:C3"/>
    <mergeCell ref="B13:C13"/>
    <mergeCell ref="A1:C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2020-12-13T02:14:11Z</dcterms:created>
  <dcterms:modified xsi:type="dcterms:W3CDTF">2020-12-19T06:17:23Z</dcterms:modified>
</cp:coreProperties>
</file>