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iya InfoTech\Documents\"/>
    </mc:Choice>
  </mc:AlternateContent>
  <bookViews>
    <workbookView xWindow="0" yWindow="0" windowWidth="24000" windowHeight="9645"/>
  </bookViews>
  <sheets>
    <sheet name="ProjectSchedule" sheetId="11" r:id="rId1"/>
    <sheet name="About" sheetId="12" r:id="rId2"/>
  </sheets>
  <definedNames>
    <definedName name="_xlnm.Print_Area" localSheetId="0">ProjectSchedule!$1:$42</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7" i="11" l="1"/>
  <c r="H56" i="11"/>
  <c r="H55" i="11"/>
  <c r="H54" i="11"/>
  <c r="H53" i="11"/>
  <c r="H52" i="11"/>
  <c r="H51" i="11"/>
  <c r="H50" i="11"/>
  <c r="H44" i="11" l="1"/>
  <c r="H45" i="11"/>
  <c r="H46" i="11"/>
  <c r="H47" i="11"/>
  <c r="H43" i="11"/>
  <c r="H42" i="11"/>
  <c r="H41" i="11"/>
  <c r="H40" i="11"/>
  <c r="H39" i="11"/>
  <c r="H30" i="11"/>
  <c r="H31" i="11"/>
  <c r="H33" i="11"/>
  <c r="H36" i="11"/>
  <c r="H38" i="11"/>
  <c r="B13" i="12" l="1"/>
  <c r="H29" i="11" l="1"/>
  <c r="H28" i="11"/>
  <c r="H27" i="11"/>
  <c r="H26" i="11"/>
  <c r="H25" i="11"/>
  <c r="H24" i="11"/>
  <c r="H23" i="11"/>
  <c r="H22" i="11"/>
  <c r="H21" i="11"/>
  <c r="H20" i="11"/>
  <c r="H19" i="11"/>
  <c r="H18" i="11"/>
  <c r="H17" i="11"/>
  <c r="H16" i="11"/>
  <c r="H15" i="11"/>
  <c r="H14"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authors>
    <author>Vertex42.com Templates</author>
  </authors>
  <commentList>
    <comment ref="H6" authorId="0" shapeId="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<sst xmlns="http://schemas.openxmlformats.org/spreadsheetml/2006/main" count="116" uniqueCount="81">
  <si>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</si>
  <si>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</si>
  <si>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</si>
  <si>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</si>
  <si>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</si>
  <si>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</si>
  <si>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</si>
  <si>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</si>
  <si>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</si>
  <si>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</si>
  <si>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</si>
  <si>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</si>
  <si>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</si>
  <si>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</si>
  <si>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</si>
  <si>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</si>
  <si>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</si>
  <si>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</si>
  <si>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</si>
  <si>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</si>
  <si>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</si>
  <si>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</si>
  <si>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</si>
  <si>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Campus Recruitment System</t>
  </si>
  <si>
    <t>Sudarshan</t>
  </si>
  <si>
    <t>[Project Based Learning]</t>
  </si>
  <si>
    <t>Phase 2 Literature Survey</t>
  </si>
  <si>
    <t>Existing System</t>
  </si>
  <si>
    <t>Pros and Cons in Existing System</t>
  </si>
  <si>
    <t>Swaleha</t>
  </si>
  <si>
    <t>Vaishnavi</t>
  </si>
  <si>
    <t>Mohammad Bilal</t>
  </si>
  <si>
    <t>Yuvraj</t>
  </si>
  <si>
    <t>Technical Paper Part I</t>
  </si>
  <si>
    <t>Technical Paper Part II</t>
  </si>
  <si>
    <t>Analysis of Placements</t>
  </si>
  <si>
    <t>Admin Dashboard</t>
  </si>
  <si>
    <t>Swaleha, Vaishanvi</t>
  </si>
  <si>
    <t>Student Dashboard</t>
  </si>
  <si>
    <t>Sudarshan, Yuvraj</t>
  </si>
  <si>
    <t>Mohammad Bilal, Yuvraj</t>
  </si>
  <si>
    <t>Phase 3 Describe Features of Dashboards</t>
  </si>
  <si>
    <t>Phase 1 Review of Idea</t>
  </si>
  <si>
    <t>Problem Statement and Objectives</t>
  </si>
  <si>
    <t>Recruiters Dashboard</t>
  </si>
  <si>
    <t>Technologies to be used</t>
  </si>
  <si>
    <t>All members</t>
  </si>
  <si>
    <t>Conclusion</t>
  </si>
  <si>
    <t>Bilal</t>
  </si>
  <si>
    <t xml:space="preserve">Authentication </t>
  </si>
  <si>
    <t>Phase 4 Implementation of Login Module</t>
  </si>
  <si>
    <t>Phase 5 Implementation of Student Dashboard</t>
  </si>
  <si>
    <t>Login Page for Recruiters</t>
  </si>
  <si>
    <t>Login Page for Admin</t>
  </si>
  <si>
    <t>Login Page for Students</t>
  </si>
  <si>
    <t>Automatic CV Creation</t>
  </si>
  <si>
    <t>FAQs Section</t>
  </si>
  <si>
    <t>Registartion Module</t>
  </si>
  <si>
    <t>Vacancy Menu for Search vacancies</t>
  </si>
  <si>
    <t>Scheduling the interview and apttitude test</t>
  </si>
  <si>
    <t>Add Placement Vacancies</t>
  </si>
  <si>
    <t>Granting Permissions</t>
  </si>
  <si>
    <t>View Records</t>
  </si>
  <si>
    <t>Generate Report</t>
  </si>
  <si>
    <t>Phase 6 Implementation of Recruiters Dashboard</t>
  </si>
  <si>
    <t>Phase 7 Implementation of Admin Dashboard</t>
  </si>
  <si>
    <t>View Schedule</t>
  </si>
  <si>
    <t>Detailed Information about Companies Registered</t>
  </si>
  <si>
    <t>Notifications</t>
  </si>
  <si>
    <t>Unit Testing</t>
  </si>
  <si>
    <t>Phase 8 System Testing</t>
  </si>
  <si>
    <t>Yuvraj, Vaishnavi</t>
  </si>
  <si>
    <t>Swaleha, Bilal</t>
  </si>
  <si>
    <t>Swaleha, Sudarshan</t>
  </si>
  <si>
    <t>Phase 9 Miscellaneous</t>
  </si>
  <si>
    <t>Progressive Web App (PWA)</t>
  </si>
  <si>
    <t>Yuvraj,Sudarshan</t>
  </si>
  <si>
    <t>Deployment</t>
  </si>
  <si>
    <t>Maintaining Documentation of Project</t>
  </si>
  <si>
    <t>Sudarshan, Bilal</t>
  </si>
  <si>
    <t>Mohamamd Bilal, Yuvraj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</si>
</sst>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u/>
      <sz val="9"/>
      <color theme="4" tint="-0.249977111117893"/>
      <name val="Arial"/>
      <family val="2"/>
    </font>
    <font>
      <b/>
      <sz val="11"/>
      <name val="Calibri"/>
      <family val="2"/>
      <scheme val="minor"/>
    </font>
  </fonts>
  <fills count="2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7" tint="0.79998168889431442"/>
        <bgColor indexed="65"/>
      </patternFill>
    </fill>
    <fill>
      <patternFill patternType="solid">
        <fgColor theme="7" tint="0.59999389629810485"/>
        <bgColor indexed="65"/>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22"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cellStyleXfs>
  <cellXfs count="11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7" fillId="0" borderId="0" xfId="0" applyFont="1" applyAlignment="1">
      <alignment vertical="center"/>
    </xf>
    <xf numFmtId="0" fontId="9" fillId="0" borderId="0" xfId="0" applyFont="1"/>
    <xf numFmtId="0" fontId="6" fillId="14" borderId="1" xfId="0" applyFont="1" applyFill="1" applyBorder="1" applyAlignment="1">
      <alignment horizontal="left" vertical="center" indent="1"/>
    </xf>
    <xf numFmtId="0" fontId="6" fillId="14" borderId="1" xfId="0" applyFont="1" applyFill="1" applyBorder="1" applyAlignment="1">
      <alignment horizontal="center" vertical="center" wrapText="1"/>
    </xf>
    <xf numFmtId="167" fontId="10" fillId="7" borderId="0" xfId="0" applyNumberFormat="1" applyFont="1" applyFill="1" applyBorder="1" applyAlignment="1">
      <alignment horizontal="center" vertical="center"/>
    </xf>
    <xf numFmtId="167" fontId="10" fillId="7" borderId="8" xfId="0" applyNumberFormat="1" applyFont="1" applyFill="1" applyBorder="1" applyAlignment="1">
      <alignment horizontal="center" vertical="center"/>
    </xf>
    <xf numFmtId="167" fontId="10" fillId="7" borderId="9" xfId="0" applyNumberFormat="1" applyFont="1" applyFill="1" applyBorder="1" applyAlignment="1">
      <alignment horizontal="center" vertical="center"/>
    </xf>
    <xf numFmtId="0" fontId="13" fillId="13" borderId="10" xfId="0" applyFont="1" applyFill="1" applyBorder="1" applyAlignment="1">
      <alignment horizontal="center" vertical="center" shrinkToFit="1"/>
    </xf>
    <xf numFmtId="0" fontId="14" fillId="0" borderId="0" xfId="0" applyFont="1" applyAlignment="1">
      <alignment horizontal="left"/>
    </xf>
    <xf numFmtId="0" fontId="15"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4"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4" fillId="0" borderId="2"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5" fillId="8" borderId="2" xfId="0" applyFont="1" applyFill="1" applyBorder="1" applyAlignment="1">
      <alignment horizontal="left" vertical="center" indent="1"/>
    </xf>
    <xf numFmtId="0" fontId="5" fillId="8" borderId="2" xfId="0" applyFont="1" applyFill="1" applyBorder="1" applyAlignment="1">
      <alignment horizontal="center" vertical="center"/>
    </xf>
    <xf numFmtId="9" fontId="4"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4" fillId="8" borderId="2" xfId="0" applyNumberFormat="1" applyFont="1" applyFill="1" applyBorder="1" applyAlignment="1">
      <alignment horizontal="center" vertical="center"/>
    </xf>
    <xf numFmtId="0" fontId="0" fillId="2" borderId="2" xfId="0" applyFont="1" applyFill="1" applyBorder="1" applyAlignment="1">
      <alignment horizontal="left" vertical="center" indent="2"/>
    </xf>
    <xf numFmtId="0" fontId="0" fillId="2" borderId="2" xfId="0" applyFont="1" applyFill="1" applyBorder="1" applyAlignment="1">
      <alignment horizontal="center" vertical="center"/>
    </xf>
    <xf numFmtId="9" fontId="4" fillId="2" borderId="2" xfId="2" applyFont="1" applyFill="1" applyBorder="1" applyAlignment="1">
      <alignment horizontal="center" vertical="center"/>
    </xf>
    <xf numFmtId="164" fontId="0" fillId="2" borderId="2" xfId="0" applyNumberFormat="1" applyFont="1" applyFill="1" applyBorder="1" applyAlignment="1">
      <alignment horizontal="center" vertical="center"/>
    </xf>
    <xf numFmtId="164" fontId="4" fillId="2" borderId="2" xfId="0" applyNumberFormat="1" applyFont="1" applyFill="1" applyBorder="1" applyAlignment="1">
      <alignment horizontal="center" vertical="center"/>
    </xf>
    <xf numFmtId="0" fontId="5" fillId="9" borderId="2" xfId="0" applyFont="1" applyFill="1" applyBorder="1" applyAlignment="1">
      <alignment horizontal="left" vertical="center" indent="1"/>
    </xf>
    <xf numFmtId="0" fontId="5" fillId="9" borderId="2" xfId="0" applyFont="1" applyFill="1" applyBorder="1" applyAlignment="1">
      <alignment horizontal="center" vertical="center"/>
    </xf>
    <xf numFmtId="9" fontId="4"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4" fillId="9"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0" fontId="5" fillId="5" borderId="2" xfId="0" applyFont="1" applyFill="1" applyBorder="1" applyAlignment="1">
      <alignment horizontal="center" vertical="center"/>
    </xf>
    <xf numFmtId="9" fontId="4"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4" fillId="5" borderId="2" xfId="0" applyNumberFormat="1" applyFont="1" applyFill="1" applyBorder="1" applyAlignment="1">
      <alignment horizontal="center" vertical="center"/>
    </xf>
    <xf numFmtId="0" fontId="0" fillId="12" borderId="2" xfId="0" applyFont="1" applyFill="1" applyBorder="1" applyAlignment="1">
      <alignment horizontal="left" vertical="center" indent="2"/>
    </xf>
    <xf numFmtId="0" fontId="0" fillId="12" borderId="2" xfId="0" applyFont="1" applyFill="1" applyBorder="1" applyAlignment="1">
      <alignment horizontal="center" vertical="center"/>
    </xf>
    <xf numFmtId="9" fontId="4"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4" fillId="12" borderId="2" xfId="0" applyNumberFormat="1" applyFont="1" applyFill="1" applyBorder="1" applyAlignment="1">
      <alignment horizontal="center" vertical="center"/>
    </xf>
    <xf numFmtId="0" fontId="5" fillId="4" borderId="2" xfId="0" applyFont="1" applyFill="1" applyBorder="1" applyAlignment="1">
      <alignment horizontal="left" vertical="center" indent="1"/>
    </xf>
    <xf numFmtId="0" fontId="5" fillId="4" borderId="2" xfId="0" applyFont="1" applyFill="1" applyBorder="1" applyAlignment="1">
      <alignment horizontal="center" vertical="center"/>
    </xf>
    <xf numFmtId="9" fontId="4"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4" fillId="4" borderId="2" xfId="0" applyNumberFormat="1" applyFont="1" applyFill="1" applyBorder="1" applyAlignment="1">
      <alignment horizontal="center" vertical="center"/>
    </xf>
    <xf numFmtId="0" fontId="0" fillId="10" borderId="2" xfId="0" applyFont="1" applyFill="1" applyBorder="1" applyAlignment="1">
      <alignment horizontal="left" vertical="center" indent="2"/>
    </xf>
    <xf numFmtId="0" fontId="0" fillId="10" borderId="2" xfId="0" applyFont="1" applyFill="1" applyBorder="1" applyAlignment="1">
      <alignment horizontal="center" vertical="center"/>
    </xf>
    <xf numFmtId="9" fontId="4"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4" fillId="10" borderId="2" xfId="0" applyNumberFormat="1" applyFont="1" applyFill="1" applyBorder="1" applyAlignment="1">
      <alignment horizontal="center" vertical="center"/>
    </xf>
    <xf numFmtId="0" fontId="5" fillId="6" borderId="2" xfId="0" applyFont="1" applyFill="1" applyBorder="1" applyAlignment="1">
      <alignment horizontal="left" vertical="center" indent="1"/>
    </xf>
    <xf numFmtId="0" fontId="5" fillId="6" borderId="2" xfId="0" applyFont="1" applyFill="1" applyBorder="1" applyAlignment="1">
      <alignment horizontal="center" vertical="center"/>
    </xf>
    <xf numFmtId="9" fontId="4" fillId="6" borderId="2" xfId="2"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9" fontId="4" fillId="11" borderId="2" xfId="2"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2" fillId="0" borderId="0" xfId="0" applyFont="1" applyAlignment="1" applyProtection="1">
      <alignment vertical="top"/>
    </xf>
    <xf numFmtId="0" fontId="2" fillId="0" borderId="0" xfId="0" applyFont="1"/>
    <xf numFmtId="0" fontId="16" fillId="0" borderId="0" xfId="0" applyFont="1" applyAlignment="1" applyProtection="1">
      <alignment horizontal="left" vertical="center"/>
    </xf>
    <xf numFmtId="0" fontId="17" fillId="0" borderId="0" xfId="0" applyFont="1" applyAlignment="1">
      <alignment horizontal="left" vertical="center"/>
    </xf>
    <xf numFmtId="0" fontId="18" fillId="0" borderId="0" xfId="0" applyFont="1" applyAlignment="1">
      <alignment vertical="center"/>
    </xf>
    <xf numFmtId="0" fontId="2" fillId="0" borderId="0" xfId="0" applyFont="1" applyAlignment="1">
      <alignment horizontal="left" vertical="center"/>
    </xf>
    <xf numFmtId="0" fontId="19" fillId="0" borderId="0" xfId="0" applyFont="1"/>
    <xf numFmtId="0" fontId="20" fillId="0" borderId="0" xfId="0" applyFont="1" applyAlignment="1">
      <alignment vertical="top" wrapText="1"/>
    </xf>
    <xf numFmtId="0" fontId="2" fillId="0" borderId="0" xfId="0" applyFont="1" applyAlignment="1">
      <alignment vertical="top"/>
    </xf>
    <xf numFmtId="0" fontId="21" fillId="0" borderId="0" xfId="0" applyFont="1" applyAlignment="1">
      <alignment vertical="center"/>
    </xf>
    <xf numFmtId="0" fontId="20" fillId="0" borderId="0" xfId="0" applyFont="1" applyAlignment="1">
      <alignment horizontal="left" vertical="top" wrapText="1" indent="1"/>
    </xf>
    <xf numFmtId="0" fontId="3" fillId="0" borderId="0" xfId="1" applyAlignment="1" applyProtection="1">
      <alignment horizontal="left" indent="1"/>
    </xf>
    <xf numFmtId="0" fontId="2" fillId="0" borderId="0" xfId="0" applyFont="1" applyAlignment="1">
      <alignment horizontal="right" vertical="center"/>
    </xf>
    <xf numFmtId="0" fontId="23" fillId="0" borderId="0" xfId="0" applyFont="1" applyAlignment="1" applyProtection="1">
      <alignment vertical="top"/>
    </xf>
    <xf numFmtId="0" fontId="3" fillId="0" borderId="0" xfId="1" applyFill="1" applyAlignment="1" applyProtection="1">
      <alignment horizontal="left" indent="1"/>
    </xf>
    <xf numFmtId="164" fontId="8" fillId="15" borderId="2" xfId="3" applyNumberFormat="1" applyBorder="1" applyAlignment="1">
      <alignment horizontal="center" vertical="center"/>
    </xf>
    <xf numFmtId="164" fontId="8" fillId="16" borderId="2" xfId="4" applyNumberFormat="1" applyBorder="1" applyAlignment="1">
      <alignment horizontal="center" vertical="center"/>
    </xf>
    <xf numFmtId="0" fontId="8" fillId="15" borderId="2" xfId="3" applyBorder="1" applyAlignment="1">
      <alignment horizontal="center" vertical="center"/>
    </xf>
    <xf numFmtId="9" fontId="8" fillId="15" borderId="2" xfId="3" applyNumberFormat="1" applyBorder="1" applyAlignment="1">
      <alignment horizontal="center" vertical="center"/>
    </xf>
    <xf numFmtId="0" fontId="8" fillId="17" borderId="2" xfId="5" applyBorder="1" applyAlignment="1">
      <alignment horizontal="center" vertical="center"/>
    </xf>
    <xf numFmtId="9" fontId="8" fillId="17" borderId="2" xfId="5" applyNumberFormat="1" applyBorder="1" applyAlignment="1">
      <alignment horizontal="center" vertical="center"/>
    </xf>
    <xf numFmtId="164" fontId="8" fillId="17" borderId="2" xfId="5" applyNumberFormat="1" applyBorder="1" applyAlignment="1">
      <alignment horizontal="center" vertical="center"/>
    </xf>
    <xf numFmtId="0" fontId="8" fillId="15" borderId="2" xfId="3" applyBorder="1" applyAlignment="1">
      <alignment horizontal="left" vertical="center" indent="2"/>
    </xf>
    <xf numFmtId="0" fontId="5" fillId="16" borderId="2" xfId="4" applyFont="1" applyBorder="1" applyAlignment="1">
      <alignment horizontal="left" vertical="center" indent="1"/>
    </xf>
    <xf numFmtId="0" fontId="5" fillId="16" borderId="2" xfId="4" applyFont="1" applyBorder="1" applyAlignment="1">
      <alignment horizontal="center" vertical="center"/>
    </xf>
    <xf numFmtId="9" fontId="5" fillId="16" borderId="2" xfId="4" applyNumberFormat="1" applyFont="1" applyBorder="1" applyAlignment="1">
      <alignment horizontal="center" vertical="center"/>
    </xf>
    <xf numFmtId="164" fontId="22" fillId="18" borderId="2" xfId="6" applyNumberFormat="1" applyBorder="1" applyAlignment="1">
      <alignment horizontal="center" vertical="center"/>
    </xf>
    <xf numFmtId="0" fontId="25" fillId="18" borderId="2" xfId="6" applyFont="1" applyBorder="1" applyAlignment="1">
      <alignment horizontal="left" vertical="center" indent="1"/>
    </xf>
    <xf numFmtId="0" fontId="25" fillId="18" borderId="2" xfId="6" applyFont="1" applyBorder="1" applyAlignment="1">
      <alignment horizontal="center" vertical="center"/>
    </xf>
    <xf numFmtId="9" fontId="25" fillId="18" borderId="2" xfId="6" applyNumberFormat="1" applyFont="1" applyBorder="1" applyAlignment="1">
      <alignment horizontal="center" vertical="center"/>
    </xf>
    <xf numFmtId="164" fontId="8" fillId="20" borderId="2" xfId="8" applyNumberFormat="1" applyBorder="1" applyAlignment="1">
      <alignment horizontal="center" vertical="center"/>
    </xf>
    <xf numFmtId="164" fontId="8" fillId="19" borderId="2" xfId="7" applyNumberFormat="1" applyBorder="1" applyAlignment="1">
      <alignment horizontal="center" vertical="center"/>
    </xf>
    <xf numFmtId="0" fontId="0" fillId="15" borderId="2" xfId="3" applyFont="1" applyBorder="1" applyAlignment="1">
      <alignment horizontal="left" vertical="center" indent="2"/>
    </xf>
    <xf numFmtId="0" fontId="0" fillId="17" borderId="2" xfId="5" applyFont="1" applyBorder="1" applyAlignment="1">
      <alignment horizontal="left" vertical="center" indent="2"/>
    </xf>
    <xf numFmtId="0" fontId="0" fillId="17" borderId="2" xfId="5" applyFont="1" applyBorder="1" applyAlignment="1">
      <alignment horizontal="center" vertical="center"/>
    </xf>
    <xf numFmtId="164" fontId="0" fillId="17" borderId="2" xfId="5" applyNumberFormat="1" applyFont="1" applyBorder="1" applyAlignment="1">
      <alignment horizontal="center" vertical="center"/>
    </xf>
    <xf numFmtId="164" fontId="8" fillId="24" borderId="2" xfId="12" applyNumberFormat="1" applyBorder="1" applyAlignment="1">
      <alignment horizontal="center" vertical="center"/>
    </xf>
    <xf numFmtId="164" fontId="8" fillId="22" borderId="2" xfId="10" applyNumberFormat="1" applyBorder="1" applyAlignment="1">
      <alignment horizontal="center" vertical="center"/>
    </xf>
    <xf numFmtId="164" fontId="8" fillId="21" borderId="2" xfId="9" applyNumberFormat="1" applyBorder="1" applyAlignment="1">
      <alignment horizontal="center" vertical="center"/>
    </xf>
    <xf numFmtId="164" fontId="8" fillId="23" borderId="2" xfId="11" applyNumberFormat="1" applyBorder="1" applyAlignment="1">
      <alignment horizontal="center" vertical="center"/>
    </xf>
    <xf numFmtId="0" fontId="24" fillId="0" borderId="0" xfId="1" applyFont="1" applyAlignment="1" applyProtection="1">
      <alignment horizontal="left" vertical="center"/>
    </xf>
    <xf numFmtId="166" fontId="0" fillId="7" borderId="6" xfId="0" applyNumberFormat="1" applyFont="1" applyFill="1" applyBorder="1" applyAlignment="1">
      <alignment horizontal="left" vertical="center" wrapText="1" indent="1"/>
    </xf>
    <xf numFmtId="166" fontId="0" fillId="7" borderId="1" xfId="0" applyNumberFormat="1" applyFont="1" applyFill="1" applyBorder="1" applyAlignment="1">
      <alignment horizontal="left" vertical="center" wrapText="1" indent="1"/>
    </xf>
    <xf numFmtId="166" fontId="0" fillId="7"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13">
    <cellStyle name="20% - Accent1" xfId="9" builtinId="30"/>
    <cellStyle name="20% - Accent2" xfId="3" builtinId="34"/>
    <cellStyle name="20% - Accent4" xfId="11" builtinId="42"/>
    <cellStyle name="20% - Accent5" xfId="7" builtinId="46"/>
    <cellStyle name="40% - Accent1" xfId="10" builtinId="31"/>
    <cellStyle name="40% - Accent2" xfId="4" builtinId="35"/>
    <cellStyle name="40% - Accent3" xfId="5" builtinId="39"/>
    <cellStyle name="40% - Accent4" xfId="12" builtinId="43"/>
    <cellStyle name="40% - Accent5" xfId="8" builtinId="47"/>
    <cellStyle name="60% - Accent3" xfId="6" builtinId="40"/>
    <cellStyle name="Hyperlink" xfId="1" builtinId="8" customBuiltin="1"/>
    <cellStyle name="Normal" xfId="0" builtinId="0"/>
    <cellStyle name="Percent" xfId="2" builtinId="5"/>
  </cellStyles>
  <dxfs count="15">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L57"/>
  <sheetViews>
    <sheetView showGridLines="0" tabSelected="1" showRuler="0" zoomScaleNormal="100" zoomScalePageLayoutView="70" workbookViewId="0">
      <pane ySplit="6" topLeftCell="A16" activePane="bottomLeft" state="frozen"/>
      <selection pane="bottomLeft" activeCell="B24" sqref="B24"/>
    </sheetView>
  </sheetViews>
  <sheetFormatPr defaultRowHeight="15" x14ac:dyDescent="0.25"/>
  <cols>
    <col min="1" max="1" width="2.7109375" customWidth="1"/>
    <col min="2" max="2" width="51.42578125" customWidth="1"/>
    <col min="3" max="3" width="28"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28.5" x14ac:dyDescent="0.45">
      <c r="B1" s="16" t="s">
        <v>23</v>
      </c>
      <c r="C1" s="1"/>
      <c r="D1" s="2"/>
      <c r="E1" s="4"/>
      <c r="F1" s="82"/>
      <c r="H1" s="2"/>
      <c r="I1" s="8"/>
      <c r="J1" s="110"/>
      <c r="K1" s="110"/>
      <c r="L1" s="110"/>
      <c r="M1" s="110"/>
      <c r="N1" s="110"/>
      <c r="O1" s="110"/>
      <c r="P1" s="110"/>
      <c r="Q1" s="110"/>
      <c r="R1" s="110"/>
      <c r="S1" s="110"/>
      <c r="T1" s="110"/>
      <c r="U1" s="110"/>
      <c r="V1" s="110"/>
      <c r="W1" s="110"/>
      <c r="X1" s="110"/>
      <c r="Y1" s="110"/>
      <c r="Z1" s="110"/>
      <c r="AA1" s="110"/>
    </row>
    <row r="2" spans="1:64" ht="19.5" customHeight="1" x14ac:dyDescent="0.3">
      <c r="B2" s="9" t="s">
        <v>25</v>
      </c>
      <c r="D2" s="6" t="s">
        <v>0</v>
      </c>
      <c r="E2" s="114">
        <v>44228</v>
      </c>
      <c r="F2" s="115"/>
    </row>
    <row r="3" spans="1:64" ht="19.5" customHeight="1" x14ac:dyDescent="0.3">
      <c r="B3" s="9"/>
      <c r="D3" s="6" t="s">
        <v>21</v>
      </c>
      <c r="E3" s="114">
        <v>44256</v>
      </c>
      <c r="F3" s="115"/>
    </row>
    <row r="4" spans="1:64" ht="19.5" customHeight="1" x14ac:dyDescent="0.25">
      <c r="D4" s="6" t="s">
        <v>7</v>
      </c>
      <c r="E4" s="7">
        <v>1</v>
      </c>
      <c r="I4" s="111">
        <f>I5</f>
        <v>44228</v>
      </c>
      <c r="J4" s="112"/>
      <c r="K4" s="112"/>
      <c r="L4" s="112"/>
      <c r="M4" s="112"/>
      <c r="N4" s="112"/>
      <c r="O4" s="113"/>
      <c r="P4" s="111">
        <f>P5</f>
        <v>44235</v>
      </c>
      <c r="Q4" s="112"/>
      <c r="R4" s="112"/>
      <c r="S4" s="112"/>
      <c r="T4" s="112"/>
      <c r="U4" s="112"/>
      <c r="V4" s="113"/>
      <c r="W4" s="111">
        <f>W5</f>
        <v>44242</v>
      </c>
      <c r="X4" s="112"/>
      <c r="Y4" s="112"/>
      <c r="Z4" s="112"/>
      <c r="AA4" s="112"/>
      <c r="AB4" s="112"/>
      <c r="AC4" s="113"/>
      <c r="AD4" s="111">
        <f>AD5</f>
        <v>44249</v>
      </c>
      <c r="AE4" s="112"/>
      <c r="AF4" s="112"/>
      <c r="AG4" s="112"/>
      <c r="AH4" s="112"/>
      <c r="AI4" s="112"/>
      <c r="AJ4" s="113"/>
      <c r="AK4" s="111">
        <f>AK5</f>
        <v>44256</v>
      </c>
      <c r="AL4" s="112"/>
      <c r="AM4" s="112"/>
      <c r="AN4" s="112"/>
      <c r="AO4" s="112"/>
      <c r="AP4" s="112"/>
      <c r="AQ4" s="113"/>
      <c r="AR4" s="111">
        <f>AR5</f>
        <v>44263</v>
      </c>
      <c r="AS4" s="112"/>
      <c r="AT4" s="112"/>
      <c r="AU4" s="112"/>
      <c r="AV4" s="112"/>
      <c r="AW4" s="112"/>
      <c r="AX4" s="113"/>
      <c r="AY4" s="111">
        <f>AY5</f>
        <v>44270</v>
      </c>
      <c r="AZ4" s="112"/>
      <c r="BA4" s="112"/>
      <c r="BB4" s="112"/>
      <c r="BC4" s="112"/>
      <c r="BD4" s="112"/>
      <c r="BE4" s="113"/>
      <c r="BF4" s="111">
        <f>BF5</f>
        <v>44277</v>
      </c>
      <c r="BG4" s="112"/>
      <c r="BH4" s="112"/>
      <c r="BI4" s="112"/>
      <c r="BJ4" s="112"/>
      <c r="BK4" s="112"/>
      <c r="BL4" s="113"/>
    </row>
    <row r="5" spans="1:64" x14ac:dyDescent="0.25">
      <c r="A5" s="6"/>
      <c r="G5" s="6"/>
      <c r="I5" s="13">
        <f>E2-WEEKDAY(E2,1)+2+7*(E4-1)</f>
        <v>44228</v>
      </c>
      <c r="J5" s="12">
        <f>I5+1</f>
        <v>44229</v>
      </c>
      <c r="K5" s="12">
        <f t="shared" ref="K5:AX5" si="0">J5+1</f>
        <v>44230</v>
      </c>
      <c r="L5" s="12">
        <f t="shared" si="0"/>
        <v>44231</v>
      </c>
      <c r="M5" s="12">
        <f t="shared" si="0"/>
        <v>44232</v>
      </c>
      <c r="N5" s="12">
        <f t="shared" si="0"/>
        <v>44233</v>
      </c>
      <c r="O5" s="14">
        <f t="shared" si="0"/>
        <v>44234</v>
      </c>
      <c r="P5" s="13">
        <f>O5+1</f>
        <v>44235</v>
      </c>
      <c r="Q5" s="12">
        <f>P5+1</f>
        <v>44236</v>
      </c>
      <c r="R5" s="12">
        <f t="shared" si="0"/>
        <v>44237</v>
      </c>
      <c r="S5" s="12">
        <f t="shared" si="0"/>
        <v>44238</v>
      </c>
      <c r="T5" s="12">
        <f t="shared" si="0"/>
        <v>44239</v>
      </c>
      <c r="U5" s="12">
        <f t="shared" si="0"/>
        <v>44240</v>
      </c>
      <c r="V5" s="14">
        <f t="shared" si="0"/>
        <v>44241</v>
      </c>
      <c r="W5" s="13">
        <f>V5+1</f>
        <v>44242</v>
      </c>
      <c r="X5" s="12">
        <f>W5+1</f>
        <v>44243</v>
      </c>
      <c r="Y5" s="12">
        <f t="shared" si="0"/>
        <v>44244</v>
      </c>
      <c r="Z5" s="12">
        <f t="shared" si="0"/>
        <v>44245</v>
      </c>
      <c r="AA5" s="12">
        <f t="shared" si="0"/>
        <v>44246</v>
      </c>
      <c r="AB5" s="12">
        <f t="shared" si="0"/>
        <v>44247</v>
      </c>
      <c r="AC5" s="14">
        <f t="shared" si="0"/>
        <v>44248</v>
      </c>
      <c r="AD5" s="13">
        <f>AC5+1</f>
        <v>44249</v>
      </c>
      <c r="AE5" s="12">
        <f>AD5+1</f>
        <v>44250</v>
      </c>
      <c r="AF5" s="12">
        <f t="shared" si="0"/>
        <v>44251</v>
      </c>
      <c r="AG5" s="12">
        <f t="shared" si="0"/>
        <v>44252</v>
      </c>
      <c r="AH5" s="12">
        <f t="shared" si="0"/>
        <v>44253</v>
      </c>
      <c r="AI5" s="12">
        <f t="shared" si="0"/>
        <v>44254</v>
      </c>
      <c r="AJ5" s="14">
        <f t="shared" si="0"/>
        <v>44255</v>
      </c>
      <c r="AK5" s="13">
        <f>AJ5+1</f>
        <v>44256</v>
      </c>
      <c r="AL5" s="12">
        <f>AK5+1</f>
        <v>44257</v>
      </c>
      <c r="AM5" s="12">
        <f t="shared" si="0"/>
        <v>44258</v>
      </c>
      <c r="AN5" s="12">
        <f t="shared" si="0"/>
        <v>44259</v>
      </c>
      <c r="AO5" s="12">
        <f t="shared" si="0"/>
        <v>44260</v>
      </c>
      <c r="AP5" s="12">
        <f t="shared" si="0"/>
        <v>44261</v>
      </c>
      <c r="AQ5" s="14">
        <f t="shared" si="0"/>
        <v>44262</v>
      </c>
      <c r="AR5" s="13">
        <f>AQ5+1</f>
        <v>44263</v>
      </c>
      <c r="AS5" s="12">
        <f>AR5+1</f>
        <v>44264</v>
      </c>
      <c r="AT5" s="12">
        <f t="shared" si="0"/>
        <v>44265</v>
      </c>
      <c r="AU5" s="12">
        <f t="shared" si="0"/>
        <v>44266</v>
      </c>
      <c r="AV5" s="12">
        <f t="shared" si="0"/>
        <v>44267</v>
      </c>
      <c r="AW5" s="12">
        <f t="shared" si="0"/>
        <v>44268</v>
      </c>
      <c r="AX5" s="14">
        <f t="shared" si="0"/>
        <v>44269</v>
      </c>
      <c r="AY5" s="13">
        <f t="shared" ref="AY5:BL5" si="1">AX5+1</f>
        <v>44270</v>
      </c>
      <c r="AZ5" s="12">
        <f t="shared" si="1"/>
        <v>44271</v>
      </c>
      <c r="BA5" s="12">
        <f t="shared" si="1"/>
        <v>44272</v>
      </c>
      <c r="BB5" s="12">
        <f t="shared" si="1"/>
        <v>44273</v>
      </c>
      <c r="BC5" s="12">
        <f t="shared" si="1"/>
        <v>44274</v>
      </c>
      <c r="BD5" s="12">
        <f t="shared" si="1"/>
        <v>44275</v>
      </c>
      <c r="BE5" s="14">
        <f t="shared" si="1"/>
        <v>44276</v>
      </c>
      <c r="BF5" s="13">
        <f t="shared" si="1"/>
        <v>44277</v>
      </c>
      <c r="BG5" s="12">
        <f t="shared" si="1"/>
        <v>44278</v>
      </c>
      <c r="BH5" s="12">
        <f t="shared" si="1"/>
        <v>44279</v>
      </c>
      <c r="BI5" s="12">
        <f t="shared" si="1"/>
        <v>44280</v>
      </c>
      <c r="BJ5" s="12">
        <f t="shared" si="1"/>
        <v>44281</v>
      </c>
      <c r="BK5" s="12">
        <f t="shared" si="1"/>
        <v>44282</v>
      </c>
      <c r="BL5" s="14">
        <f t="shared" si="1"/>
        <v>44283</v>
      </c>
    </row>
    <row r="6" spans="1:64" ht="29.25" customHeight="1" thickBot="1" x14ac:dyDescent="0.3">
      <c r="A6" s="17"/>
      <c r="B6" s="10" t="s">
        <v>8</v>
      </c>
      <c r="C6" s="11" t="s">
        <v>2</v>
      </c>
      <c r="D6" s="11" t="s">
        <v>1</v>
      </c>
      <c r="E6" s="11" t="s">
        <v>4</v>
      </c>
      <c r="F6" s="11" t="s">
        <v>5</v>
      </c>
      <c r="G6" s="11"/>
      <c r="H6" s="11" t="s">
        <v>6</v>
      </c>
      <c r="I6" s="15" t="str">
        <f>LEFT(TEXT(I5,"ddd"),1)</f>
        <v>M</v>
      </c>
      <c r="J6" s="15" t="str">
        <f t="shared" ref="J6:AR6" si="2">LEFT(TEXT(J5,"ddd"),1)</f>
        <v>T</v>
      </c>
      <c r="K6" s="15" t="str">
        <f t="shared" si="2"/>
        <v>W</v>
      </c>
      <c r="L6" s="15" t="str">
        <f t="shared" si="2"/>
        <v>T</v>
      </c>
      <c r="M6" s="15" t="str">
        <f t="shared" si="2"/>
        <v>F</v>
      </c>
      <c r="N6" s="15" t="str">
        <f t="shared" si="2"/>
        <v>S</v>
      </c>
      <c r="O6" s="15" t="str">
        <f t="shared" si="2"/>
        <v>S</v>
      </c>
      <c r="P6" s="15" t="str">
        <f t="shared" si="2"/>
        <v>M</v>
      </c>
      <c r="Q6" s="15" t="str">
        <f t="shared" si="2"/>
        <v>T</v>
      </c>
      <c r="R6" s="15" t="str">
        <f t="shared" si="2"/>
        <v>W</v>
      </c>
      <c r="S6" s="15" t="str">
        <f t="shared" si="2"/>
        <v>T</v>
      </c>
      <c r="T6" s="15" t="str">
        <f t="shared" si="2"/>
        <v>F</v>
      </c>
      <c r="U6" s="15" t="str">
        <f t="shared" si="2"/>
        <v>S</v>
      </c>
      <c r="V6" s="15" t="str">
        <f t="shared" si="2"/>
        <v>S</v>
      </c>
      <c r="W6" s="15" t="str">
        <f t="shared" si="2"/>
        <v>M</v>
      </c>
      <c r="X6" s="15" t="str">
        <f t="shared" si="2"/>
        <v>T</v>
      </c>
      <c r="Y6" s="15" t="str">
        <f t="shared" si="2"/>
        <v>W</v>
      </c>
      <c r="Z6" s="15" t="str">
        <f t="shared" si="2"/>
        <v>T</v>
      </c>
      <c r="AA6" s="15" t="str">
        <f t="shared" si="2"/>
        <v>F</v>
      </c>
      <c r="AB6" s="15" t="str">
        <f t="shared" si="2"/>
        <v>S</v>
      </c>
      <c r="AC6" s="15" t="str">
        <f t="shared" si="2"/>
        <v>S</v>
      </c>
      <c r="AD6" s="15" t="str">
        <f t="shared" si="2"/>
        <v>M</v>
      </c>
      <c r="AE6" s="15" t="str">
        <f t="shared" si="2"/>
        <v>T</v>
      </c>
      <c r="AF6" s="15" t="str">
        <f t="shared" si="2"/>
        <v>W</v>
      </c>
      <c r="AG6" s="15" t="str">
        <f t="shared" si="2"/>
        <v>T</v>
      </c>
      <c r="AH6" s="15" t="str">
        <f t="shared" si="2"/>
        <v>F</v>
      </c>
      <c r="AI6" s="15" t="str">
        <f t="shared" si="2"/>
        <v>S</v>
      </c>
      <c r="AJ6" s="15" t="str">
        <f t="shared" si="2"/>
        <v>S</v>
      </c>
      <c r="AK6" s="15" t="str">
        <f t="shared" si="2"/>
        <v>M</v>
      </c>
      <c r="AL6" s="15" t="str">
        <f t="shared" si="2"/>
        <v>T</v>
      </c>
      <c r="AM6" s="15" t="str">
        <f t="shared" si="2"/>
        <v>W</v>
      </c>
      <c r="AN6" s="15" t="str">
        <f t="shared" si="2"/>
        <v>T</v>
      </c>
      <c r="AO6" s="15" t="str">
        <f t="shared" si="2"/>
        <v>F</v>
      </c>
      <c r="AP6" s="15" t="str">
        <f t="shared" si="2"/>
        <v>S</v>
      </c>
      <c r="AQ6" s="15" t="str">
        <f t="shared" si="2"/>
        <v>S</v>
      </c>
      <c r="AR6" s="15" t="str">
        <f t="shared" si="2"/>
        <v>M</v>
      </c>
      <c r="AS6" s="15" t="str">
        <f t="shared" ref="AS6:BL6" si="3">LEFT(TEXT(AS5,"ddd"),1)</f>
        <v>T</v>
      </c>
      <c r="AT6" s="15" t="str">
        <f t="shared" si="3"/>
        <v>W</v>
      </c>
      <c r="AU6" s="15" t="str">
        <f t="shared" si="3"/>
        <v>T</v>
      </c>
      <c r="AV6" s="15" t="str">
        <f t="shared" si="3"/>
        <v>F</v>
      </c>
      <c r="AW6" s="15" t="str">
        <f t="shared" si="3"/>
        <v>S</v>
      </c>
      <c r="AX6" s="15" t="str">
        <f t="shared" si="3"/>
        <v>S</v>
      </c>
      <c r="AY6" s="15" t="str">
        <f t="shared" si="3"/>
        <v>M</v>
      </c>
      <c r="AZ6" s="15" t="str">
        <f t="shared" si="3"/>
        <v>T</v>
      </c>
      <c r="BA6" s="15" t="str">
        <f t="shared" si="3"/>
        <v>W</v>
      </c>
      <c r="BB6" s="15" t="str">
        <f t="shared" si="3"/>
        <v>T</v>
      </c>
      <c r="BC6" s="15" t="str">
        <f t="shared" si="3"/>
        <v>F</v>
      </c>
      <c r="BD6" s="15" t="str">
        <f t="shared" si="3"/>
        <v>S</v>
      </c>
      <c r="BE6" s="15" t="str">
        <f t="shared" si="3"/>
        <v>S</v>
      </c>
      <c r="BF6" s="15" t="str">
        <f t="shared" si="3"/>
        <v>M</v>
      </c>
      <c r="BG6" s="15" t="str">
        <f t="shared" si="3"/>
        <v>T</v>
      </c>
      <c r="BH6" s="15" t="str">
        <f t="shared" si="3"/>
        <v>W</v>
      </c>
      <c r="BI6" s="15" t="str">
        <f t="shared" si="3"/>
        <v>T</v>
      </c>
      <c r="BJ6" s="15" t="str">
        <f t="shared" si="3"/>
        <v>F</v>
      </c>
      <c r="BK6" s="15" t="str">
        <f t="shared" si="3"/>
        <v>S</v>
      </c>
      <c r="BL6" s="15" t="str">
        <f t="shared" si="3"/>
        <v>S</v>
      </c>
    </row>
    <row r="7" spans="1:64" s="3" customFormat="1" ht="21.75" thickBot="1" x14ac:dyDescent="0.3">
      <c r="A7" s="17"/>
      <c r="B7" s="18"/>
      <c r="C7" s="19"/>
      <c r="D7" s="20"/>
      <c r="E7" s="21"/>
      <c r="F7" s="22"/>
      <c r="G7" s="23"/>
      <c r="H7" s="23" t="str">
        <f t="shared" ref="H7:H42" si="4">IF(OR(ISBLANK(task_start),ISBLANK(task_end)),"",task_end-task_start+1)</f>
        <v/>
      </c>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row>
    <row r="8" spans="1:64" s="3" customFormat="1" ht="21.75" thickBot="1" x14ac:dyDescent="0.3">
      <c r="A8" s="17"/>
      <c r="B8" s="24" t="s">
        <v>42</v>
      </c>
      <c r="C8" s="25"/>
      <c r="D8" s="26"/>
      <c r="E8" s="27"/>
      <c r="F8" s="28"/>
      <c r="G8" s="23"/>
      <c r="H8" s="23" t="str">
        <f t="shared" si="4"/>
        <v/>
      </c>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row>
    <row r="9" spans="1:64" s="3" customFormat="1" ht="21.75" thickBot="1" x14ac:dyDescent="0.3">
      <c r="A9" s="17"/>
      <c r="B9" s="29" t="s">
        <v>43</v>
      </c>
      <c r="C9" s="30" t="s">
        <v>29</v>
      </c>
      <c r="D9" s="31">
        <v>1</v>
      </c>
      <c r="E9" s="32">
        <v>44198</v>
      </c>
      <c r="F9" s="33">
        <v>44235</v>
      </c>
      <c r="G9" s="23"/>
      <c r="H9" s="23">
        <f t="shared" si="4"/>
        <v>38</v>
      </c>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row>
    <row r="10" spans="1:64" s="3" customFormat="1" ht="21.75" thickBot="1" x14ac:dyDescent="0.3">
      <c r="A10" s="17"/>
      <c r="B10" s="29" t="s">
        <v>44</v>
      </c>
      <c r="C10" s="30" t="s">
        <v>32</v>
      </c>
      <c r="D10" s="31">
        <v>1</v>
      </c>
      <c r="E10" s="32">
        <v>44198</v>
      </c>
      <c r="F10" s="33">
        <v>44235</v>
      </c>
      <c r="G10" s="23"/>
      <c r="H10" s="23">
        <f t="shared" si="4"/>
        <v>38</v>
      </c>
      <c r="I10" s="68"/>
      <c r="J10" s="68"/>
      <c r="K10" s="68"/>
      <c r="L10" s="68"/>
      <c r="M10" s="68"/>
      <c r="N10" s="68"/>
      <c r="O10" s="68"/>
      <c r="P10" s="68"/>
      <c r="Q10" s="68"/>
      <c r="R10" s="68"/>
      <c r="S10" s="68"/>
      <c r="T10" s="68"/>
      <c r="U10" s="69"/>
      <c r="V10" s="69"/>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row>
    <row r="11" spans="1:64" s="3" customFormat="1" ht="21.75" thickBot="1" x14ac:dyDescent="0.3">
      <c r="A11" s="17"/>
      <c r="B11" s="29" t="s">
        <v>36</v>
      </c>
      <c r="C11" s="30" t="s">
        <v>31</v>
      </c>
      <c r="D11" s="31">
        <v>1</v>
      </c>
      <c r="E11" s="32">
        <v>44198</v>
      </c>
      <c r="F11" s="33">
        <v>44235</v>
      </c>
      <c r="G11" s="23"/>
      <c r="H11" s="23">
        <f t="shared" si="4"/>
        <v>38</v>
      </c>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row>
    <row r="12" spans="1:64" s="3" customFormat="1" ht="21.75" thickBot="1" x14ac:dyDescent="0.3">
      <c r="A12" s="17"/>
      <c r="B12" s="29" t="s">
        <v>38</v>
      </c>
      <c r="C12" s="30" t="s">
        <v>30</v>
      </c>
      <c r="D12" s="31">
        <v>1</v>
      </c>
      <c r="E12" s="32">
        <v>44198</v>
      </c>
      <c r="F12" s="33">
        <v>44235</v>
      </c>
      <c r="G12" s="23"/>
      <c r="H12" s="23">
        <f t="shared" si="4"/>
        <v>38</v>
      </c>
      <c r="I12" s="68"/>
      <c r="J12" s="68"/>
      <c r="K12" s="68"/>
      <c r="L12" s="68"/>
      <c r="M12" s="68"/>
      <c r="N12" s="68"/>
      <c r="O12" s="68"/>
      <c r="P12" s="68"/>
      <c r="Q12" s="68"/>
      <c r="R12" s="68"/>
      <c r="S12" s="68"/>
      <c r="T12" s="68"/>
      <c r="U12" s="68"/>
      <c r="V12" s="68"/>
      <c r="W12" s="68"/>
      <c r="X12" s="68"/>
      <c r="Y12" s="69"/>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row>
    <row r="13" spans="1:64" s="3" customFormat="1" ht="21.75" thickBot="1" x14ac:dyDescent="0.3">
      <c r="A13" s="17"/>
      <c r="B13" s="29" t="s">
        <v>45</v>
      </c>
      <c r="C13" s="30" t="s">
        <v>24</v>
      </c>
      <c r="D13" s="31">
        <v>1</v>
      </c>
      <c r="E13" s="32">
        <v>44198</v>
      </c>
      <c r="F13" s="33">
        <v>44235</v>
      </c>
      <c r="G13" s="23"/>
      <c r="H13" s="23"/>
      <c r="I13" s="68"/>
      <c r="J13" s="68"/>
      <c r="K13" s="68"/>
      <c r="L13" s="68"/>
      <c r="M13" s="68"/>
      <c r="N13" s="68"/>
      <c r="O13" s="68"/>
      <c r="P13" s="68"/>
      <c r="Q13" s="68"/>
      <c r="R13" s="68"/>
      <c r="S13" s="68"/>
      <c r="T13" s="68"/>
      <c r="U13" s="68"/>
      <c r="V13" s="68"/>
      <c r="W13" s="68"/>
      <c r="X13" s="68"/>
      <c r="Y13" s="69"/>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row>
    <row r="14" spans="1:64" s="3" customFormat="1" ht="21.75" thickBot="1" x14ac:dyDescent="0.3">
      <c r="A14" s="17"/>
      <c r="B14" s="29" t="s">
        <v>47</v>
      </c>
      <c r="C14" s="30" t="s">
        <v>46</v>
      </c>
      <c r="D14" s="31">
        <v>1</v>
      </c>
      <c r="E14" s="32">
        <v>44198</v>
      </c>
      <c r="F14" s="33">
        <v>44235</v>
      </c>
      <c r="G14" s="23"/>
      <c r="H14" s="23">
        <f t="shared" si="4"/>
        <v>38</v>
      </c>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row>
    <row r="15" spans="1:64" s="3" customFormat="1" ht="21.75" thickBot="1" x14ac:dyDescent="0.3">
      <c r="A15" s="17"/>
      <c r="B15" s="34" t="s">
        <v>26</v>
      </c>
      <c r="C15" s="35"/>
      <c r="D15" s="36"/>
      <c r="E15" s="37"/>
      <c r="F15" s="38"/>
      <c r="G15" s="23"/>
      <c r="H15" s="23" t="str">
        <f t="shared" si="4"/>
        <v/>
      </c>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row>
    <row r="16" spans="1:64" s="3" customFormat="1" ht="21.75" thickBot="1" x14ac:dyDescent="0.3">
      <c r="A16" s="17"/>
      <c r="B16" s="39" t="s">
        <v>27</v>
      </c>
      <c r="C16" s="40" t="s">
        <v>29</v>
      </c>
      <c r="D16" s="41">
        <v>1</v>
      </c>
      <c r="E16" s="85">
        <v>44235</v>
      </c>
      <c r="F16" s="85">
        <v>44242</v>
      </c>
      <c r="G16" s="23"/>
      <c r="H16" s="23">
        <f t="shared" si="4"/>
        <v>8</v>
      </c>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row>
    <row r="17" spans="1:64" s="3" customFormat="1" ht="21.75" thickBot="1" x14ac:dyDescent="0.3">
      <c r="A17" s="17"/>
      <c r="B17" s="39" t="s">
        <v>28</v>
      </c>
      <c r="C17" s="40" t="s">
        <v>30</v>
      </c>
      <c r="D17" s="41">
        <v>1</v>
      </c>
      <c r="E17" s="85">
        <v>44236</v>
      </c>
      <c r="F17" s="85">
        <v>44243</v>
      </c>
      <c r="G17" s="23"/>
      <c r="H17" s="23">
        <f t="shared" si="4"/>
        <v>8</v>
      </c>
      <c r="I17" s="68"/>
      <c r="J17" s="68"/>
      <c r="K17" s="68"/>
      <c r="L17" s="68"/>
      <c r="M17" s="68"/>
      <c r="N17" s="68"/>
      <c r="O17" s="68"/>
      <c r="P17" s="68"/>
      <c r="Q17" s="68"/>
      <c r="R17" s="68"/>
      <c r="S17" s="68"/>
      <c r="T17" s="68"/>
      <c r="U17" s="69"/>
      <c r="V17" s="69"/>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row>
    <row r="18" spans="1:64" s="3" customFormat="1" ht="21.75" thickBot="1" x14ac:dyDescent="0.3">
      <c r="A18" s="17"/>
      <c r="B18" s="39" t="s">
        <v>33</v>
      </c>
      <c r="C18" s="40" t="s">
        <v>31</v>
      </c>
      <c r="D18" s="41">
        <v>1</v>
      </c>
      <c r="E18" s="85">
        <v>44237</v>
      </c>
      <c r="F18" s="85">
        <v>44244</v>
      </c>
      <c r="G18" s="23"/>
      <c r="H18" s="23">
        <f t="shared" si="4"/>
        <v>8</v>
      </c>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row>
    <row r="19" spans="1:64" s="3" customFormat="1" ht="21.75" thickBot="1" x14ac:dyDescent="0.3">
      <c r="A19" s="17"/>
      <c r="B19" s="39" t="s">
        <v>34</v>
      </c>
      <c r="C19" s="40" t="s">
        <v>32</v>
      </c>
      <c r="D19" s="41">
        <v>1</v>
      </c>
      <c r="E19" s="85">
        <v>44238</v>
      </c>
      <c r="F19" s="85">
        <v>44245</v>
      </c>
      <c r="G19" s="23"/>
      <c r="H19" s="23">
        <f t="shared" si="4"/>
        <v>8</v>
      </c>
      <c r="I19" s="68"/>
      <c r="J19" s="68"/>
      <c r="K19" s="68"/>
      <c r="L19" s="68"/>
      <c r="M19" s="68"/>
      <c r="N19" s="68"/>
      <c r="O19" s="68"/>
      <c r="P19" s="68"/>
      <c r="Q19" s="68"/>
      <c r="R19" s="68"/>
      <c r="S19" s="68"/>
      <c r="T19" s="68"/>
      <c r="U19" s="68"/>
      <c r="V19" s="68"/>
      <c r="W19" s="68"/>
      <c r="X19" s="68"/>
      <c r="Y19" s="69"/>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row>
    <row r="20" spans="1:64" s="3" customFormat="1" ht="21.75" thickBot="1" x14ac:dyDescent="0.3">
      <c r="A20" s="17"/>
      <c r="B20" s="39" t="s">
        <v>35</v>
      </c>
      <c r="C20" s="40" t="s">
        <v>24</v>
      </c>
      <c r="D20" s="41">
        <v>1</v>
      </c>
      <c r="E20" s="85">
        <v>44239</v>
      </c>
      <c r="F20" s="85">
        <v>44246</v>
      </c>
      <c r="G20" s="23"/>
      <c r="H20" s="23">
        <f t="shared" si="4"/>
        <v>8</v>
      </c>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row>
    <row r="21" spans="1:64" s="3" customFormat="1" ht="21.75" thickBot="1" x14ac:dyDescent="0.3">
      <c r="A21" s="17"/>
      <c r="B21" s="42" t="s">
        <v>41</v>
      </c>
      <c r="C21" s="43"/>
      <c r="D21" s="44"/>
      <c r="E21" s="45"/>
      <c r="F21" s="46"/>
      <c r="G21" s="23"/>
      <c r="H21" s="23" t="str">
        <f t="shared" si="4"/>
        <v/>
      </c>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row>
    <row r="22" spans="1:64" s="3" customFormat="1" ht="21.75" thickBot="1" x14ac:dyDescent="0.3">
      <c r="A22" s="17"/>
      <c r="B22" s="47" t="s">
        <v>36</v>
      </c>
      <c r="C22" s="48" t="s">
        <v>40</v>
      </c>
      <c r="D22" s="49">
        <v>1</v>
      </c>
      <c r="E22" s="50">
        <v>44242</v>
      </c>
      <c r="F22" s="51">
        <v>44249</v>
      </c>
      <c r="G22" s="23"/>
      <c r="H22" s="23">
        <f t="shared" si="4"/>
        <v>8</v>
      </c>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row>
    <row r="23" spans="1:64" s="3" customFormat="1" ht="21.75" thickBot="1" x14ac:dyDescent="0.3">
      <c r="A23" s="17"/>
      <c r="B23" s="47" t="s">
        <v>44</v>
      </c>
      <c r="C23" s="48" t="s">
        <v>39</v>
      </c>
      <c r="D23" s="49">
        <v>1</v>
      </c>
      <c r="E23" s="50">
        <v>44243</v>
      </c>
      <c r="F23" s="51">
        <v>44249</v>
      </c>
      <c r="G23" s="23"/>
      <c r="H23" s="23">
        <f t="shared" si="4"/>
        <v>7</v>
      </c>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row>
    <row r="24" spans="1:64" s="3" customFormat="1" ht="21.75" thickBot="1" x14ac:dyDescent="0.3">
      <c r="A24" s="17"/>
      <c r="B24" s="47" t="s">
        <v>38</v>
      </c>
      <c r="C24" s="48" t="s">
        <v>37</v>
      </c>
      <c r="D24" s="49">
        <v>1</v>
      </c>
      <c r="E24" s="50">
        <v>44244</v>
      </c>
      <c r="F24" s="51">
        <v>44249</v>
      </c>
      <c r="G24" s="23"/>
      <c r="H24" s="23">
        <f t="shared" si="4"/>
        <v>6</v>
      </c>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row>
    <row r="25" spans="1:64" s="3" customFormat="1" ht="21.75" thickBot="1" x14ac:dyDescent="0.3">
      <c r="A25" s="17"/>
      <c r="B25" s="52" t="s">
        <v>50</v>
      </c>
      <c r="C25" s="53"/>
      <c r="D25" s="54"/>
      <c r="E25" s="55"/>
      <c r="F25" s="56"/>
      <c r="G25" s="23"/>
      <c r="H25" s="23" t="str">
        <f t="shared" si="4"/>
        <v/>
      </c>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row>
    <row r="26" spans="1:64" s="3" customFormat="1" ht="21.75" thickBot="1" x14ac:dyDescent="0.3">
      <c r="A26" s="17"/>
      <c r="B26" s="57" t="s">
        <v>54</v>
      </c>
      <c r="C26" s="58" t="s">
        <v>24</v>
      </c>
      <c r="D26" s="59">
        <v>0</v>
      </c>
      <c r="E26" s="60">
        <v>44256</v>
      </c>
      <c r="F26" s="61">
        <v>44272</v>
      </c>
      <c r="G26" s="23"/>
      <c r="H26" s="23">
        <f t="shared" si="4"/>
        <v>17</v>
      </c>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row>
    <row r="27" spans="1:64" s="3" customFormat="1" ht="21.75" thickBot="1" x14ac:dyDescent="0.3">
      <c r="A27" s="17"/>
      <c r="B27" s="57" t="s">
        <v>52</v>
      </c>
      <c r="C27" s="58" t="s">
        <v>80</v>
      </c>
      <c r="D27" s="59">
        <v>0</v>
      </c>
      <c r="E27" s="60">
        <v>44257</v>
      </c>
      <c r="F27" s="61">
        <v>44273</v>
      </c>
      <c r="G27" s="23"/>
      <c r="H27" s="23">
        <f t="shared" si="4"/>
        <v>17</v>
      </c>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row>
    <row r="28" spans="1:64" s="3" customFormat="1" ht="22.5" customHeight="1" thickBot="1" x14ac:dyDescent="0.3">
      <c r="A28" s="17"/>
      <c r="B28" s="57" t="s">
        <v>53</v>
      </c>
      <c r="C28" s="58" t="s">
        <v>37</v>
      </c>
      <c r="D28" s="59">
        <v>0</v>
      </c>
      <c r="E28" s="60">
        <v>44258</v>
      </c>
      <c r="F28" s="61">
        <v>44274</v>
      </c>
      <c r="G28" s="23"/>
      <c r="H28" s="23">
        <f t="shared" si="4"/>
        <v>17</v>
      </c>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row>
    <row r="29" spans="1:64" s="3" customFormat="1" ht="21.75" thickBot="1" x14ac:dyDescent="0.3">
      <c r="A29" s="17"/>
      <c r="B29" s="62" t="s">
        <v>51</v>
      </c>
      <c r="C29" s="63"/>
      <c r="D29" s="64"/>
      <c r="E29" s="100"/>
      <c r="F29" s="100"/>
      <c r="G29" s="23"/>
      <c r="H29" s="23" t="str">
        <f t="shared" si="4"/>
        <v/>
      </c>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row>
    <row r="30" spans="1:64" s="3" customFormat="1" ht="21.75" thickBot="1" x14ac:dyDescent="0.3">
      <c r="A30" s="17"/>
      <c r="B30" s="65" t="s">
        <v>57</v>
      </c>
      <c r="C30" s="66" t="s">
        <v>24</v>
      </c>
      <c r="D30" s="67">
        <v>0</v>
      </c>
      <c r="E30" s="101">
        <v>44274</v>
      </c>
      <c r="F30" s="101">
        <v>44287</v>
      </c>
      <c r="G30" s="23"/>
      <c r="H30" s="23">
        <f t="shared" si="4"/>
        <v>14</v>
      </c>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row>
    <row r="31" spans="1:64" s="3" customFormat="1" ht="21.75" thickBot="1" x14ac:dyDescent="0.3">
      <c r="A31" s="17"/>
      <c r="B31" s="65" t="s">
        <v>55</v>
      </c>
      <c r="C31" s="66" t="s">
        <v>48</v>
      </c>
      <c r="D31" s="67">
        <v>0</v>
      </c>
      <c r="E31" s="101">
        <v>44275</v>
      </c>
      <c r="F31" s="101">
        <v>44288</v>
      </c>
      <c r="G31" s="23"/>
      <c r="H31" s="23">
        <f t="shared" si="4"/>
        <v>14</v>
      </c>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row>
    <row r="32" spans="1:64" s="3" customFormat="1" ht="21.75" thickBot="1" x14ac:dyDescent="0.3">
      <c r="A32" s="17"/>
      <c r="B32" s="65" t="s">
        <v>67</v>
      </c>
      <c r="C32" s="66" t="s">
        <v>29</v>
      </c>
      <c r="D32" s="67">
        <v>0</v>
      </c>
      <c r="E32" s="101">
        <v>44276</v>
      </c>
      <c r="F32" s="101">
        <v>44289</v>
      </c>
      <c r="G32" s="23"/>
      <c r="H32" s="23"/>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row>
    <row r="33" spans="1:64" s="3" customFormat="1" ht="21.75" thickBot="1" x14ac:dyDescent="0.3">
      <c r="A33" s="17"/>
      <c r="B33" s="65" t="s">
        <v>56</v>
      </c>
      <c r="C33" s="66" t="s">
        <v>30</v>
      </c>
      <c r="D33" s="67">
        <v>0</v>
      </c>
      <c r="E33" s="101">
        <v>44277</v>
      </c>
      <c r="F33" s="101">
        <v>44290</v>
      </c>
      <c r="G33" s="23"/>
      <c r="H33" s="23">
        <f t="shared" si="4"/>
        <v>14</v>
      </c>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row>
    <row r="34" spans="1:64" s="3" customFormat="1" ht="21.75" thickBot="1" x14ac:dyDescent="0.3">
      <c r="A34" s="17"/>
      <c r="B34" s="65" t="s">
        <v>66</v>
      </c>
      <c r="C34" s="66" t="s">
        <v>24</v>
      </c>
      <c r="D34" s="67">
        <v>0</v>
      </c>
      <c r="E34" s="101">
        <v>44278</v>
      </c>
      <c r="F34" s="101">
        <v>44291</v>
      </c>
      <c r="G34" s="23"/>
      <c r="H34" s="23"/>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row>
    <row r="35" spans="1:64" s="3" customFormat="1" ht="21.75" thickBot="1" x14ac:dyDescent="0.3">
      <c r="A35" s="17"/>
      <c r="B35" s="65" t="s">
        <v>68</v>
      </c>
      <c r="C35" s="66" t="s">
        <v>32</v>
      </c>
      <c r="D35" s="67">
        <v>0</v>
      </c>
      <c r="E35" s="101">
        <v>44279</v>
      </c>
      <c r="F35" s="101">
        <v>44292</v>
      </c>
      <c r="G35" s="23"/>
      <c r="H35" s="23"/>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row>
    <row r="36" spans="1:64" s="3" customFormat="1" ht="21.75" thickBot="1" x14ac:dyDescent="0.3">
      <c r="A36" s="17"/>
      <c r="B36" s="65" t="s">
        <v>58</v>
      </c>
      <c r="C36" s="66" t="s">
        <v>29</v>
      </c>
      <c r="D36" s="67">
        <v>0</v>
      </c>
      <c r="E36" s="101">
        <v>44280</v>
      </c>
      <c r="F36" s="101">
        <v>44293</v>
      </c>
      <c r="G36" s="23"/>
      <c r="H36" s="23">
        <f t="shared" si="4"/>
        <v>14</v>
      </c>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row>
    <row r="37" spans="1:64" s="3" customFormat="1" ht="21.75" thickBot="1" x14ac:dyDescent="0.3">
      <c r="A37" s="17"/>
      <c r="B37" s="65" t="s">
        <v>49</v>
      </c>
      <c r="C37" s="66" t="s">
        <v>32</v>
      </c>
      <c r="D37" s="67">
        <v>0</v>
      </c>
      <c r="E37" s="101">
        <v>44281</v>
      </c>
      <c r="F37" s="101">
        <v>44294</v>
      </c>
      <c r="G37" s="23"/>
      <c r="H37" s="23"/>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row>
    <row r="38" spans="1:64" s="3" customFormat="1" ht="21" customHeight="1" thickBot="1" x14ac:dyDescent="0.3">
      <c r="A38" s="17"/>
      <c r="B38" s="65" t="s">
        <v>69</v>
      </c>
      <c r="C38" s="66" t="s">
        <v>32</v>
      </c>
      <c r="D38" s="67">
        <v>0</v>
      </c>
      <c r="E38" s="101">
        <v>44282</v>
      </c>
      <c r="F38" s="101">
        <v>44295</v>
      </c>
      <c r="G38" s="23"/>
      <c r="H38" s="23">
        <f t="shared" si="4"/>
        <v>14</v>
      </c>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row>
    <row r="39" spans="1:64" s="3" customFormat="1" ht="21.75" thickBot="1" x14ac:dyDescent="0.3">
      <c r="A39" s="17"/>
      <c r="B39" s="93" t="s">
        <v>64</v>
      </c>
      <c r="C39" s="94"/>
      <c r="D39" s="95"/>
      <c r="E39" s="86"/>
      <c r="F39" s="86"/>
      <c r="G39" s="23"/>
      <c r="H39" s="23" t="str">
        <f t="shared" si="4"/>
        <v/>
      </c>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row>
    <row r="40" spans="1:64" s="3" customFormat="1" ht="21.75" thickBot="1" x14ac:dyDescent="0.3">
      <c r="A40" s="17"/>
      <c r="B40" s="102" t="s">
        <v>57</v>
      </c>
      <c r="C40" s="87" t="s">
        <v>24</v>
      </c>
      <c r="D40" s="88">
        <v>0</v>
      </c>
      <c r="E40" s="85">
        <v>44312</v>
      </c>
      <c r="F40" s="85">
        <v>44316</v>
      </c>
      <c r="G40" s="23"/>
      <c r="H40" s="23">
        <f t="shared" si="4"/>
        <v>5</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row>
    <row r="41" spans="1:64" s="3" customFormat="1" ht="21.75" thickBot="1" x14ac:dyDescent="0.3">
      <c r="A41" s="17"/>
      <c r="B41" s="102" t="s">
        <v>60</v>
      </c>
      <c r="C41" s="87" t="s">
        <v>48</v>
      </c>
      <c r="D41" s="88">
        <v>0</v>
      </c>
      <c r="E41" s="85">
        <v>44313</v>
      </c>
      <c r="F41" s="85">
        <v>44317</v>
      </c>
      <c r="G41" s="23"/>
      <c r="H41" s="23">
        <f t="shared" si="4"/>
        <v>5</v>
      </c>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row>
    <row r="42" spans="1:64" s="3" customFormat="1" ht="21.75" thickBot="1" x14ac:dyDescent="0.3">
      <c r="A42" s="17"/>
      <c r="B42" s="102" t="s">
        <v>59</v>
      </c>
      <c r="C42" s="87" t="s">
        <v>24</v>
      </c>
      <c r="D42" s="88">
        <v>0</v>
      </c>
      <c r="E42" s="85">
        <v>44314</v>
      </c>
      <c r="F42" s="85">
        <v>44318</v>
      </c>
      <c r="G42" s="23"/>
      <c r="H42" s="23">
        <f t="shared" si="4"/>
        <v>5</v>
      </c>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row>
    <row r="43" spans="1:64" ht="21.75" thickBot="1" x14ac:dyDescent="0.3">
      <c r="A43" s="17"/>
      <c r="B43" s="92" t="s">
        <v>49</v>
      </c>
      <c r="C43" s="87" t="s">
        <v>32</v>
      </c>
      <c r="D43" s="88">
        <v>0</v>
      </c>
      <c r="E43" s="85">
        <v>44315</v>
      </c>
      <c r="F43" s="85">
        <v>44319</v>
      </c>
      <c r="G43" s="23"/>
      <c r="H43" s="23">
        <f>IF(OR(ISBLANK(task_start),ISBLANK(task_end)),"",task_end-task_start+1)</f>
        <v>5</v>
      </c>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row>
    <row r="44" spans="1:64" ht="20.25" customHeight="1" thickBot="1" x14ac:dyDescent="0.3">
      <c r="B44" s="97" t="s">
        <v>65</v>
      </c>
      <c r="C44" s="98"/>
      <c r="D44" s="99"/>
      <c r="E44" s="96"/>
      <c r="F44" s="96"/>
      <c r="G44" s="23"/>
      <c r="H44" s="23" t="str">
        <f>IF(OR(ISBLANK(task_start),ISBLANK(task_end)),"",task_end-task_start+1)</f>
        <v/>
      </c>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row>
    <row r="45" spans="1:64" ht="21" customHeight="1" thickBot="1" x14ac:dyDescent="0.3">
      <c r="B45" s="103" t="s">
        <v>61</v>
      </c>
      <c r="C45" s="89" t="s">
        <v>24</v>
      </c>
      <c r="D45" s="90">
        <v>0</v>
      </c>
      <c r="E45" s="91">
        <v>44317</v>
      </c>
      <c r="F45" s="105">
        <v>44320</v>
      </c>
      <c r="G45" s="23"/>
      <c r="H45" s="23">
        <f>IF(OR(ISBLANK(task_start),ISBLANK(task_end)),"",task_end-task_start+1)</f>
        <v>4</v>
      </c>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row>
    <row r="46" spans="1:64" ht="22.5" customHeight="1" thickBot="1" x14ac:dyDescent="0.3">
      <c r="B46" s="103" t="s">
        <v>62</v>
      </c>
      <c r="C46" s="89" t="s">
        <v>48</v>
      </c>
      <c r="D46" s="90">
        <v>0</v>
      </c>
      <c r="E46" s="91">
        <v>44318</v>
      </c>
      <c r="F46" s="105">
        <v>44321</v>
      </c>
      <c r="G46" s="23"/>
      <c r="H46" s="23">
        <f>IF(OR(ISBLANK(task_start),ISBLANK(task_end)),"",task_end-task_start+1)</f>
        <v>4</v>
      </c>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row>
    <row r="47" spans="1:64" ht="24.75" customHeight="1" thickBot="1" x14ac:dyDescent="0.3">
      <c r="B47" s="103" t="s">
        <v>35</v>
      </c>
      <c r="C47" s="89" t="s">
        <v>24</v>
      </c>
      <c r="D47" s="90">
        <v>0</v>
      </c>
      <c r="E47" s="91">
        <v>44319</v>
      </c>
      <c r="F47" s="105">
        <v>44322</v>
      </c>
      <c r="G47" s="23"/>
      <c r="H47" s="23">
        <f>IF(OR(ISBLANK(task_start),ISBLANK(task_end)),"",task_end-task_start+1)</f>
        <v>4</v>
      </c>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row>
    <row r="48" spans="1:64" ht="20.25" customHeight="1" thickBot="1" x14ac:dyDescent="0.3">
      <c r="B48" s="103" t="s">
        <v>63</v>
      </c>
      <c r="C48" s="104" t="s">
        <v>48</v>
      </c>
      <c r="D48" s="90">
        <v>0</v>
      </c>
      <c r="E48" s="91">
        <v>44320</v>
      </c>
      <c r="F48" s="105">
        <v>44323</v>
      </c>
      <c r="G48" s="23"/>
      <c r="H48" s="23"/>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row>
    <row r="49" spans="2:64" ht="19.5" customHeight="1" thickBot="1" x14ac:dyDescent="0.3">
      <c r="B49" s="103" t="s">
        <v>49</v>
      </c>
      <c r="C49" s="104" t="s">
        <v>32</v>
      </c>
      <c r="D49" s="90">
        <v>0</v>
      </c>
      <c r="E49" s="91">
        <v>44321</v>
      </c>
      <c r="F49" s="105">
        <v>44324</v>
      </c>
      <c r="G49" s="23"/>
      <c r="H49" s="23"/>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row>
    <row r="50" spans="2:64" ht="15.75" thickBot="1" x14ac:dyDescent="0.3">
      <c r="B50" s="52" t="s">
        <v>70</v>
      </c>
      <c r="C50" s="53"/>
      <c r="D50" s="54"/>
      <c r="E50" s="106"/>
      <c r="F50" s="56"/>
      <c r="G50" s="23"/>
      <c r="H50" s="23" t="str">
        <f t="shared" ref="H50:H57" si="5">IF(OR(ISBLANK(task_start),ISBLANK(task_end)),"",task_end-task_start+1)</f>
        <v/>
      </c>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row>
    <row r="51" spans="2:64" ht="21" customHeight="1" thickBot="1" x14ac:dyDescent="0.3">
      <c r="B51" s="57" t="s">
        <v>38</v>
      </c>
      <c r="C51" s="58" t="s">
        <v>71</v>
      </c>
      <c r="D51" s="59">
        <v>0</v>
      </c>
      <c r="E51" s="109">
        <v>44323</v>
      </c>
      <c r="F51" s="61">
        <v>44325</v>
      </c>
      <c r="G51" s="23"/>
      <c r="H51" s="23">
        <f t="shared" si="5"/>
        <v>3</v>
      </c>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row>
    <row r="52" spans="2:64" ht="22.5" customHeight="1" thickBot="1" x14ac:dyDescent="0.3">
      <c r="B52" s="57" t="s">
        <v>44</v>
      </c>
      <c r="C52" s="58" t="s">
        <v>72</v>
      </c>
      <c r="D52" s="59">
        <v>0</v>
      </c>
      <c r="E52" s="109">
        <v>44324</v>
      </c>
      <c r="F52" s="61">
        <v>44326</v>
      </c>
      <c r="G52" s="23"/>
      <c r="H52" s="23">
        <f t="shared" si="5"/>
        <v>3</v>
      </c>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row>
    <row r="53" spans="2:64" ht="23.25" customHeight="1" thickBot="1" x14ac:dyDescent="0.3">
      <c r="B53" s="57" t="s">
        <v>36</v>
      </c>
      <c r="C53" s="58" t="s">
        <v>73</v>
      </c>
      <c r="D53" s="59">
        <v>0</v>
      </c>
      <c r="E53" s="109">
        <v>44325</v>
      </c>
      <c r="F53" s="61">
        <v>44327</v>
      </c>
      <c r="G53" s="23"/>
      <c r="H53" s="23">
        <f t="shared" si="5"/>
        <v>3</v>
      </c>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row>
    <row r="54" spans="2:64" ht="15.75" thickBot="1" x14ac:dyDescent="0.3">
      <c r="B54" s="24" t="s">
        <v>74</v>
      </c>
      <c r="C54" s="25"/>
      <c r="D54" s="26"/>
      <c r="E54" s="107"/>
      <c r="F54" s="28"/>
      <c r="G54" s="23"/>
      <c r="H54" s="23" t="str">
        <f t="shared" si="5"/>
        <v/>
      </c>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row>
    <row r="55" spans="2:64" ht="20.25" customHeight="1" thickBot="1" x14ac:dyDescent="0.3">
      <c r="B55" s="29" t="s">
        <v>75</v>
      </c>
      <c r="C55" s="30" t="s">
        <v>76</v>
      </c>
      <c r="D55" s="31">
        <v>0</v>
      </c>
      <c r="E55" s="108">
        <v>44327</v>
      </c>
      <c r="F55" s="33">
        <v>44328</v>
      </c>
      <c r="G55" s="23"/>
      <c r="H55" s="23">
        <f t="shared" si="5"/>
        <v>2</v>
      </c>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row>
    <row r="56" spans="2:64" ht="21.75" customHeight="1" thickBot="1" x14ac:dyDescent="0.3">
      <c r="B56" s="29" t="s">
        <v>77</v>
      </c>
      <c r="C56" s="30" t="s">
        <v>79</v>
      </c>
      <c r="D56" s="31">
        <v>0</v>
      </c>
      <c r="E56" s="108">
        <v>44328</v>
      </c>
      <c r="F56" s="33">
        <v>44329</v>
      </c>
      <c r="G56" s="23"/>
      <c r="H56" s="23">
        <f t="shared" si="5"/>
        <v>2</v>
      </c>
      <c r="I56" s="68"/>
      <c r="J56" s="68"/>
      <c r="K56" s="68"/>
      <c r="L56" s="68"/>
      <c r="M56" s="68"/>
      <c r="N56" s="68"/>
      <c r="O56" s="68"/>
      <c r="P56" s="68"/>
      <c r="Q56" s="68"/>
      <c r="R56" s="68"/>
      <c r="S56" s="68"/>
      <c r="T56" s="68"/>
      <c r="U56" s="69"/>
      <c r="V56" s="69"/>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row>
    <row r="57" spans="2:64" ht="22.5" customHeight="1" thickBot="1" x14ac:dyDescent="0.3">
      <c r="B57" s="29" t="s">
        <v>78</v>
      </c>
      <c r="C57" s="30" t="s">
        <v>37</v>
      </c>
      <c r="D57" s="31">
        <v>0</v>
      </c>
      <c r="E57" s="108">
        <v>44329</v>
      </c>
      <c r="F57" s="33">
        <v>44330</v>
      </c>
      <c r="G57" s="23"/>
      <c r="H57" s="23">
        <f t="shared" si="5"/>
        <v>2</v>
      </c>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row>
  </sheetData>
  <mergeCells count="11">
    <mergeCell ref="E2:F2"/>
    <mergeCell ref="I4:O4"/>
    <mergeCell ref="P4:V4"/>
    <mergeCell ref="W4:AC4"/>
    <mergeCell ref="AD4:AJ4"/>
    <mergeCell ref="E3:F3"/>
    <mergeCell ref="J1:AA1"/>
    <mergeCell ref="AK4:AQ4"/>
    <mergeCell ref="AR4:AX4"/>
    <mergeCell ref="AY4:BE4"/>
    <mergeCell ref="BF4:BL4"/>
  </mergeCells>
  <conditionalFormatting sqref="D7:D49 D54:D57">
    <cfRule type="dataBar" priority="3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49 I54:BL57">
    <cfRule type="expression" dxfId="5" priority="45">
      <formula>AND(task_start&lt;=I$5,ROUNDDOWN((task_end-task_start+1)*task_progress,0)+task_start-1&gt;=I$5)</formula>
    </cfRule>
    <cfRule type="expression" dxfId="4" priority="46" stopIfTrue="1">
      <formula>AND(task_end&gt;=I$5,task_start&lt;I$5+1)</formula>
    </cfRule>
  </conditionalFormatting>
  <conditionalFormatting sqref="I5:BL49 I54:BL57">
    <cfRule type="expression" dxfId="3" priority="47">
      <formula>AND(today&gt;=I$5,today&lt;I$5+1)</formula>
    </cfRule>
  </conditionalFormatting>
  <conditionalFormatting sqref="I9:P14">
    <cfRule type="colorScale" priority="19">
      <colorScale>
        <cfvo type="min"/>
        <cfvo type="percentile" val="50"/>
        <cfvo type="max"/>
        <color rgb="FF5A8AC6"/>
        <color rgb="FFFCFCFF"/>
        <color rgb="FFF8696B"/>
      </colorScale>
    </cfRule>
    <cfRule type="dataBar" priority="20">
      <dataBar>
        <cfvo type="min"/>
        <cfvo type="max"/>
        <color rgb="FF008AEF"/>
      </dataBar>
      <extLst>
        <ext xmlns:x14="http://schemas.microsoft.com/office/spreadsheetml/2009/9/main" uri="{B025F937-C7B1-47D3-B67F-A62EFF666E3E}">
          <x14:id>{0A49C2B8-BC3F-4E2A-B3C1-4F32C964D03F}</x14:id>
        </ext>
      </extLst>
    </cfRule>
  </conditionalFormatting>
  <conditionalFormatting sqref="D50:D53">
    <cfRule type="dataBar" priority="7">
      <dataBar>
        <cfvo type="num" val="0"/>
        <cfvo type="num" val="1"/>
        <color theme="0" tint="-0.249977111117893"/>
      </dataBar>
      <extLst>
        <ext xmlns:x14="http://schemas.microsoft.com/office/spreadsheetml/2009/9/main" uri="{B025F937-C7B1-47D3-B67F-A62EFF666E3E}">
          <x14:id>{F5C23F2D-42E4-4FD1-9843-CCF9E9D57648}</x14:id>
        </ext>
      </extLst>
    </cfRule>
  </conditionalFormatting>
  <conditionalFormatting sqref="I50:BL53">
    <cfRule type="expression" dxfId="2" priority="8">
      <formula>AND(task_start&lt;=I$5,ROUNDDOWN((task_end-task_start+1)*task_progress,0)+task_start-1&gt;=I$5)</formula>
    </cfRule>
    <cfRule type="expression" dxfId="1" priority="9" stopIfTrue="1">
      <formula>AND(task_end&gt;=I$5,task_start&lt;I$5+1)</formula>
    </cfRule>
  </conditionalFormatting>
  <conditionalFormatting sqref="I50:BL53">
    <cfRule type="expression" dxfId="0" priority="10">
      <formula>AND(today&gt;=I$5,today&lt;I$5+1)</formula>
    </cfRule>
  </conditionalFormatting>
  <conditionalFormatting sqref="I55:P57">
    <cfRule type="colorScale" priority="56">
      <colorScale>
        <cfvo type="min"/>
        <cfvo type="percentile" val="50"/>
        <cfvo type="max"/>
        <color rgb="FF5A8AC6"/>
        <color rgb="FFFCFCFF"/>
        <color rgb="FFF8696B"/>
      </colorScale>
    </cfRule>
    <cfRule type="dataBar" priority="57">
      <dataBar>
        <cfvo type="min"/>
        <cfvo type="max"/>
        <color rgb="FF008AEF"/>
      </dataBar>
      <extLst>
        <ext xmlns:x14="http://schemas.microsoft.com/office/spreadsheetml/2009/9/main" uri="{B025F937-C7B1-47D3-B67F-A62EFF666E3E}">
          <x14:id>{B4BD639B-4A62-46BE-A126-C386802EE58F}</x14:id>
        </ext>
      </extLst>
    </cfRule>
  </conditionalFormatting>
  <dataValidations count="1">
    <dataValidation type="whole" operator="greaterThanOrEqual" allowBlank="1" showInputMessage="1" promptTitle="Display Week" prompt="Changing this number will scroll the Gantt Chart view." sqref="E4">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D7:D49 D54:D57</xm:sqref>
        </x14:conditionalFormatting>
        <x14:conditionalFormatting xmlns:xm="http://schemas.microsoft.com/office/excel/2006/main">
          <x14:cfRule type="dataBar" id="{0A49C2B8-BC3F-4E2A-B3C1-4F32C964D03F}">
            <x14:dataBar minLength="0" maxLength="100" border="1" negativeBarBorderColorSameAsPositive="0">
              <x14:cfvo type="autoMin"/>
              <x14:cfvo type="autoMax"/>
              <x14:borderColor rgb="FF008AEF"/>
              <x14:negativeFillColor rgb="FFFF0000"/>
              <x14:negativeBorderColor rgb="FFFF0000"/>
              <x14:axisColor rgb="FF000000"/>
            </x14:dataBar>
          </x14:cfRule>
          <xm:sqref>I9:P14</xm:sqref>
        </x14:conditionalFormatting>
        <x14:conditionalFormatting xmlns:xm="http://schemas.microsoft.com/office/excel/2006/main">
          <x14:cfRule type="dataBar" id="{F5C23F2D-42E4-4FD1-9843-CCF9E9D57648}">
            <x14:dataBar minLength="0" maxLength="100" gradient="0">
              <x14:cfvo type="num">
                <xm:f>0</xm:f>
              </x14:cfvo>
              <x14:cfvo type="num">
                <xm:f>1</xm:f>
              </x14:cfvo>
              <x14:negativeFillColor rgb="FFFF0000"/>
              <x14:axisColor rgb="FF000000"/>
            </x14:dataBar>
          </x14:cfRule>
          <xm:sqref>D50:D53</xm:sqref>
        </x14:conditionalFormatting>
        <x14:conditionalFormatting xmlns:xm="http://schemas.microsoft.com/office/excel/2006/main">
          <x14:cfRule type="dataBar" id="{B4BD639B-4A62-46BE-A126-C386802EE58F}">
            <x14:dataBar minLength="0" maxLength="100" border="1" negativeBarBorderColorSameAsPositive="0">
              <x14:cfvo type="autoMin"/>
              <x14:cfvo type="autoMax"/>
              <x14:borderColor rgb="FF008AEF"/>
              <x14:negativeFillColor rgb="FFFF0000"/>
              <x14:negativeBorderColor rgb="FFFF0000"/>
              <x14:axisColor rgb="FF000000"/>
            </x14:dataBar>
          </x14:cfRule>
          <xm:sqref>I55:P57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2"/>
  <sheetViews>
    <sheetView showGridLines="0" zoomScaleNormal="100" workbookViewId="0"/>
  </sheetViews>
  <sheetFormatPr defaultRowHeight="12.75" x14ac:dyDescent="0.2"/>
  <cols>
    <col min="1" max="1" width="2.85546875" style="71" customWidth="1"/>
    <col min="2" max="2" width="87.140625" style="78" customWidth="1"/>
    <col min="3" max="16384" width="9.140625" style="71"/>
  </cols>
  <sheetData>
    <row r="1" spans="2:3" ht="46.5" customHeight="1" x14ac:dyDescent="0.2">
      <c r="B1" s="70"/>
    </row>
    <row r="2" spans="2:3" s="73" customFormat="1" ht="15.75" x14ac:dyDescent="0.25">
      <c r="B2" s="72" t="s">
        <v>11</v>
      </c>
      <c r="C2" s="72"/>
    </row>
    <row r="3" spans="2:3" s="75" customFormat="1" ht="13.5" customHeight="1" x14ac:dyDescent="0.25">
      <c r="B3" s="74" t="s">
        <v>16</v>
      </c>
      <c r="C3" s="74"/>
    </row>
    <row r="4" spans="2:3" x14ac:dyDescent="0.2">
      <c r="B4" s="83" t="s">
        <v>22</v>
      </c>
    </row>
    <row r="5" spans="2:3" x14ac:dyDescent="0.2">
      <c r="B5" s="70"/>
    </row>
    <row r="6" spans="2:3" s="76" customFormat="1" ht="26.25" x14ac:dyDescent="0.4">
      <c r="B6" s="79" t="s">
        <v>10</v>
      </c>
    </row>
    <row r="7" spans="2:3" ht="60" x14ac:dyDescent="0.2">
      <c r="B7" s="80" t="s">
        <v>19</v>
      </c>
    </row>
    <row r="8" spans="2:3" ht="15" x14ac:dyDescent="0.2">
      <c r="B8" s="77"/>
    </row>
    <row r="9" spans="2:3" s="76" customFormat="1" ht="26.25" x14ac:dyDescent="0.4">
      <c r="B9" s="79" t="s">
        <v>12</v>
      </c>
    </row>
    <row r="10" spans="2:3" ht="60" x14ac:dyDescent="0.2">
      <c r="B10" s="80" t="s">
        <v>20</v>
      </c>
    </row>
    <row r="11" spans="2:3" ht="14.25" x14ac:dyDescent="0.2">
      <c r="B11" s="81" t="s">
        <v>18</v>
      </c>
    </row>
    <row r="12" spans="2:3" ht="15" x14ac:dyDescent="0.2">
      <c r="B12" s="77"/>
    </row>
    <row r="13" spans="2:3" ht="14.25" x14ac:dyDescent="0.2">
      <c r="B13" s="84" t="str">
        <f>HYPERLINK("https://vertex42.link/HowToMakeAGanttChart","► Watch How This Gantt Chart Was Created")</f>
        <v>► Watch How This Gantt Chart Was Created</v>
      </c>
    </row>
    <row r="14" spans="2:3" ht="15" x14ac:dyDescent="0.2">
      <c r="B14" s="77"/>
    </row>
    <row r="15" spans="2:3" s="76" customFormat="1" ht="26.25" x14ac:dyDescent="0.4">
      <c r="B15" s="79" t="s">
        <v>9</v>
      </c>
    </row>
    <row r="16" spans="2:3" ht="30" x14ac:dyDescent="0.2">
      <c r="B16" s="80" t="s">
        <v>17</v>
      </c>
    </row>
    <row r="17" spans="2:2" ht="14.25" x14ac:dyDescent="0.2">
      <c r="B17" s="81" t="s">
        <v>3</v>
      </c>
    </row>
    <row r="18" spans="2:2" ht="15" x14ac:dyDescent="0.2">
      <c r="B18" s="77"/>
    </row>
    <row r="19" spans="2:2" s="76" customFormat="1" ht="26.25" x14ac:dyDescent="0.4">
      <c r="B19" s="79" t="s">
        <v>13</v>
      </c>
    </row>
    <row r="20" spans="2:2" ht="60" x14ac:dyDescent="0.2">
      <c r="B20" s="80" t="s">
        <v>14</v>
      </c>
    </row>
    <row r="21" spans="2:2" ht="15" x14ac:dyDescent="0.2">
      <c r="B21" s="77"/>
    </row>
    <row r="22" spans="2:2" ht="75" x14ac:dyDescent="0.2">
      <c r="B22" s="80" t="s">
        <v>15</v>
      </c>
    </row>
  </sheetData>
  <hyperlinks>
    <hyperlink ref="B17" r:id="rId1"/>
    <hyperlink ref="B11" r:id="rId2"/>
    <hyperlink ref="B3" r:id="rId3"/>
    <hyperlink ref="B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Siya InfoTech</cp:lastModifiedBy>
  <cp:lastPrinted>2019-04-24T14:39:40Z</cp:lastPrinted>
  <dcterms:created xsi:type="dcterms:W3CDTF">2017-01-09T18:01:51Z</dcterms:created>
  <dcterms:modified xsi:type="dcterms:W3CDTF">2021-03-15T09:38:23Z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