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filterPrivacy="1" codeName="ThisWorkbook"/>
  <xr:revisionPtr revIDLastSave="0" documentId="8_{CCEE2D14-DC65-483A-AEA9-DAC9E0089C4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Lista de Compras" sheetId="1" r:id="rId1"/>
  </sheets>
  <definedNames>
    <definedName name="Categoria1">'Lista de Compras'!$D$2</definedName>
    <definedName name="Categoria1Total">'Lista de Compras'!$D$3</definedName>
    <definedName name="Categoria2">'Lista de Compras'!$E$2</definedName>
    <definedName name="Categoria2Total">'Lista de Compras'!$E$3</definedName>
    <definedName name="Categoria3">'Lista de Compras'!$F$2</definedName>
    <definedName name="Categoria3Total">'Lista de Compras'!$F$3</definedName>
    <definedName name="Categoria4">'Lista de Compras'!$G$2</definedName>
    <definedName name="Categoria4Total">'Lista de Compras'!$G$3</definedName>
    <definedName name="Categoria5">'Lista de Compras'!$H$2</definedName>
    <definedName name="Categoria5Total">'Lista de Compras'!$H$3</definedName>
    <definedName name="ColumnTitleRegion1..J3.1">'Lista de Compras'!$D$2</definedName>
    <definedName name="PesquisaDeCategoria">'Lista de Compras'!$D$2:$H$2</definedName>
    <definedName name="TítuloColuna1">ListadeCompras[[#Headers],[CONCLUÍDO?]]</definedName>
    <definedName name="_xlnm.Print_Titles" localSheetId="0">'Lista de Compras'!$5:$5</definedName>
    <definedName name="TotalGeral">SUM(ListadeCompras[TOTAL])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H3" i="1" s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D3" i="1" l="1"/>
  <c r="I3" i="1" l="1"/>
  <c r="G3" i="1" l="1"/>
  <c r="E3" i="1"/>
  <c r="F3" i="1" l="1"/>
  <c r="I4" i="1" s="1"/>
</calcChain>
</file>

<file path=xl/sharedStrings.xml><?xml version="1.0" encoding="utf-8"?>
<sst xmlns="http://schemas.openxmlformats.org/spreadsheetml/2006/main" count="103" uniqueCount="55">
  <si>
    <t>CONCLUÍDO?</t>
  </si>
  <si>
    <t>Sim</t>
  </si>
  <si>
    <t>ITEM</t>
  </si>
  <si>
    <t>Maçãs</t>
  </si>
  <si>
    <t>Bananas</t>
  </si>
  <si>
    <t>Alface</t>
  </si>
  <si>
    <t>Tomates</t>
  </si>
  <si>
    <t>Abóbora</t>
  </si>
  <si>
    <t>Aipo</t>
  </si>
  <si>
    <t>Pepino</t>
  </si>
  <si>
    <t>Cogumelos</t>
  </si>
  <si>
    <t xml:space="preserve">Leite </t>
  </si>
  <si>
    <t>Queijo</t>
  </si>
  <si>
    <t>Ovos</t>
  </si>
  <si>
    <t>Queijo Cottage</t>
  </si>
  <si>
    <t>Coalhada</t>
  </si>
  <si>
    <t>Iogurte</t>
  </si>
  <si>
    <t>Carne</t>
  </si>
  <si>
    <t>Salmão</t>
  </si>
  <si>
    <t>Patas de Caranguejo</t>
  </si>
  <si>
    <t>POMAR</t>
  </si>
  <si>
    <t>Personalize-a! Substitua as entradas acima por seus próprios dados para controlar as categorias usadas com mais frequência.</t>
  </si>
  <si>
    <t>LOJA</t>
  </si>
  <si>
    <t>Coho Vineyard</t>
  </si>
  <si>
    <t>Wide World Importers</t>
  </si>
  <si>
    <t>Mercado</t>
  </si>
  <si>
    <t>Produtor local</t>
  </si>
  <si>
    <t>Mercado do produtor</t>
  </si>
  <si>
    <t>Mercado de peixe</t>
  </si>
  <si>
    <t>SUPERMERCADO</t>
  </si>
  <si>
    <t>CATEGORIA</t>
  </si>
  <si>
    <t>OUTROS</t>
  </si>
  <si>
    <t>MERCADO LOCAL</t>
  </si>
  <si>
    <t>ENTREGA EM CASA</t>
  </si>
  <si>
    <t>QUANT</t>
  </si>
  <si>
    <t>UNIDADE</t>
  </si>
  <si>
    <t>lb</t>
  </si>
  <si>
    <t>porção</t>
  </si>
  <si>
    <t>cabeça</t>
  </si>
  <si>
    <t>cada</t>
  </si>
  <si>
    <t>galões</t>
  </si>
  <si>
    <t>dúzia</t>
  </si>
  <si>
    <t>16 oz</t>
  </si>
  <si>
    <t>8 oz</t>
  </si>
  <si>
    <t>lbs</t>
  </si>
  <si>
    <t>PREÇO UNITÁRIO</t>
  </si>
  <si>
    <t>TOTAL GERAL</t>
  </si>
  <si>
    <t>TOTAL</t>
  </si>
  <si>
    <t>OBSERVAÇÃO</t>
  </si>
  <si>
    <t>Tem cupom</t>
  </si>
  <si>
    <t>Variedade de queijos para fatiar</t>
  </si>
  <si>
    <t>Grego com mel</t>
  </si>
  <si>
    <t>Medalhão com bacon</t>
  </si>
  <si>
    <t>LISTA DE COMPRAS</t>
  </si>
  <si>
    <t>Pêssego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</si>
</sst>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* #,##0_);_(* \(#,##0\);_(* &quot;-&quot;_);_(@_)"/>
    <numFmt numFmtId="165" formatCode="_(* #,##0.00_);_(* \(#,##0.00\);_(* &quot;-&quot;??_);_(@_)"/>
    <numFmt numFmtId="166" formatCode="&quot;$&quot;#,##0.00"/>
    <numFmt numFmtId="167" formatCode="&quot;R$&quot;\ #,##0.00;[Red]&quot;R$&quot;\ #,##0.00"/>
    <numFmt numFmtId="168" formatCode="&quot;R$&quot;\ #,##0.00"/>
  </numFmts>
  <fonts count="18" x14ac:knownFonts="1">
    <font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28"/>
      <color theme="0"/>
      <name val="Calibri"/>
      <family val="2"/>
      <scheme val="major"/>
    </font>
    <font>
      <sz val="11"/>
      <color theme="0"/>
      <name val="Calibri"/>
      <family val="2"/>
      <scheme val="major"/>
    </font>
    <font>
      <sz val="11"/>
      <color theme="3"/>
      <name val="Calibri"/>
      <family val="2"/>
      <scheme val="major"/>
    </font>
    <font>
      <b/>
      <sz val="11"/>
      <color rgb="FF3F3F3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4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 applyNumberFormat="0" applyBorder="0" applyProtection="0">
      <alignment horizontal="left" vertical="center" wrapText="1"/>
    </xf>
    <xf numFmtId="0" fontId="6" fillId="6" borderId="1" applyNumberFormat="0" applyProtection="0">
      <alignment horizontal="center" wrapText="1"/>
    </xf>
    <xf numFmtId="0" fontId="5" fillId="2" borderId="0" applyNumberFormat="0" applyBorder="0" applyProtection="0">
      <alignment horizontal="left" vertical="center" wrapText="1"/>
    </xf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3" fillId="0" borderId="2" applyFill="0" applyProtection="0">
      <alignment horizontal="center" vertical="top"/>
    </xf>
    <xf numFmtId="168" fontId="4" fillId="0" borderId="0" applyFont="0" applyFill="0" applyBorder="0" applyProtection="0">
      <alignment horizontal="right" vertical="center" indent="3"/>
    </xf>
    <xf numFmtId="9" fontId="4" fillId="0" borderId="0" applyFont="0" applyFill="0" applyBorder="0" applyAlignment="0" applyProtection="0"/>
    <xf numFmtId="0" fontId="2" fillId="3" borderId="1" applyNumberFormat="0" applyProtection="0">
      <alignment horizontal="center" wrapText="1"/>
    </xf>
    <xf numFmtId="0" fontId="2" fillId="4" borderId="1" applyNumberFormat="0" applyProtection="0">
      <alignment horizontal="center" wrapText="1"/>
    </xf>
    <xf numFmtId="0" fontId="2" fillId="5" borderId="1" applyNumberFormat="0" applyProtection="0">
      <alignment horizontal="center" wrapText="1"/>
    </xf>
    <xf numFmtId="0" fontId="2" fillId="2" borderId="0" applyNumberFormat="0" applyProtection="0">
      <alignment horizontal="right" vertical="center" indent="16"/>
    </xf>
    <xf numFmtId="0" fontId="2" fillId="10" borderId="1" applyNumberFormat="0" applyProtection="0">
      <alignment horizontal="center" wrapText="1"/>
    </xf>
    <xf numFmtId="0" fontId="2" fillId="7" borderId="1">
      <alignment horizontal="center" wrapText="1"/>
    </xf>
    <xf numFmtId="0" fontId="4" fillId="0" borderId="0" applyNumberFormat="0" applyFont="0" applyFill="0" applyBorder="0">
      <alignment horizontal="center" vertical="center"/>
    </xf>
    <xf numFmtId="0" fontId="7" fillId="0" borderId="0" applyNumberFormat="0" applyFill="0" applyBorder="0" applyAlignment="0" applyProtection="0">
      <alignment vertical="center" wrapText="1"/>
    </xf>
    <xf numFmtId="0" fontId="4" fillId="0" borderId="0" applyNumberFormat="0" applyFill="0" applyBorder="0" applyAlignment="0" applyProtection="0">
      <alignment vertical="center" wrapText="1"/>
    </xf>
    <xf numFmtId="0" fontId="2" fillId="8" borderId="0" applyNumberFormat="0" applyProtection="0">
      <alignment horizontal="center" vertical="center"/>
    </xf>
    <xf numFmtId="0" fontId="8" fillId="9" borderId="4" applyNumberFormat="0" applyAlignment="0" applyProtection="0"/>
    <xf numFmtId="167" fontId="3" fillId="10" borderId="2" applyProtection="0">
      <alignment horizontal="center" vertical="top"/>
    </xf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5" applyNumberFormat="0" applyAlignment="0" applyProtection="0"/>
    <xf numFmtId="0" fontId="13" fillId="0" borderId="6" applyNumberFormat="0" applyFill="0" applyAlignment="0" applyProtection="0"/>
    <xf numFmtId="0" fontId="14" fillId="15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25">
    <xf numFmtId="0" fontId="0" fillId="0" borderId="0" xfId="0">
      <alignment horizontal="left" vertical="center" wrapText="1"/>
    </xf>
    <xf numFmtId="0" fontId="0" fillId="0" borderId="0" xfId="0" applyFill="1" applyProtection="1">
      <alignment horizontal="left" vertical="center" wrapText="1"/>
    </xf>
    <xf numFmtId="0" fontId="0" fillId="0" borderId="0" xfId="0" applyFont="1" applyProtection="1">
      <alignment horizontal="left" vertical="center" wrapText="1"/>
    </xf>
    <xf numFmtId="166" fontId="0" fillId="0" borderId="0" xfId="0" applyNumberFormat="1" applyFont="1" applyProtection="1">
      <alignment horizontal="left" vertical="center" wrapText="1"/>
    </xf>
    <xf numFmtId="0" fontId="0" fillId="0" borderId="0" xfId="0" applyProtection="1">
      <alignment horizontal="left" vertical="center" wrapText="1"/>
    </xf>
    <xf numFmtId="0" fontId="2" fillId="3" borderId="1" xfId="8" applyProtection="1">
      <alignment horizontal="center" wrapText="1"/>
    </xf>
    <xf numFmtId="0" fontId="2" fillId="7" borderId="1" xfId="13">
      <alignment horizontal="center" wrapText="1"/>
    </xf>
    <xf numFmtId="0" fontId="6" fillId="6" borderId="1" xfId="1" applyProtection="1">
      <alignment horizontal="center" wrapText="1"/>
    </xf>
    <xf numFmtId="0" fontId="2" fillId="4" borderId="1" xfId="9" applyProtection="1">
      <alignment horizontal="center" wrapText="1"/>
    </xf>
    <xf numFmtId="0" fontId="2" fillId="5" borderId="1" xfId="10" applyProtection="1">
      <alignment horizontal="center" wrapText="1"/>
    </xf>
    <xf numFmtId="0" fontId="2" fillId="10" borderId="1" xfId="12" applyProtection="1">
      <alignment horizontal="center" wrapText="1"/>
    </xf>
    <xf numFmtId="0" fontId="2" fillId="8" borderId="0" xfId="17" applyProtection="1">
      <alignment horizontal="center" vertical="center"/>
    </xf>
    <xf numFmtId="0" fontId="2" fillId="2" borderId="0" xfId="11" applyAlignment="1" applyProtection="1">
      <alignment vertical="center"/>
    </xf>
    <xf numFmtId="0" fontId="2" fillId="2" borderId="0" xfId="11" applyFont="1" applyAlignment="1" applyProtection="1">
      <alignment vertical="center"/>
    </xf>
    <xf numFmtId="168" fontId="3" fillId="6" borderId="2" xfId="5" applyNumberFormat="1" applyFill="1" applyProtection="1">
      <alignment horizontal="center" vertical="top"/>
    </xf>
    <xf numFmtId="168" fontId="3" fillId="3" borderId="2" xfId="5" applyNumberFormat="1" applyFill="1" applyProtection="1">
      <alignment horizontal="center" vertical="top"/>
    </xf>
    <xf numFmtId="168" fontId="3" fillId="4" borderId="2" xfId="5" applyNumberFormat="1" applyFill="1" applyProtection="1">
      <alignment horizontal="center" vertical="top"/>
    </xf>
    <xf numFmtId="168" fontId="3" fillId="5" borderId="2" xfId="5" applyNumberFormat="1" applyFill="1" applyProtection="1">
      <alignment horizontal="center" vertical="top"/>
    </xf>
    <xf numFmtId="168" fontId="3" fillId="7" borderId="2" xfId="5" applyNumberFormat="1" applyFill="1" applyProtection="1">
      <alignment horizontal="center" vertical="top"/>
    </xf>
    <xf numFmtId="168" fontId="3" fillId="10" borderId="2" xfId="5" applyNumberFormat="1" applyFill="1" applyProtection="1">
      <alignment horizontal="center" vertical="top"/>
    </xf>
    <xf numFmtId="0" fontId="5" fillId="2" borderId="0" xfId="2" applyProtection="1">
      <alignment horizontal="left" vertical="center" wrapText="1"/>
    </xf>
    <xf numFmtId="0" fontId="5" fillId="2" borderId="3" xfId="2" applyBorder="1" applyProtection="1">
      <alignment horizontal="left" vertical="center" wrapText="1"/>
    </xf>
    <xf numFmtId="0" fontId="2" fillId="8" borderId="0" xfId="17" applyAlignment="1" applyProtection="1">
      <alignment vertical="center"/>
    </xf>
    <xf numFmtId="0" fontId="17" fillId="0" borderId="0" xfId="0" applyFont="1" applyAlignment="1">
      <alignment horizontal="center" vertical="center" wrapText="1"/>
    </xf>
    <xf numFmtId="168" fontId="17" fillId="0" borderId="0" xfId="0" applyNumberFormat="1" applyFont="1" applyAlignment="1">
      <alignment horizontal="center" vertical="center" wrapText="1"/>
    </xf>
  </cellXfs>
  <cellStyles count="51">
    <cellStyle name="20% - Ênfase1" xfId="28" builtinId="30" customBuiltin="1"/>
    <cellStyle name="20% - Ênfase2" xfId="32" builtinId="34" customBuiltin="1"/>
    <cellStyle name="20% - Ênfase3" xfId="36" builtinId="38" customBuiltin="1"/>
    <cellStyle name="20% - Ênfase4" xfId="40" builtinId="42" customBuiltin="1"/>
    <cellStyle name="20% - Ênfase5" xfId="44" builtinId="46" customBuiltin="1"/>
    <cellStyle name="20% - Ênfase6" xfId="48" builtinId="50" customBuiltin="1"/>
    <cellStyle name="40% - Ênfase1" xfId="29" builtinId="31" customBuiltin="1"/>
    <cellStyle name="40% - Ênfase2" xfId="33" builtinId="35" customBuiltin="1"/>
    <cellStyle name="40% - Ênfase3" xfId="37" builtinId="39" customBuiltin="1"/>
    <cellStyle name="40% - Ênfase4" xfId="41" builtinId="43" customBuiltin="1"/>
    <cellStyle name="40% - Ênfase5" xfId="45" builtinId="47" customBuiltin="1"/>
    <cellStyle name="40% - Ênfase6" xfId="49" builtinId="51" customBuiltin="1"/>
    <cellStyle name="60% - Ênfase1" xfId="30" builtinId="32" customBuiltin="1"/>
    <cellStyle name="60% - Ênfase2" xfId="34" builtinId="36" customBuiltin="1"/>
    <cellStyle name="60% - Ênfase3" xfId="38" builtinId="40" customBuiltin="1"/>
    <cellStyle name="60% - Ênfase4" xfId="42" builtinId="44" customBuiltin="1"/>
    <cellStyle name="60% - Ênfase5" xfId="46" builtinId="48" customBuiltin="1"/>
    <cellStyle name="60% - Ênfase6" xfId="50" builtinId="52" customBuiltin="1"/>
    <cellStyle name="Alinhamento Centralizado" xfId="14" xr:uid="{00000000-0005-0000-0000-000003000000}"/>
    <cellStyle name="Bom" xfId="20" builtinId="26" customBuiltin="1"/>
    <cellStyle name="Cálculo" xfId="19" builtinId="22" customBuiltin="1"/>
    <cellStyle name="Categoria" xfId="13" xr:uid="{00000000-0005-0000-0000-000002000000}"/>
    <cellStyle name="Célula de Verificação" xfId="25" builtinId="23" customBuiltin="1"/>
    <cellStyle name="Célula Vinculada" xfId="24" builtinId="24" customBuiltin="1"/>
    <cellStyle name="Ênfase1" xfId="17" builtinId="29" customBuiltin="1"/>
    <cellStyle name="Ênfase2" xfId="31" builtinId="33" customBuiltin="1"/>
    <cellStyle name="Ênfase3" xfId="35" builtinId="37" customBuiltin="1"/>
    <cellStyle name="Ênfase4" xfId="39" builtinId="41" customBuiltin="1"/>
    <cellStyle name="Ênfase5" xfId="43" builtinId="45" customBuiltin="1"/>
    <cellStyle name="Ênfase6" xfId="47" builtinId="49" customBuiltin="1"/>
    <cellStyle name="Entrada" xfId="23" builtinId="20" customBuiltin="1"/>
    <cellStyle name="Hiperlink" xfId="15" builtinId="8" customBuiltin="1"/>
    <cellStyle name="Hiperlink Visitado" xfId="16" builtinId="9" customBuiltin="1"/>
    <cellStyle name="Moeda" xfId="5" builtinId="4" customBuiltin="1"/>
    <cellStyle name="Moeda [0]" xfId="6" builtinId="7" customBuiltin="1"/>
    <cellStyle name="Neutro" xfId="22" builtinId="28" customBuiltin="1"/>
    <cellStyle name="Normal" xfId="0" builtinId="0" customBuiltin="1"/>
    <cellStyle name="Nota" xfId="11" builtinId="10" customBuiltin="1"/>
    <cellStyle name="Porcentagem" xfId="7" builtinId="5" customBuiltin="1"/>
    <cellStyle name="Ruim" xfId="21" builtinId="27" customBuiltin="1"/>
    <cellStyle name="Saída" xfId="18" builtinId="21" customBuiltin="1"/>
    <cellStyle name="Separador de milhares [0]" xfId="4" builtinId="6" customBuiltin="1"/>
    <cellStyle name="Texto de Aviso" xfId="26" builtinId="11" customBuiltin="1"/>
    <cellStyle name="Texto Explicativo" xfId="27" builtinId="53" customBuiltin="1"/>
    <cellStyle name="Título" xfId="2" builtinId="15" customBuiltin="1"/>
    <cellStyle name="Título 1" xfId="1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12" builtinId="25" customBuiltin="1"/>
    <cellStyle name="Vírgula" xfId="3" builtinId="3" customBuiltin="1"/>
  </cellStyles>
  <dxfs count="18"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1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68" formatCode="&quot;R$&quot;\ #,##0.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68" formatCode="&quot;R$&quot;\ #,##0.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</dxf>
    <dxf>
      <border>
        <right/>
        <bottom style="thin">
          <color theme="0"/>
        </bottom>
        <vertical/>
        <horizontal/>
      </border>
    </dxf>
    <dxf>
      <font>
        <color rgb="FFFF0000"/>
      </font>
      <fill>
        <patternFill>
          <bgColor theme="2"/>
        </patternFill>
      </fill>
    </dxf>
    <dxf>
      <font>
        <b/>
        <i val="0"/>
        <strike/>
        <color theme="4" tint="0.39994506668294322"/>
      </font>
    </dxf>
    <dxf>
      <font>
        <b/>
        <i val="0"/>
        <color theme="4" tint="-0.24994659260841701"/>
      </font>
      <fill>
        <patternFill>
          <bgColor theme="2"/>
        </patternFill>
      </fill>
      <border>
        <top style="medium">
          <color theme="4"/>
        </top>
        <bottom style="medium">
          <color theme="4"/>
        </bottom>
      </border>
    </dxf>
    <dxf>
      <font>
        <b val="0"/>
        <i val="0"/>
        <color theme="4" tint="-0.24994659260841701"/>
      </font>
      <fill>
        <patternFill>
          <bgColor theme="2"/>
        </patternFill>
      </fill>
    </dxf>
  </dxfs>
  <tableStyles count="1" defaultPivotStyle="PivotStyleLight8">
    <tableStyle name="Lista de Compras" pivot="0" count="2" xr9:uid="{00000000-0011-0000-FFFF-FFFF00000000}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180973</xdr:colOff>
      <xdr:row>0</xdr:row>
      <xdr:rowOff>0</xdr:rowOff>
    </xdr:from>
    <xdr:to>
      <xdr:col>10</xdr:col>
      <xdr:colOff>19049</xdr:colOff>
      <xdr:row>0</xdr:row>
      <xdr:rowOff>762000</xdr:rowOff>
    </xdr:to>
    <xdr:pic>
      <xdr:nvPicPr>
        <xdr:cNvPr id="6" name="Imagem 5" descr="Produtos perecíveis: alface, tomates e pepinos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3" y="0"/>
          <a:ext cx="11620501" cy="762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adeCompras" displayName="ListadeCompras" ref="B5:J23" headerRowDxfId="2" dataDxfId="0" totalsRowDxfId="1">
  <autoFilter ref="B5:J23" xr:uid="{00000000-000C-0000-FFFF-FFFF00000000}"/>
  <tableColumns count="9">
    <tableColumn id="1" xr3:uid="{00000000-0010-0000-0000-000001000000}" name="CONCLUÍDO?" totalsRowLabel="Total" dataDxfId="11"/>
    <tableColumn id="2" xr3:uid="{00000000-0010-0000-0000-000002000000}" name="ITEM" dataDxfId="10"/>
    <tableColumn id="9" xr3:uid="{00000000-0010-0000-0000-000009000000}" name="LOJA" dataDxfId="9"/>
    <tableColumn id="3" xr3:uid="{00000000-0010-0000-0000-000003000000}" name="CATEGORIA" dataDxfId="8"/>
    <tableColumn id="4" xr3:uid="{00000000-0010-0000-0000-000004000000}" name="QUANT" dataDxfId="7"/>
    <tableColumn id="8" xr3:uid="{00000000-0010-0000-0000-000008000000}" name="UNIDADE" dataDxfId="6" totalsRowDxfId="12"/>
    <tableColumn id="5" xr3:uid="{00000000-0010-0000-0000-000005000000}" name="PREÇO UNITÁRIO" dataDxfId="5"/>
    <tableColumn id="6" xr3:uid="{00000000-0010-0000-0000-000006000000}" name="TOTAL" dataDxfId="4">
      <calculatedColumnFormula>IFERROR(ListadeCompras[[#This Row],[QUANT]]*ListadeCompras[[#This Row],[PREÇO UNITÁRIO]],"")</calculatedColumnFormula>
    </tableColumn>
    <tableColumn id="7" xr3:uid="{00000000-0010-0000-0000-000007000000}" name="OBSERVAÇÃO" totalsRowFunction="count" dataDxfId="3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Insira item de supermercado, nome da loja, categoria, quantidade, unidade, preço unitário e anotações nessa tabela. Selecionar Sim na coluna Concluído quando o item tiver sido comprado"/>
    </ext>
  </extLst>
</table>
</file>

<file path=xl/theme/theme1.xml><?xml version="1.0" encoding="utf-8"?>
<a:theme xmlns:a="http://schemas.openxmlformats.org/drawingml/2006/main" name="Office Theme">
  <a:themeElements>
    <a:clrScheme name="Grocery List">
      <a:dk1>
        <a:sysClr val="windowText" lastClr="000000"/>
      </a:dk1>
      <a:lt1>
        <a:sysClr val="window" lastClr="FFFFFF"/>
      </a:lt1>
      <a:dk2>
        <a:srgbClr val="505050"/>
      </a:dk2>
      <a:lt2>
        <a:srgbClr val="F5F5F5"/>
      </a:lt2>
      <a:accent1>
        <a:srgbClr val="93855A"/>
      </a:accent1>
      <a:accent2>
        <a:srgbClr val="7FAC39"/>
      </a:accent2>
      <a:accent3>
        <a:srgbClr val="7954F2"/>
      </a:accent3>
      <a:accent4>
        <a:srgbClr val="0041D2"/>
      </a:accent4>
      <a:accent5>
        <a:srgbClr val="BF1A8D"/>
      </a:accent5>
      <a:accent6>
        <a:srgbClr val="287F71"/>
      </a:accent6>
      <a:hlink>
        <a:srgbClr val="0041D2"/>
      </a:hlink>
      <a:folHlink>
        <a:srgbClr val="BF1A8D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  <pageSetUpPr fitToPage="1"/>
  </sheetPr>
  <dimension ref="B1:J23"/>
  <sheetViews>
    <sheetView showGridLines="0" tabSelected="1" zoomScaleNormal="100" workbookViewId="0">
      <selection activeCell="G6" sqref="G6"/>
    </sheetView>
  </sheetViews>
  <sheetFormatPr defaultColWidth="9.140625" defaultRowHeight="30" customHeight="1" x14ac:dyDescent="0.25"/>
  <cols>
    <col min="1" max="1" width="2.7109375" style="4" customWidth="1"/>
    <col min="2" max="2" width="18" style="2" customWidth="1"/>
    <col min="3" max="3" width="22.7109375" style="2" customWidth="1"/>
    <col min="4" max="4" width="25.7109375" style="2" customWidth="1"/>
    <col min="5" max="7" width="21.42578125" style="2" customWidth="1"/>
    <col min="8" max="8" width="21.42578125" style="3" customWidth="1"/>
    <col min="9" max="9" width="21.42578125" style="2" customWidth="1"/>
    <col min="10" max="10" width="25.7109375" style="2" customWidth="1"/>
    <col min="11" max="11" width="2.7109375" style="4" customWidth="1"/>
    <col min="12" max="16384" width="9.140625" style="4"/>
  </cols>
  <sheetData>
    <row r="1" spans="2:10" s="1" customFormat="1" ht="81" customHeight="1" thickBot="1" x14ac:dyDescent="0.3">
      <c r="B1" s="22"/>
      <c r="C1" s="22"/>
      <c r="D1" s="22"/>
      <c r="E1" s="22"/>
      <c r="F1" s="22"/>
      <c r="G1" s="22"/>
      <c r="H1" s="22"/>
      <c r="I1" s="22"/>
      <c r="J1" s="22"/>
    </row>
    <row r="2" spans="2:10" s="1" customFormat="1" ht="35.1" customHeight="1" thickTop="1" x14ac:dyDescent="0.25">
      <c r="B2" s="20" t="s">
        <v>53</v>
      </c>
      <c r="C2" s="21"/>
      <c r="D2" s="7" t="s">
        <v>20</v>
      </c>
      <c r="E2" s="5" t="s">
        <v>29</v>
      </c>
      <c r="F2" s="8" t="s">
        <v>33</v>
      </c>
      <c r="G2" s="9" t="s">
        <v>32</v>
      </c>
      <c r="H2" s="6" t="s">
        <v>31</v>
      </c>
      <c r="I2" s="10" t="s">
        <v>46</v>
      </c>
      <c r="J2" s="11"/>
    </row>
    <row r="3" spans="2:10" s="1" customFormat="1" ht="35.1" customHeight="1" thickBot="1" x14ac:dyDescent="0.3">
      <c r="B3" s="20"/>
      <c r="C3" s="21"/>
      <c r="D3" s="14">
        <f>IFERROR(SUMIF(ListadeCompras[CATEGORIA],Categoria1,ListadeCompras[TOTAL]), "")</f>
        <v>4.9800000000000004</v>
      </c>
      <c r="E3" s="15">
        <f>IFERROR(SUMIF(ListadeCompras[CATEGORIA],Categoria2,ListadeCompras[TOTAL]), "")</f>
        <v>7.24</v>
      </c>
      <c r="F3" s="16">
        <f>IFERROR(SUMIF(ListadeCompras[CATEGORIA],Categoria3,ListadeCompras[TOTAL]), "")</f>
        <v>24.36</v>
      </c>
      <c r="G3" s="17">
        <f>IFERROR(SUMIF(ListadeCompras[CATEGORIA],Categoria4,ListadeCompras[TOTAL]), "")</f>
        <v>39.53</v>
      </c>
      <c r="H3" s="18">
        <f>IFERROR(SUMIF(ListadeCompras[CATEGORIA],Categoria5,ListadeCompras[TOTAL]), "")</f>
        <v>3.99</v>
      </c>
      <c r="I3" s="19">
        <f>SUM(ListadeCompras[TOTAL])</f>
        <v>80.099999999999994</v>
      </c>
      <c r="J3" s="11"/>
    </row>
    <row r="4" spans="2:10" s="1" customFormat="1" ht="21" customHeight="1" thickTop="1" x14ac:dyDescent="0.25">
      <c r="B4" s="12"/>
      <c r="C4" s="12"/>
      <c r="D4" s="13" t="s">
        <v>21</v>
      </c>
      <c r="E4" s="12"/>
      <c r="F4" s="12"/>
      <c r="G4" s="12"/>
      <c r="H4" s="12"/>
      <c r="I4" s="11" t="str">
        <f>IF(SUM(D3:H3)&lt;&gt;SUM(ListadeCompras[TOTAL]),"Erro no Total","")</f>
        <v/>
      </c>
      <c r="J4" s="11"/>
    </row>
    <row r="5" spans="2:10" s="1" customFormat="1" ht="30" customHeight="1" x14ac:dyDescent="0.25">
      <c r="B5" s="23" t="s">
        <v>0</v>
      </c>
      <c r="C5" s="23" t="s">
        <v>2</v>
      </c>
      <c r="D5" s="23" t="s">
        <v>22</v>
      </c>
      <c r="E5" s="23" t="s">
        <v>30</v>
      </c>
      <c r="F5" s="23" t="s">
        <v>34</v>
      </c>
      <c r="G5" s="23" t="s">
        <v>35</v>
      </c>
      <c r="H5" s="23" t="s">
        <v>45</v>
      </c>
      <c r="I5" s="23" t="s">
        <v>47</v>
      </c>
      <c r="J5" s="23" t="s">
        <v>48</v>
      </c>
    </row>
    <row r="6" spans="2:10" s="1" customFormat="1" ht="30" customHeight="1" x14ac:dyDescent="0.25">
      <c r="B6" s="23" t="s">
        <v>1</v>
      </c>
      <c r="C6" s="23" t="s">
        <v>54</v>
      </c>
      <c r="D6" s="23" t="s">
        <v>23</v>
      </c>
      <c r="E6" s="23" t="s">
        <v>20</v>
      </c>
      <c r="F6" s="23">
        <v>1</v>
      </c>
      <c r="G6" s="23" t="s">
        <v>36</v>
      </c>
      <c r="H6" s="24">
        <v>2.99</v>
      </c>
      <c r="I6" s="24">
        <f>IFERROR(ListadeCompras[[#This Row],[QUANT]]*ListadeCompras[[#This Row],[PREÇO UNITÁRIO]],"")</f>
        <v>2.99</v>
      </c>
      <c r="J6" s="23"/>
    </row>
    <row r="7" spans="2:10" s="1" customFormat="1" ht="30" customHeight="1" x14ac:dyDescent="0.25">
      <c r="B7" s="23" t="s">
        <v>1</v>
      </c>
      <c r="C7" s="23" t="s">
        <v>3</v>
      </c>
      <c r="D7" s="23" t="s">
        <v>23</v>
      </c>
      <c r="E7" s="23" t="s">
        <v>20</v>
      </c>
      <c r="F7" s="23">
        <v>1</v>
      </c>
      <c r="G7" s="23" t="s">
        <v>36</v>
      </c>
      <c r="H7" s="24">
        <v>1.99</v>
      </c>
      <c r="I7" s="24">
        <f>IFERROR(ListadeCompras[[#This Row],[QUANT]]*ListadeCompras[[#This Row],[PREÇO UNITÁRIO]],"")</f>
        <v>1.99</v>
      </c>
      <c r="J7" s="23" t="s">
        <v>49</v>
      </c>
    </row>
    <row r="8" spans="2:10" s="1" customFormat="1" ht="30" customHeight="1" x14ac:dyDescent="0.25">
      <c r="B8" s="23"/>
      <c r="C8" s="23" t="s">
        <v>4</v>
      </c>
      <c r="D8" s="23" t="s">
        <v>24</v>
      </c>
      <c r="E8" s="23" t="s">
        <v>31</v>
      </c>
      <c r="F8" s="23">
        <v>1</v>
      </c>
      <c r="G8" s="23" t="s">
        <v>37</v>
      </c>
      <c r="H8" s="24">
        <v>3.99</v>
      </c>
      <c r="I8" s="24">
        <f>IFERROR(ListadeCompras[[#This Row],[QUANT]]*ListadeCompras[[#This Row],[PREÇO UNITÁRIO]],"")</f>
        <v>3.99</v>
      </c>
      <c r="J8" s="23"/>
    </row>
    <row r="9" spans="2:10" s="1" customFormat="1" ht="30" customHeight="1" x14ac:dyDescent="0.25">
      <c r="B9" s="23" t="s">
        <v>1</v>
      </c>
      <c r="C9" s="23" t="s">
        <v>5</v>
      </c>
      <c r="D9" s="23" t="s">
        <v>25</v>
      </c>
      <c r="E9" s="23" t="s">
        <v>32</v>
      </c>
      <c r="F9" s="23">
        <v>1</v>
      </c>
      <c r="G9" s="23" t="s">
        <v>38</v>
      </c>
      <c r="H9" s="24">
        <v>2.29</v>
      </c>
      <c r="I9" s="24">
        <f>IFERROR(ListadeCompras[[#This Row],[QUANT]]*ListadeCompras[[#This Row],[PREÇO UNITÁRIO]],"")</f>
        <v>2.29</v>
      </c>
      <c r="J9" s="23"/>
    </row>
    <row r="10" spans="2:10" s="1" customFormat="1" ht="30" customHeight="1" x14ac:dyDescent="0.25">
      <c r="B10" s="23"/>
      <c r="C10" s="23" t="s">
        <v>6</v>
      </c>
      <c r="D10" s="23" t="s">
        <v>25</v>
      </c>
      <c r="E10" s="23" t="s">
        <v>32</v>
      </c>
      <c r="F10" s="23">
        <v>1</v>
      </c>
      <c r="G10" s="23" t="s">
        <v>36</v>
      </c>
      <c r="H10" s="24">
        <v>3.49</v>
      </c>
      <c r="I10" s="24">
        <f>IFERROR(ListadeCompras[[#This Row],[QUANT]]*ListadeCompras[[#This Row],[PREÇO UNITÁRIO]],"")</f>
        <v>3.49</v>
      </c>
      <c r="J10" s="23"/>
    </row>
    <row r="11" spans="2:10" s="1" customFormat="1" ht="30" customHeight="1" x14ac:dyDescent="0.25">
      <c r="B11" s="23" t="s">
        <v>1</v>
      </c>
      <c r="C11" s="23" t="s">
        <v>7</v>
      </c>
      <c r="D11" s="23" t="s">
        <v>25</v>
      </c>
      <c r="E11" s="23" t="s">
        <v>32</v>
      </c>
      <c r="F11" s="23">
        <v>1</v>
      </c>
      <c r="G11" s="23" t="s">
        <v>39</v>
      </c>
      <c r="H11" s="24">
        <v>1.5</v>
      </c>
      <c r="I11" s="24">
        <f>IFERROR(ListadeCompras[[#This Row],[QUANT]]*ListadeCompras[[#This Row],[PREÇO UNITÁRIO]],"")</f>
        <v>1.5</v>
      </c>
      <c r="J11" s="23"/>
    </row>
    <row r="12" spans="2:10" s="1" customFormat="1" ht="30" customHeight="1" x14ac:dyDescent="0.25">
      <c r="B12" s="23" t="s">
        <v>1</v>
      </c>
      <c r="C12" s="23" t="s">
        <v>8</v>
      </c>
      <c r="D12" s="23" t="s">
        <v>24</v>
      </c>
      <c r="E12" s="23" t="s">
        <v>32</v>
      </c>
      <c r="F12" s="23">
        <v>1</v>
      </c>
      <c r="G12" s="23" t="s">
        <v>37</v>
      </c>
      <c r="H12" s="24">
        <v>1.99</v>
      </c>
      <c r="I12" s="24">
        <f>IFERROR(ListadeCompras[[#This Row],[QUANT]]*ListadeCompras[[#This Row],[PREÇO UNITÁRIO]],"")</f>
        <v>1.99</v>
      </c>
      <c r="J12" s="23"/>
    </row>
    <row r="13" spans="2:10" s="1" customFormat="1" ht="30" customHeight="1" x14ac:dyDescent="0.25">
      <c r="B13" s="23"/>
      <c r="C13" s="23" t="s">
        <v>9</v>
      </c>
      <c r="D13" s="23" t="s">
        <v>25</v>
      </c>
      <c r="E13" s="23" t="s">
        <v>32</v>
      </c>
      <c r="F13" s="23">
        <v>1</v>
      </c>
      <c r="G13" s="23" t="s">
        <v>36</v>
      </c>
      <c r="H13" s="24">
        <v>2.29</v>
      </c>
      <c r="I13" s="24">
        <f>IFERROR(ListadeCompras[[#This Row],[QUANT]]*ListadeCompras[[#This Row],[PREÇO UNITÁRIO]],"")</f>
        <v>2.29</v>
      </c>
      <c r="J13" s="23"/>
    </row>
    <row r="14" spans="2:10" s="1" customFormat="1" ht="30" customHeight="1" x14ac:dyDescent="0.25">
      <c r="B14" s="23"/>
      <c r="C14" s="23" t="s">
        <v>10</v>
      </c>
      <c r="D14" s="23" t="s">
        <v>24</v>
      </c>
      <c r="E14" s="23" t="s">
        <v>29</v>
      </c>
      <c r="F14" s="23">
        <v>1</v>
      </c>
      <c r="G14" s="23" t="s">
        <v>36</v>
      </c>
      <c r="H14" s="24">
        <v>2.25</v>
      </c>
      <c r="I14" s="24">
        <f>IFERROR(ListadeCompras[[#This Row],[QUANT]]*ListadeCompras[[#This Row],[PREÇO UNITÁRIO]],"")</f>
        <v>2.25</v>
      </c>
      <c r="J14" s="23"/>
    </row>
    <row r="15" spans="2:10" s="1" customFormat="1" ht="30" customHeight="1" x14ac:dyDescent="0.25">
      <c r="B15" s="23" t="s">
        <v>1</v>
      </c>
      <c r="C15" s="23" t="s">
        <v>11</v>
      </c>
      <c r="D15" s="23" t="s">
        <v>26</v>
      </c>
      <c r="E15" s="23" t="s">
        <v>33</v>
      </c>
      <c r="F15" s="23">
        <v>1</v>
      </c>
      <c r="G15" s="23" t="s">
        <v>40</v>
      </c>
      <c r="H15" s="24">
        <v>3.99</v>
      </c>
      <c r="I15" s="24">
        <f>IFERROR(ListadeCompras[[#This Row],[QUANT]]*ListadeCompras[[#This Row],[PREÇO UNITÁRIO]],"")</f>
        <v>3.99</v>
      </c>
      <c r="J15" s="23"/>
    </row>
    <row r="16" spans="2:10" s="1" customFormat="1" ht="30" customHeight="1" x14ac:dyDescent="0.25">
      <c r="B16" s="23" t="s">
        <v>1</v>
      </c>
      <c r="C16" s="23" t="s">
        <v>12</v>
      </c>
      <c r="D16" s="23" t="s">
        <v>26</v>
      </c>
      <c r="E16" s="23" t="s">
        <v>33</v>
      </c>
      <c r="F16" s="23">
        <v>1</v>
      </c>
      <c r="G16" s="23" t="s">
        <v>36</v>
      </c>
      <c r="H16" s="24">
        <v>9.99</v>
      </c>
      <c r="I16" s="24">
        <f>IFERROR(ListadeCompras[[#This Row],[QUANT]]*ListadeCompras[[#This Row],[PREÇO UNITÁRIO]],"")</f>
        <v>9.99</v>
      </c>
      <c r="J16" s="23" t="s">
        <v>50</v>
      </c>
    </row>
    <row r="17" spans="2:10" s="1" customFormat="1" ht="30" customHeight="1" x14ac:dyDescent="0.25">
      <c r="B17" s="23" t="s">
        <v>1</v>
      </c>
      <c r="C17" s="23" t="s">
        <v>13</v>
      </c>
      <c r="D17" s="23" t="s">
        <v>26</v>
      </c>
      <c r="E17" s="23" t="s">
        <v>33</v>
      </c>
      <c r="F17" s="23">
        <v>1</v>
      </c>
      <c r="G17" s="23" t="s">
        <v>41</v>
      </c>
      <c r="H17" s="24">
        <v>3.5</v>
      </c>
      <c r="I17" s="24">
        <f>IFERROR(ListadeCompras[[#This Row],[QUANT]]*ListadeCompras[[#This Row],[PREÇO UNITÁRIO]],"")</f>
        <v>3.5</v>
      </c>
      <c r="J17" s="23"/>
    </row>
    <row r="18" spans="2:10" s="1" customFormat="1" ht="30" customHeight="1" x14ac:dyDescent="0.25">
      <c r="B18" s="23" t="s">
        <v>1</v>
      </c>
      <c r="C18" s="23" t="s">
        <v>14</v>
      </c>
      <c r="D18" s="23" t="s">
        <v>26</v>
      </c>
      <c r="E18" s="23" t="s">
        <v>33</v>
      </c>
      <c r="F18" s="23">
        <v>1</v>
      </c>
      <c r="G18" s="23" t="s">
        <v>42</v>
      </c>
      <c r="H18" s="24">
        <v>3.89</v>
      </c>
      <c r="I18" s="24">
        <f>IFERROR(ListadeCompras[[#This Row],[QUANT]]*ListadeCompras[[#This Row],[PREÇO UNITÁRIO]],"")</f>
        <v>3.89</v>
      </c>
      <c r="J18" s="23"/>
    </row>
    <row r="19" spans="2:10" s="1" customFormat="1" ht="30" customHeight="1" x14ac:dyDescent="0.25">
      <c r="B19" s="23" t="s">
        <v>1</v>
      </c>
      <c r="C19" s="23" t="s">
        <v>15</v>
      </c>
      <c r="D19" s="23" t="s">
        <v>26</v>
      </c>
      <c r="E19" s="23" t="s">
        <v>33</v>
      </c>
      <c r="F19" s="23">
        <v>1</v>
      </c>
      <c r="G19" s="23" t="s">
        <v>43</v>
      </c>
      <c r="H19" s="24">
        <v>2.99</v>
      </c>
      <c r="I19" s="24">
        <f>IFERROR(ListadeCompras[[#This Row],[QUANT]]*ListadeCompras[[#This Row],[PREÇO UNITÁRIO]],"")</f>
        <v>2.99</v>
      </c>
      <c r="J19" s="23"/>
    </row>
    <row r="20" spans="2:10" s="1" customFormat="1" ht="30" customHeight="1" x14ac:dyDescent="0.25">
      <c r="B20" s="23"/>
      <c r="C20" s="23" t="s">
        <v>16</v>
      </c>
      <c r="D20" s="23" t="s">
        <v>24</v>
      </c>
      <c r="E20" s="23" t="s">
        <v>29</v>
      </c>
      <c r="F20" s="23">
        <v>1</v>
      </c>
      <c r="G20" s="23" t="s">
        <v>42</v>
      </c>
      <c r="H20" s="24">
        <v>4.99</v>
      </c>
      <c r="I20" s="24">
        <f>IFERROR(ListadeCompras[[#This Row],[QUANT]]*ListadeCompras[[#This Row],[PREÇO UNITÁRIO]],"")</f>
        <v>4.99</v>
      </c>
      <c r="J20" s="23" t="s">
        <v>51</v>
      </c>
    </row>
    <row r="21" spans="2:10" s="1" customFormat="1" ht="30" customHeight="1" x14ac:dyDescent="0.25">
      <c r="B21" s="23"/>
      <c r="C21" s="23" t="s">
        <v>17</v>
      </c>
      <c r="D21" s="23" t="s">
        <v>27</v>
      </c>
      <c r="E21" s="23" t="s">
        <v>32</v>
      </c>
      <c r="F21" s="23">
        <v>1</v>
      </c>
      <c r="G21" s="23" t="s">
        <v>36</v>
      </c>
      <c r="H21" s="24">
        <v>7.99</v>
      </c>
      <c r="I21" s="24">
        <f>IFERROR(ListadeCompras[[#This Row],[QUANT]]*ListadeCompras[[#This Row],[PREÇO UNITÁRIO]],"")</f>
        <v>7.99</v>
      </c>
      <c r="J21" s="23" t="s">
        <v>52</v>
      </c>
    </row>
    <row r="22" spans="2:10" s="1" customFormat="1" ht="30" customHeight="1" x14ac:dyDescent="0.25">
      <c r="B22" s="23"/>
      <c r="C22" s="23" t="s">
        <v>18</v>
      </c>
      <c r="D22" s="23" t="s">
        <v>28</v>
      </c>
      <c r="E22" s="23" t="s">
        <v>32</v>
      </c>
      <c r="F22" s="23">
        <v>1</v>
      </c>
      <c r="G22" s="23" t="s">
        <v>36</v>
      </c>
      <c r="H22" s="24">
        <v>8.99</v>
      </c>
      <c r="I22" s="24">
        <f>IFERROR(ListadeCompras[[#This Row],[QUANT]]*ListadeCompras[[#This Row],[PREÇO UNITÁRIO]],"")</f>
        <v>8.99</v>
      </c>
      <c r="J22" s="23"/>
    </row>
    <row r="23" spans="2:10" s="1" customFormat="1" ht="30" customHeight="1" x14ac:dyDescent="0.25">
      <c r="B23" s="23"/>
      <c r="C23" s="23" t="s">
        <v>19</v>
      </c>
      <c r="D23" s="23" t="s">
        <v>28</v>
      </c>
      <c r="E23" s="23" t="s">
        <v>32</v>
      </c>
      <c r="F23" s="23">
        <v>1</v>
      </c>
      <c r="G23" s="23" t="s">
        <v>44</v>
      </c>
      <c r="H23" s="24">
        <v>10.99</v>
      </c>
      <c r="I23" s="24">
        <f>IFERROR(ListadeCompras[[#This Row],[QUANT]]*ListadeCompras[[#This Row],[PREÇO UNITÁRIO]],"")</f>
        <v>10.99</v>
      </c>
      <c r="J23" s="23"/>
    </row>
  </sheetData>
  <mergeCells count="2">
    <mergeCell ref="B2:C3"/>
    <mergeCell ref="B1:J1"/>
  </mergeCells>
  <conditionalFormatting sqref="I2:I4">
    <cfRule type="expression" dxfId="14" priority="2">
      <formula>SUM($D$3:$H$3)&lt;&gt;SUM($I$6:$I$23)</formula>
    </cfRule>
  </conditionalFormatting>
  <conditionalFormatting sqref="I4">
    <cfRule type="expression" dxfId="13" priority="3">
      <formula>SUM($D$3:$H$3)&lt;&gt;SUM($I$6:$I$23)</formula>
    </cfRule>
  </conditionalFormatting>
  <dataValidations xWindow="58" yWindow="320" count="19">
    <dataValidation type="list" errorStyle="warning" allowBlank="1" showInputMessage="1" showErrorMessage="1" error="Selecione Sim na lista de itens comprados. Selecione CANCELAR e pressione Alt+SETA PARA BAIXO para abrir a lista suspensa e ENTER para fazer a seleção" sqref="B6:B23" xr:uid="{00000000-0002-0000-0000-000000000000}">
      <formula1>"Sim"</formula1>
    </dataValidation>
    <dataValidation type="list" errorStyle="warning" allowBlank="1" showInputMessage="1" showErrorMessage="1" error="Selecione Categoria na lista. Selecione CANCELAR e pressione ALT+SETA PARA BAIXO para abrir a lista suspensa e ENTER para fazer a seleção" sqref="E6:E23" xr:uid="{00000000-0002-0000-0000-000001000000}">
      <formula1>PesquisaDeCategoria</formula1>
    </dataValidation>
    <dataValidation allowBlank="1" showInputMessage="1" showErrorMessage="1" prompt="Criar uma lista de compras nesta planilha de Lista de Compras. Usar a coluna Concluído para indicar quando os itens forem comprados" sqref="A1" xr:uid="{00000000-0002-0000-0000-000002000000}"/>
    <dataValidation allowBlank="1" showInputMessage="1" showErrorMessage="1" prompt="A imagem fica nesta linha" sqref="B1" xr:uid="{00000000-0002-0000-0000-000003000000}"/>
    <dataValidation allowBlank="1" showInputMessage="1" showErrorMessage="1" prompt="O Total Geral é calculado automaticamente nesta célula. Se o Total Geral não corresponder ao total da tabela, o texto será exibido abaixo indicando &quot;saldo incorreto&quot;" sqref="I3" xr:uid="{00000000-0002-0000-0000-000004000000}"/>
    <dataValidation allowBlank="1" showInputMessage="1" showErrorMessage="1" prompt="O texto será exibido automaticamente se a tabela total não for igual ao Total Geral. Isso acontece quando o nome da categoria na linha 2 é alterado, mas a categoria na coluna da tabela E se refere ao nome antigo" sqref="I4" xr:uid="{00000000-0002-0000-0000-000005000000}"/>
    <dataValidation allowBlank="1" showInputMessage="1" showErrorMessage="1" prompt="Selecione Sim nesta coluna para itens comprados, o estilo da fonte fica tachado. Pressione ALT+SETA PARA BAIXO para abrir a lista suspensa e ENTER para a seleção. Os filtros de Título localizam entradas específicas" sqref="B5" xr:uid="{00000000-0002-0000-0000-000006000000}"/>
    <dataValidation allowBlank="1" showInputMessage="1" showErrorMessage="1" prompt="Insira o Item na coluna sob este título" sqref="C5" xr:uid="{00000000-0002-0000-0000-000007000000}"/>
    <dataValidation allowBlank="1" showInputMessage="1" showErrorMessage="1" prompt="Insira o nome da Loja nesta coluna neste título" sqref="D5" xr:uid="{00000000-0002-0000-0000-000008000000}"/>
    <dataValidation allowBlank="1" showInputMessage="1" showErrorMessage="1" prompt="Selecione Categoria nesta coluna neste título. Pressione ALT +SETA PARA BAIXO para abrir a lista suspensa; ENTER para seleção. Os nomes das categorias são preenchidos com base nos valores definidos acima" sqref="E5" xr:uid="{00000000-0002-0000-0000-000009000000}"/>
    <dataValidation allowBlank="1" showInputMessage="1" showErrorMessage="1" prompt="Insira a Quantidade nesta coluna abaixo deste título" sqref="F5" xr:uid="{00000000-0002-0000-0000-00000A000000}"/>
    <dataValidation allowBlank="1" showInputMessage="1" showErrorMessage="1" prompt="Insira a Unidade na coluna sob este cabeçalho" sqref="G5" xr:uid="{00000000-0002-0000-0000-00000B000000}"/>
    <dataValidation allowBlank="1" showInputMessage="1" showErrorMessage="1" prompt="Insira o Preço unitário na coluna sob este cabeçalho" sqref="H5" xr:uid="{00000000-0002-0000-0000-00000C000000}"/>
    <dataValidation allowBlank="1" showInputMessage="1" showErrorMessage="1" prompt="O total é calculado automaticamente nesta coluna nesse título" sqref="I5" xr:uid="{00000000-0002-0000-0000-00000D000000}"/>
    <dataValidation allowBlank="1" showInputMessage="1" showErrorMessage="1" prompt="Insira as anotações nesta coluna neste título." sqref="J5" xr:uid="{00000000-0002-0000-0000-00000E000000}"/>
    <dataValidation allowBlank="1" showInputMessage="1" showErrorMessage="1" prompt="Insira a categoria nesta célula" sqref="D2:H2" xr:uid="{00000000-0002-0000-0000-00000F000000}"/>
    <dataValidation allowBlank="1" showInputMessage="1" showErrorMessage="1" prompt="O Total Geral é calculado automaticamente na célula abaixo" sqref="I2" xr:uid="{00000000-0002-0000-0000-000010000000}"/>
    <dataValidation allowBlank="1" showInputMessage="1" showErrorMessage="1" prompt="O valor total para a categoria acima é atualizado automaticamente nesta célula" sqref="D3:H3" xr:uid="{00000000-0002-0000-0000-000011000000}"/>
    <dataValidation allowBlank="1" showInputMessage="1" showErrorMessage="1" prompt="O título desta planilha está nesta célula. Personalize as categorias nas células à direita. Os totais de cada categoria são atualizados automaticamente à medida que os itens são adicionados à tabela de Lista de Compras abaixo" sqref="B2:C3" xr:uid="{00000000-0002-0000-0000-000012000000}"/>
  </dataValidations>
  <printOptions horizontalCentered="1"/>
  <pageMargins left="0.3" right="0.3" top="0.5" bottom="0.5" header="0.3" footer="0.3"/>
  <pageSetup paperSize="9" scale="47" fitToHeight="0" orientation="portrait" r:id="rId1"/>
  <headerFooter differentFirst="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878615-0928-453D-B5DE-52574836085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2B78583C-F6B4-42A8-98F4-9C355FEAAE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8189B9-4D37-4727-9C85-026656AD5F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TM11335241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14</vt:i4>
      </vt:variant>
    </vt:vector>
  </HeadingPairs>
  <TitlesOfParts>
    <vt:vector size="15" baseType="lpstr">
      <vt:lpstr>Lista de Compras</vt:lpstr>
      <vt:lpstr>Categoria1</vt:lpstr>
      <vt:lpstr>Categoria1Total</vt:lpstr>
      <vt:lpstr>Categoria2</vt:lpstr>
      <vt:lpstr>Categoria2Total</vt:lpstr>
      <vt:lpstr>Categoria3</vt:lpstr>
      <vt:lpstr>Categoria3Total</vt:lpstr>
      <vt:lpstr>Categoria4</vt:lpstr>
      <vt:lpstr>Categoria4Total</vt:lpstr>
      <vt:lpstr>Categoria5</vt:lpstr>
      <vt:lpstr>Categoria5Total</vt:lpstr>
      <vt:lpstr>ColumnTitleRegion1..J3.1</vt:lpstr>
      <vt:lpstr>PesquisaDeCategoria</vt:lpstr>
      <vt:lpstr>TítuloColuna1</vt:lpstr>
      <vt:lpstr>'Lista de Compras'!Titulos_de_impressao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2021-12-13T17:49:07Z</dcterms:created>
  <dcterms:modified xsi:type="dcterms:W3CDTF">2022-06-28T10:13:34Z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