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instrutor\Desktop\DS-Glauciara\SO\"/>
    </mc:Choice>
  </mc:AlternateContent>
  <xr:revisionPtr revIDLastSave="0" documentId="13_ncr:1_{B1DF6C74-20DB-4170-9ACA-C8B40EB9BE0B}" xr6:coauthVersionLast="47" xr6:coauthVersionMax="47" xr10:uidLastSave="{00000000-0000-0000-0000-000000000000}"/>
  <bookViews>
    <workbookView xWindow="-10545" yWindow="23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B3" i="1"/>
  <c r="W2" i="1"/>
  <c r="AA2" i="1" s="1"/>
  <c r="W3" i="1"/>
  <c r="V2" i="1"/>
  <c r="V3" i="1"/>
  <c r="Z2" i="1"/>
  <c r="AB2" i="1" l="1"/>
  <c r="X2" i="1"/>
  <c r="Y2" i="1"/>
</calcChain>
</file>

<file path=xl/sharedStrings.xml><?xml version="1.0" encoding="utf-8"?>
<sst xmlns="http://schemas.openxmlformats.org/spreadsheetml/2006/main" count="54" uniqueCount="45">
  <si>
    <t>ID</t>
  </si>
  <si>
    <t>Hora de início</t>
  </si>
  <si>
    <t>Hora de conclusão</t>
  </si>
  <si>
    <t>Email</t>
  </si>
  <si>
    <t>Nome</t>
  </si>
  <si>
    <t>Nome completo:</t>
  </si>
  <si>
    <t>Idade:</t>
  </si>
  <si>
    <t>Como está seu desenvolvimento em Fundamentos de programação orientado a objetos:</t>
  </si>
  <si>
    <t>Como está seu desenvolvimento em Hardware e Redes:</t>
  </si>
  <si>
    <t>Como está seu desenvolvimento em Linguagem de Marcação:</t>
  </si>
  <si>
    <t>Como está seu desenvolvimento em Sistemas Operacionais:</t>
  </si>
  <si>
    <t>Quais matérias você tem mais dificuldade?</t>
  </si>
  <si>
    <t>Quais matérias você tem mais facilidade?</t>
  </si>
  <si>
    <t>O que é Hardware?</t>
  </si>
  <si>
    <t>O que é WWW?</t>
  </si>
  <si>
    <t>Quais os tipos de variáveis?</t>
  </si>
  <si>
    <t>Qual a linguagem do computador?</t>
  </si>
  <si>
    <t>icaro.almeida@portalsesisp.org.br</t>
  </si>
  <si>
    <t>ICARO ALMEIDA</t>
  </si>
  <si>
    <t>Ícaro da Silva Almeida</t>
  </si>
  <si>
    <t>Ótimo</t>
  </si>
  <si>
    <t xml:space="preserve">Excede as expectativas </t>
  </si>
  <si>
    <t>Hardware e Redes;</t>
  </si>
  <si>
    <t>Sistemas Operacionais;Linguagem de Marcação;Fundamentos de programação orientado a objetos;</t>
  </si>
  <si>
    <t>Parte física do computador</t>
  </si>
  <si>
    <t>World Wide Web</t>
  </si>
  <si>
    <t>Inteiro ,Real, Caracter, Lógico</t>
  </si>
  <si>
    <t>bits</t>
  </si>
  <si>
    <t>rafael.custodio@portalsesisp.org.br</t>
  </si>
  <si>
    <t>RAFAEL SILVA</t>
  </si>
  <si>
    <t>Rafael Pauletti Custódio da Silva</t>
  </si>
  <si>
    <t>Aceitável</t>
  </si>
  <si>
    <t>Linguagem de Marcação;</t>
  </si>
  <si>
    <t>WWW é a sigla de World Wide Web, e basicamente é uma espécie de teia que interliga todas as pessoas na internet.</t>
  </si>
  <si>
    <t>Pontos</t>
  </si>
  <si>
    <t xml:space="preserve">Pontuação Total </t>
  </si>
  <si>
    <t>Pontos2</t>
  </si>
  <si>
    <t>Pontos3</t>
  </si>
  <si>
    <t>Pontos4</t>
  </si>
  <si>
    <t>Média geral</t>
  </si>
  <si>
    <t>Quantidade de respostas</t>
  </si>
  <si>
    <t>Soma geral</t>
  </si>
  <si>
    <t>Média de pontuação por participante</t>
  </si>
  <si>
    <t>situação</t>
  </si>
  <si>
    <t>situaçao encadeada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</si>
</sst>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3" xfId="0" applyNumberFormat="1" applyFont="1" applyFill="1" applyBorder="1"/>
    <xf numFmtId="0" fontId="1" fillId="2" borderId="4" xfId="0" applyNumberFormat="1" applyFont="1" applyFill="1" applyBorder="1"/>
    <xf numFmtId="164" fontId="0" fillId="3" borderId="3" xfId="0" applyNumberFormat="1" applyFont="1" applyFill="1" applyBorder="1"/>
    <xf numFmtId="0" fontId="0" fillId="3" borderId="3" xfId="0" applyNumberFormat="1" applyFont="1" applyFill="1" applyBorder="1"/>
    <xf numFmtId="0" fontId="0" fillId="3" borderId="3" xfId="0" applyNumberFormat="1" applyFont="1" applyFill="1" applyBorder="1" applyAlignment="1">
      <alignment horizontal="left"/>
    </xf>
    <xf numFmtId="0" fontId="0" fillId="3" borderId="3" xfId="0" applyNumberFormat="1" applyFont="1" applyFill="1" applyBorder="1" applyAlignment="1">
      <alignment wrapText="1"/>
    </xf>
    <xf numFmtId="0" fontId="0" fillId="3" borderId="4" xfId="0" applyNumberFormat="1" applyFont="1" applyFill="1" applyBorder="1"/>
    <xf numFmtId="164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/>
    <xf numFmtId="0" fontId="1" fillId="2" borderId="0" xfId="0" applyNumberFormat="1" applyFont="1" applyFill="1" applyBorder="1"/>
    <xf numFmtId="0" fontId="0" fillId="3" borderId="0" xfId="0" applyNumberFormat="1" applyFont="1" applyFill="1" applyBorder="1"/>
    <xf numFmtId="0" fontId="0" fillId="0" borderId="0" xfId="0" applyNumberFormat="1" applyFont="1" applyBorder="1"/>
    <xf numFmtId="0" fontId="0" fillId="3" borderId="3" xfId="0" applyFont="1" applyFill="1" applyBorder="1"/>
    <xf numFmtId="0" fontId="0" fillId="0" borderId="1" xfId="0" applyFont="1" applyBorder="1"/>
    <xf numFmtId="0" fontId="1" fillId="2" borderId="0" xfId="0" applyNumberFormat="1" applyFont="1" applyFill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99C962-14FD-47FE-BBBD-E4CE6F65440D}" name="Tabela1" displayName="Tabela1" ref="A1:AB3" totalsRowShown="0" headerRowDxfId="23" tableBorderDxfId="22">
  <autoFilter ref="A1:AB3" xr:uid="{B099C962-14FD-47FE-BBBD-E4CE6F65440D}"/>
  <tableColumns count="28">
    <tableColumn id="1" xr3:uid="{C21A3111-8BEE-43BB-93DF-5A281D4C4020}" name="ID"/>
    <tableColumn id="2" xr3:uid="{445A83BB-ECB4-43DC-8D6E-7613C4EF1B21}" name="Hora de início"/>
    <tableColumn id="3" xr3:uid="{E4DDFAF4-3FA1-4AEF-871D-52BF01C19D95}" name="Hora de conclusão"/>
    <tableColumn id="4" xr3:uid="{C763EB6F-D19D-4253-971D-E475A8683F99}" name="Email"/>
    <tableColumn id="5" xr3:uid="{96DDA734-EACF-48A5-9DF9-F96F34F3CA25}" name="Nome"/>
    <tableColumn id="6" xr3:uid="{D8190D29-00E4-4917-9761-AC39E85218AB}" name="Nome completo:"/>
    <tableColumn id="7" xr3:uid="{F6F6026C-6A4F-471F-B793-F02763D85CF6}" name="Idade:"/>
    <tableColumn id="8" xr3:uid="{03989E68-459C-49D9-8910-BBBDAD1B90A8}" name="Como está seu desenvolvimento em Fundamentos de programação orientado a objetos:"/>
    <tableColumn id="9" xr3:uid="{F9D89E8E-5229-449B-B44A-F43D4C67A774}" name="Como está seu desenvolvimento em Hardware e Redes:"/>
    <tableColumn id="10" xr3:uid="{F9A554FF-3991-4F58-B115-3BBA5107B598}" name="Como está seu desenvolvimento em Linguagem de Marcação:"/>
    <tableColumn id="11" xr3:uid="{F61D4C2D-36F0-4DD6-BA79-6B1E7CDB2118}" name="Como está seu desenvolvimento em Sistemas Operacionais:"/>
    <tableColumn id="12" xr3:uid="{C117C56E-C3F1-4754-AADF-350A2F606145}" name="Quais matérias você tem mais dificuldade?"/>
    <tableColumn id="13" xr3:uid="{DB48F08F-CD8A-46E9-8FCA-D7D4B7341BFA}" name="Quais matérias você tem mais facilidade?"/>
    <tableColumn id="14" xr3:uid="{DD204670-E213-4A35-B804-28FB9BDEEEC8}" name="O que é Hardware?"/>
    <tableColumn id="15" xr3:uid="{A3409F60-5E7E-43F4-9942-131FC5C51597}" name="Pontos"/>
    <tableColumn id="16" xr3:uid="{1CA5118F-0524-4C1B-A57E-78A4D7CC6C10}" name="O que é WWW?"/>
    <tableColumn id="17" xr3:uid="{6D6AD404-8BB3-4371-A043-BC632567CFB0}" name="Pontos2"/>
    <tableColumn id="18" xr3:uid="{B7836C88-5658-49DD-B90C-C6BFB8946321}" name="Quais os tipos de variáveis?"/>
    <tableColumn id="19" xr3:uid="{87CE4ED7-6B4D-4293-9CD0-1A2A898CF87D}" name="Pontos3"/>
    <tableColumn id="20" xr3:uid="{B351C60F-4B27-46E5-BB9E-CB327E38927A}" name="Qual a linguagem do computador?"/>
    <tableColumn id="21" xr3:uid="{13EFE440-C3C6-4F3D-AF91-997BA59DC004}" name="Pontos4"/>
    <tableColumn id="22" xr3:uid="{65F0F52C-50EC-495A-961E-2EE38FFA7B3A}" name="Pontuação Total " dataDxfId="20" totalsRowDxfId="17">
      <calculatedColumnFormula>SUM( Tabela1[[#This Row],[Pontos]],Tabela1[[#This Row],[Pontos2]],Tabela1[[#This Row],[Pontos3]],Tabela1[[#This Row],[Pontos4]],)</calculatedColumnFormula>
    </tableColumn>
    <tableColumn id="27" xr3:uid="{F725A712-4440-436D-A154-F545C92E8343}" name="Média de pontuação por participante" dataDxfId="18" totalsRowDxfId="16">
      <calculatedColumnFormula>AVERAGE(Tabela1[[#This Row],[Pontos]],Tabela1[[#This Row],[Pontos2]],Tabela1[[#This Row],[Pontos3]],Tabela1[[#This Row],[Pontos4]])</calculatedColumnFormula>
    </tableColumn>
    <tableColumn id="23" xr3:uid="{A2190D1B-564F-400E-AFD1-5AD8EB7970C3}" name="Média geral" dataDxfId="10" totalsRowDxfId="15">
      <calculatedColumnFormula>(V2+V3)/2</calculatedColumnFormula>
    </tableColumn>
    <tableColumn id="26" xr3:uid="{E316837E-030D-41CD-9C7E-B017773837D3}" name="Soma geral" dataDxfId="19" totalsRowDxfId="14">
      <calculatedColumnFormula>V2+V3</calculatedColumnFormula>
    </tableColumn>
    <tableColumn id="24" xr3:uid="{BB28DC9B-12A8-4418-9E40-AF9A2DC4EA48}" name="Quantidade de respostas" dataDxfId="21" totalsRowDxfId="13">
      <calculatedColumnFormula>COUNTA(Tabela1[[#This Row],[Email]],D3)</calculatedColumnFormula>
    </tableColumn>
    <tableColumn id="30" xr3:uid="{605F3F28-FC50-4075-B7AB-7009F72910D1}" name="situação" dataDxfId="12">
      <calculatedColumnFormula>IF(W2&gt;=7,"aprovado","reprovado")</calculatedColumnFormula>
    </tableColumn>
    <tableColumn id="31" xr3:uid="{1ECC7917-605A-497C-9DB6-F1FCAB0A45A3}" name="situaçao encadeada" dataDxfId="11">
      <calculatedColumnFormula>IF(AND(V2&gt;=28,W2&gt;=7),"aprovado","reprovado")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"/>
  <sheetViews>
    <sheetView tabSelected="1" workbookViewId="0">
      <pane xSplit="3" topLeftCell="X1" activePane="topRight" state="frozen"/>
      <selection pane="topRight" activeCell="X5" sqref="X5"/>
    </sheetView>
  </sheetViews>
  <sheetFormatPr defaultRowHeight="15" x14ac:dyDescent="0.25"/>
  <cols>
    <col min="1" max="1" width="20" bestFit="1" customWidth="1"/>
    <col min="2" max="3" width="20" hidden="1" customWidth="1"/>
    <col min="4" max="4" width="33.42578125" bestFit="1" customWidth="1"/>
    <col min="5" max="5" width="15.140625" hidden="1" customWidth="1"/>
    <col min="6" max="6" width="30.140625" bestFit="1" customWidth="1"/>
    <col min="7" max="7" width="20" bestFit="1" customWidth="1"/>
    <col min="8" max="8" width="83.28515625" bestFit="1" customWidth="1"/>
    <col min="9" max="9" width="53.85546875" bestFit="1" customWidth="1"/>
    <col min="10" max="10" width="59.140625" bestFit="1" customWidth="1"/>
    <col min="11" max="11" width="57.85546875" bestFit="1" customWidth="1"/>
    <col min="12" max="12" width="42" bestFit="1" customWidth="1"/>
    <col min="13" max="13" width="90.7109375" bestFit="1" customWidth="1"/>
    <col min="14" max="14" width="24.85546875" bestFit="1" customWidth="1"/>
    <col min="15" max="15" width="9.28515625" customWidth="1"/>
    <col min="16" max="16" width="106.7109375" bestFit="1" customWidth="1"/>
    <col min="17" max="17" width="10.28515625" customWidth="1"/>
    <col min="18" max="18" width="28.140625" bestFit="1" customWidth="1"/>
    <col min="19" max="19" width="10.28515625" customWidth="1"/>
    <col min="20" max="20" width="34.140625" bestFit="1" customWidth="1"/>
    <col min="21" max="21" width="10.28515625" customWidth="1"/>
    <col min="22" max="22" width="34.140625" customWidth="1"/>
    <col min="23" max="23" width="36.85546875" bestFit="1" customWidth="1"/>
    <col min="24" max="24" width="13.85546875" bestFit="1" customWidth="1"/>
    <col min="25" max="25" width="13.85546875" customWidth="1"/>
    <col min="26" max="26" width="25.42578125" bestFit="1" customWidth="1"/>
    <col min="27" max="28" width="25.42578125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34</v>
      </c>
      <c r="P1" s="1" t="s">
        <v>14</v>
      </c>
      <c r="Q1" s="1" t="s">
        <v>36</v>
      </c>
      <c r="R1" s="1" t="s">
        <v>15</v>
      </c>
      <c r="S1" s="1" t="s">
        <v>37</v>
      </c>
      <c r="T1" s="2" t="s">
        <v>16</v>
      </c>
      <c r="U1" s="12" t="s">
        <v>38</v>
      </c>
      <c r="V1" s="12" t="s">
        <v>35</v>
      </c>
      <c r="W1" s="12" t="s">
        <v>42</v>
      </c>
      <c r="X1" s="17" t="s">
        <v>39</v>
      </c>
      <c r="Y1" s="17" t="s">
        <v>41</v>
      </c>
      <c r="Z1" s="17" t="s">
        <v>40</v>
      </c>
      <c r="AA1" s="17" t="s">
        <v>43</v>
      </c>
      <c r="AB1" s="17" t="s">
        <v>44</v>
      </c>
    </row>
    <row r="2" spans="1:37" x14ac:dyDescent="0.25">
      <c r="A2" s="15">
        <v>1</v>
      </c>
      <c r="B2" s="3">
        <v>44642.651736111096</v>
      </c>
      <c r="C2" s="3">
        <v>44642.654618055603</v>
      </c>
      <c r="D2" s="4" t="s">
        <v>17</v>
      </c>
      <c r="E2" s="4" t="s">
        <v>18</v>
      </c>
      <c r="F2" s="4" t="s">
        <v>19</v>
      </c>
      <c r="G2" s="5">
        <v>16</v>
      </c>
      <c r="H2" s="4" t="s">
        <v>20</v>
      </c>
      <c r="I2" s="4" t="s">
        <v>20</v>
      </c>
      <c r="J2" s="4" t="s">
        <v>20</v>
      </c>
      <c r="K2" s="4" t="s">
        <v>21</v>
      </c>
      <c r="L2" s="4" t="s">
        <v>22</v>
      </c>
      <c r="M2" s="6" t="s">
        <v>23</v>
      </c>
      <c r="N2" s="4" t="s">
        <v>24</v>
      </c>
      <c r="O2" s="4">
        <v>10</v>
      </c>
      <c r="P2" s="4" t="s">
        <v>25</v>
      </c>
      <c r="Q2" s="4">
        <v>10</v>
      </c>
      <c r="R2" s="4" t="s">
        <v>26</v>
      </c>
      <c r="S2" s="4">
        <v>10</v>
      </c>
      <c r="T2" s="7" t="s">
        <v>27</v>
      </c>
      <c r="U2" s="13">
        <v>10</v>
      </c>
      <c r="V2" s="13">
        <f>SUM( Tabela1[[#This Row],[Pontos]],Tabela1[[#This Row],[Pontos2]],Tabela1[[#This Row],[Pontos3]],Tabela1[[#This Row],[Pontos4]],)</f>
        <v>40</v>
      </c>
      <c r="W2" s="13">
        <f>AVERAGE(Tabela1[[#This Row],[Pontos]],Tabela1[[#This Row],[Pontos2]],Tabela1[[#This Row],[Pontos3]],Tabela1[[#This Row],[Pontos4]])</f>
        <v>10</v>
      </c>
      <c r="X2">
        <f t="shared" ref="X2:X3" si="0">(V2+V3)/2</f>
        <v>40</v>
      </c>
      <c r="Y2">
        <f>V2+V3</f>
        <v>80</v>
      </c>
      <c r="Z2">
        <f>COUNTA(Tabela1[[#This Row],[Email]],D3)</f>
        <v>2</v>
      </c>
      <c r="AA2" s="19" t="str">
        <f t="shared" ref="AA2:AA3" si="1">IF(W2&gt;=7,"aprovado","reprovado")</f>
        <v>aprovado</v>
      </c>
      <c r="AB2" s="19" t="str">
        <f t="shared" ref="AB2:AB3" si="2">IF(AND(V2&gt;=28,W2&gt;=7),"aprovado","reprovado")</f>
        <v>aprovado</v>
      </c>
      <c r="AC2" s="18"/>
    </row>
    <row r="3" spans="1:37" x14ac:dyDescent="0.25">
      <c r="A3" s="16">
        <v>2</v>
      </c>
      <c r="B3" s="8">
        <v>44644.6958101852</v>
      </c>
      <c r="C3" s="8">
        <v>44644.697037037004</v>
      </c>
      <c r="D3" s="9" t="s">
        <v>28</v>
      </c>
      <c r="E3" s="9" t="s">
        <v>29</v>
      </c>
      <c r="F3" s="9" t="s">
        <v>30</v>
      </c>
      <c r="G3" s="10">
        <v>15</v>
      </c>
      <c r="H3" s="9" t="s">
        <v>31</v>
      </c>
      <c r="I3" s="9" t="s">
        <v>31</v>
      </c>
      <c r="J3" s="9" t="s">
        <v>31</v>
      </c>
      <c r="K3" s="9" t="s">
        <v>31</v>
      </c>
      <c r="L3" s="9" t="s">
        <v>32</v>
      </c>
      <c r="M3" s="9" t="s">
        <v>22</v>
      </c>
      <c r="N3" s="9" t="s">
        <v>24</v>
      </c>
      <c r="O3" s="4">
        <v>10</v>
      </c>
      <c r="P3" s="9" t="s">
        <v>33</v>
      </c>
      <c r="Q3" s="4">
        <v>10</v>
      </c>
      <c r="R3" s="9" t="s">
        <v>26</v>
      </c>
      <c r="S3" s="4">
        <v>10</v>
      </c>
      <c r="T3" s="11" t="s">
        <v>27</v>
      </c>
      <c r="U3" s="13">
        <v>10</v>
      </c>
      <c r="V3" s="14">
        <f>SUM( Tabela1[[#This Row],[Pontos]],Tabela1[[#This Row],[Pontos2]],Tabela1[[#This Row],[Pontos3]],Tabela1[[#This Row],[Pontos4]],)</f>
        <v>40</v>
      </c>
      <c r="W3" s="14">
        <f>AVERAGE(Tabela1[[#This Row],[Pontos]],Tabela1[[#This Row],[Pontos2]],Tabela1[[#This Row],[Pontos3]],Tabela1[[#This Row],[Pontos4]])</f>
        <v>10</v>
      </c>
      <c r="AA3" s="19" t="str">
        <f t="shared" si="1"/>
        <v>aprovado</v>
      </c>
      <c r="AB3" s="19" t="str">
        <f t="shared" si="2"/>
        <v>aprovado</v>
      </c>
    </row>
    <row r="7" spans="1:37" x14ac:dyDescent="0.25">
      <c r="AK7" s="18"/>
    </row>
  </sheetData>
  <conditionalFormatting sqref="AB2:AB3">
    <cfRule type="containsText" dxfId="6" priority="4" operator="containsText" text="aprovado">
      <formula>NOT(ISERROR(SEARCH("aprovado",AB2)))</formula>
    </cfRule>
    <cfRule type="containsText" dxfId="5" priority="3" operator="containsText" text="reprovado">
      <formula>NOT(ISERROR(SEARCH("reprovado",AB2)))</formula>
    </cfRule>
  </conditionalFormatting>
  <conditionalFormatting sqref="AA2:AA3">
    <cfRule type="containsText" dxfId="0" priority="2" operator="containsText" text="reprovado">
      <formula>NOT(ISERROR(SEARCH("reprovado",AA2)))</formula>
    </cfRule>
    <cfRule type="containsText" dxfId="1" priority="1" operator="containsText" text="aprovado">
      <formula>NOT(ISERROR(SEARCH("aprovado",AA2)))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12B3F2740B1C47A9147A557317B2D5" ma:contentTypeVersion="12" ma:contentTypeDescription="Crie um novo documento." ma:contentTypeScope="" ma:versionID="587ba0096165a2badf418018d7933260">
  <xsd:schema xmlns:xsd="http://www.w3.org/2001/XMLSchema" xmlns:xs="http://www.w3.org/2001/XMLSchema" xmlns:p="http://schemas.microsoft.com/office/2006/metadata/properties" xmlns:ns3="64e331a8-4ee9-40cb-b1f4-85a1a2fe0b98" xmlns:ns4="384e2c08-92f1-4a97-a44e-dec07da15c5d" targetNamespace="http://schemas.microsoft.com/office/2006/metadata/properties" ma:root="true" ma:fieldsID="95fe915253b40bcc49c89ccc8a94bf17" ns3:_="" ns4:_="">
    <xsd:import namespace="64e331a8-4ee9-40cb-b1f4-85a1a2fe0b98"/>
    <xsd:import namespace="384e2c08-92f1-4a97-a44e-dec07da15c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e331a8-4ee9-40cb-b1f4-85a1a2fe0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4e2c08-92f1-4a97-a44e-dec07da15c5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04A65E-EEA7-4EBF-B448-752CB61E6B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F3BA79-FD85-4FDF-9E12-9E12A5D559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e331a8-4ee9-40cb-b1f4-85a1a2fe0b98"/>
    <ds:schemaRef ds:uri="384e2c08-92f1-4a97-a44e-dec07da15c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545440-B65A-44BE-A0E9-B0CD3342205B}">
  <ds:schemaRefs>
    <ds:schemaRef ds:uri="http://purl.org/dc/elements/1.1/"/>
    <ds:schemaRef ds:uri="http://purl.org/dc/dcmitype/"/>
    <ds:schemaRef ds:uri="http://schemas.microsoft.com/office/2006/documentManagement/types"/>
    <ds:schemaRef ds:uri="64e331a8-4ee9-40cb-b1f4-85a1a2fe0b98"/>
    <ds:schemaRef ds:uri="http://www.w3.org/XML/1998/namespace"/>
    <ds:schemaRef ds:uri="http://purl.org/dc/terms/"/>
    <ds:schemaRef ds:uri="384e2c08-92f1-4a97-a44e-dec07da15c5d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20</dc:creator>
  <cp:lastModifiedBy>Aluno 20</cp:lastModifiedBy>
  <dcterms:created xsi:type="dcterms:W3CDTF">2022-03-25T17:32:41Z</dcterms:created>
  <dcterms:modified xsi:type="dcterms:W3CDTF">2022-04-08T19:44:03Z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0x0101001112B3F2740B1C47A9147A557317B2D5</vt:lpwstr>
  </property>
</Properties>
</file>