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Desktop/thesis/figures/"/>
    </mc:Choice>
  </mc:AlternateContent>
  <xr:revisionPtr revIDLastSave="0" documentId="8_{073E73AB-08B7-9F49-AD3B-23F66DCC27F7}" xr6:coauthVersionLast="47" xr6:coauthVersionMax="47" xr10:uidLastSave="{00000000-0000-0000-0000-000000000000}"/>
  <bookViews>
    <workbookView xWindow="19960" yWindow="500" windowWidth="15960" windowHeight="20280" xr2:uid="{7B96BF8B-DAC3-1348-8829-EFAD386CBE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9" i="1"/>
  <c r="B4" i="1"/>
  <c r="J2" i="1"/>
  <c r="J3" i="1"/>
  <c r="J4" i="1"/>
  <c r="I2" i="1"/>
  <c r="I3" i="1"/>
  <c r="I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D16" i="1" s="1"/>
  <c r="B11" i="1"/>
  <c r="B10" i="1"/>
  <c r="B6" i="1"/>
  <c r="B5" i="1"/>
  <c r="B8" i="1"/>
  <c r="B7" i="1"/>
  <c r="B15" i="1"/>
  <c r="B13" i="1"/>
  <c r="B2" i="1"/>
</calcChain>
</file>

<file path=xl/sharedStrings.xml><?xml version="1.0" encoding="utf-8"?>
<sst xmlns="http://schemas.openxmlformats.org/spreadsheetml/2006/main" count="24" uniqueCount="21">
  <si>
    <t>Normalize</t>
  </si>
  <si>
    <t>Pooling</t>
  </si>
  <si>
    <t>Conv1</t>
  </si>
  <si>
    <t>Conv2</t>
  </si>
  <si>
    <t>Conv3</t>
  </si>
  <si>
    <t>Relu</t>
  </si>
  <si>
    <t>Conv6</t>
  </si>
  <si>
    <t>Conv7</t>
  </si>
  <si>
    <t>Conv8</t>
  </si>
  <si>
    <t>FC1</t>
  </si>
  <si>
    <t>FC2</t>
  </si>
  <si>
    <t>Factor</t>
  </si>
  <si>
    <t>Scaled</t>
  </si>
  <si>
    <t>Implementation</t>
  </si>
  <si>
    <t>Power</t>
  </si>
  <si>
    <t>Riptide</t>
  </si>
  <si>
    <t>Latency</t>
  </si>
  <si>
    <t>Scalar</t>
  </si>
  <si>
    <t>MSP430</t>
  </si>
  <si>
    <t>GOPS</t>
  </si>
  <si>
    <t>GOPS/W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</si>
</sst>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8F413-D6F0-1244-A46E-AE328B871894}">
  <dimension ref="A1:J16"/>
  <sheetViews>
    <sheetView tabSelected="1" workbookViewId="0">
      <selection activeCell="J4" sqref="J4"/>
    </sheetView>
  </sheetViews>
  <sheetFormatPr baseColWidth="10" defaultRowHeight="16" x14ac:dyDescent="0.2"/>
  <sheetData>
    <row r="1" spans="1:10" x14ac:dyDescent="0.2">
      <c r="C1" t="s">
        <v>11</v>
      </c>
      <c r="D1" t="s">
        <v>12</v>
      </c>
      <c r="F1" t="s">
        <v>13</v>
      </c>
      <c r="G1" t="s">
        <v>14</v>
      </c>
      <c r="H1" t="s">
        <v>16</v>
      </c>
      <c r="I1" t="s">
        <v>19</v>
      </c>
      <c r="J1" t="s">
        <v>20</v>
      </c>
    </row>
    <row r="2" spans="1:10" x14ac:dyDescent="0.2">
      <c r="A2" t="s">
        <v>0</v>
      </c>
      <c r="B2">
        <f>160*120</f>
        <v>19200</v>
      </c>
      <c r="C2">
        <v>2</v>
      </c>
      <c r="D2">
        <f>B2*C2</f>
        <v>38400</v>
      </c>
      <c r="F2" t="s">
        <v>18</v>
      </c>
      <c r="G2">
        <v>3.3984000000000002E-3</v>
      </c>
      <c r="H2">
        <v>3.1442009999999998</v>
      </c>
      <c r="I2">
        <f t="shared" ref="I2:I3" si="0">($D$16/H2)/1000000000</f>
        <v>1.2592579163991108E-4</v>
      </c>
      <c r="J2">
        <f t="shared" ref="J2:J3" si="1">I2/G2</f>
        <v>3.7054434922290214E-2</v>
      </c>
    </row>
    <row r="3" spans="1:10" x14ac:dyDescent="0.2">
      <c r="A3" t="s">
        <v>1</v>
      </c>
      <c r="B3">
        <f>120*160</f>
        <v>19200</v>
      </c>
      <c r="C3">
        <v>1</v>
      </c>
      <c r="D3">
        <f t="shared" ref="D3:D15" si="2">B3*C3</f>
        <v>19200</v>
      </c>
      <c r="F3" t="s">
        <v>17</v>
      </c>
      <c r="G3">
        <v>3.9569440000000001E-4</v>
      </c>
      <c r="H3">
        <v>0.26759803999999998</v>
      </c>
      <c r="I3">
        <f t="shared" si="0"/>
        <v>1.4795923019466062E-3</v>
      </c>
      <c r="J3">
        <f t="shared" si="1"/>
        <v>3.7392298246995819</v>
      </c>
    </row>
    <row r="4" spans="1:10" x14ac:dyDescent="0.2">
      <c r="A4" t="s">
        <v>2</v>
      </c>
      <c r="B4">
        <f>3*30*40</f>
        <v>3600</v>
      </c>
      <c r="C4">
        <v>2</v>
      </c>
      <c r="D4">
        <f t="shared" si="2"/>
        <v>7200</v>
      </c>
      <c r="F4" t="s">
        <v>15</v>
      </c>
      <c r="G4">
        <v>4.6221099999999899E-4</v>
      </c>
      <c r="H4">
        <v>1.33899E-2</v>
      </c>
      <c r="I4">
        <f>($D$16/H4)/1000000000</f>
        <v>2.956975033420713E-2</v>
      </c>
      <c r="J4">
        <f>I4/G4</f>
        <v>63.974570778729181</v>
      </c>
    </row>
    <row r="5" spans="1:10" x14ac:dyDescent="0.2">
      <c r="A5" t="s">
        <v>3</v>
      </c>
      <c r="B5">
        <f>3*28*40</f>
        <v>3360</v>
      </c>
      <c r="C5">
        <v>2</v>
      </c>
      <c r="D5">
        <f t="shared" si="2"/>
        <v>6720</v>
      </c>
    </row>
    <row r="6" spans="1:10" x14ac:dyDescent="0.2">
      <c r="A6" t="s">
        <v>4</v>
      </c>
      <c r="B6">
        <f>8*30*40</f>
        <v>9600</v>
      </c>
      <c r="C6">
        <v>2</v>
      </c>
      <c r="D6">
        <f t="shared" si="2"/>
        <v>19200</v>
      </c>
    </row>
    <row r="7" spans="1:10" x14ac:dyDescent="0.2">
      <c r="A7" t="s">
        <v>5</v>
      </c>
      <c r="B7">
        <f>8*28*38</f>
        <v>8512</v>
      </c>
      <c r="C7">
        <v>1</v>
      </c>
      <c r="D7">
        <f t="shared" si="2"/>
        <v>8512</v>
      </c>
    </row>
    <row r="8" spans="1:10" x14ac:dyDescent="0.2">
      <c r="A8" t="s">
        <v>1</v>
      </c>
      <c r="B8">
        <f>8*28*38</f>
        <v>8512</v>
      </c>
      <c r="C8">
        <v>1</v>
      </c>
      <c r="D8">
        <f t="shared" si="2"/>
        <v>8512</v>
      </c>
    </row>
    <row r="9" spans="1:10" x14ac:dyDescent="0.2">
      <c r="A9" t="s">
        <v>6</v>
      </c>
      <c r="B9">
        <f>8*3*8*14*19</f>
        <v>51072</v>
      </c>
      <c r="C9">
        <v>2</v>
      </c>
      <c r="D9">
        <f t="shared" si="2"/>
        <v>102144</v>
      </c>
    </row>
    <row r="10" spans="1:10" x14ac:dyDescent="0.2">
      <c r="A10" t="s">
        <v>7</v>
      </c>
      <c r="B10">
        <f>8*8*3*14*19</f>
        <v>51072</v>
      </c>
      <c r="C10">
        <v>2</v>
      </c>
      <c r="D10">
        <f t="shared" si="2"/>
        <v>102144</v>
      </c>
    </row>
    <row r="11" spans="1:10" x14ac:dyDescent="0.2">
      <c r="A11" t="s">
        <v>8</v>
      </c>
      <c r="B11">
        <f>8*8*14*19</f>
        <v>17024</v>
      </c>
      <c r="C11">
        <v>2</v>
      </c>
      <c r="D11">
        <f t="shared" si="2"/>
        <v>34048</v>
      </c>
    </row>
    <row r="12" spans="1:10" x14ac:dyDescent="0.2">
      <c r="A12" t="s">
        <v>5</v>
      </c>
      <c r="B12">
        <v>384</v>
      </c>
      <c r="C12">
        <v>1</v>
      </c>
      <c r="D12">
        <f t="shared" si="2"/>
        <v>384</v>
      </c>
    </row>
    <row r="13" spans="1:10" x14ac:dyDescent="0.2">
      <c r="A13" t="s">
        <v>9</v>
      </c>
      <c r="B13">
        <f>384*64</f>
        <v>24576</v>
      </c>
      <c r="C13">
        <v>2</v>
      </c>
      <c r="D13">
        <f t="shared" si="2"/>
        <v>49152</v>
      </c>
    </row>
    <row r="14" spans="1:10" x14ac:dyDescent="0.2">
      <c r="A14" t="s">
        <v>5</v>
      </c>
      <c r="B14">
        <v>64</v>
      </c>
      <c r="C14">
        <v>1</v>
      </c>
      <c r="D14">
        <f t="shared" si="2"/>
        <v>64</v>
      </c>
    </row>
    <row r="15" spans="1:10" x14ac:dyDescent="0.2">
      <c r="A15" t="s">
        <v>10</v>
      </c>
      <c r="B15">
        <f>64*2</f>
        <v>128</v>
      </c>
      <c r="C15">
        <v>2</v>
      </c>
      <c r="D15">
        <f t="shared" si="2"/>
        <v>256</v>
      </c>
    </row>
    <row r="16" spans="1:10" x14ac:dyDescent="0.2">
      <c r="D16">
        <f>SUM(D2:D15)</f>
        <v>395936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Gobieski</dc:creator>
  <cp:lastModifiedBy>Graham Gobieski</cp:lastModifiedBy>
  <dcterms:created xsi:type="dcterms:W3CDTF">2022-06-13T15:21:59Z</dcterms:created>
  <dcterms:modified xsi:type="dcterms:W3CDTF">2022-06-14T14:07:09Z</dcterms:modified>
</cp:coreProperties>
</file>