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enDragon\Desktop\"/>
    </mc:Choice>
  </mc:AlternateContent>
  <xr:revisionPtr revIDLastSave="0" documentId="13_ncr:1_{477D88C3-D0E5-4CD3-9AEB-7B6A15422CD3}" xr6:coauthVersionLast="47" xr6:coauthVersionMax="47" xr10:uidLastSave="{00000000-0000-0000-0000-000000000000}"/>
  <bookViews>
    <workbookView xWindow="-120" yWindow="-120" windowWidth="29040" windowHeight="15840" xr2:uid="{34225450-3557-4B89-91F3-E0507C5EA48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1" l="1"/>
  <c r="P68" i="1"/>
  <c r="U68" i="1"/>
  <c r="K69" i="1"/>
  <c r="P69" i="1"/>
  <c r="U69" i="1"/>
  <c r="K61" i="1"/>
  <c r="P61" i="1"/>
  <c r="U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K55" i="1"/>
  <c r="P55" i="1"/>
  <c r="U55" i="1"/>
  <c r="Y54" i="1"/>
  <c r="Q48" i="1"/>
  <c r="K47" i="1"/>
  <c r="P47" i="1"/>
  <c r="U47" i="1"/>
  <c r="G48" i="1"/>
  <c r="H48" i="1"/>
  <c r="I48" i="1"/>
  <c r="J48" i="1"/>
  <c r="K48" i="1"/>
  <c r="L48" i="1"/>
  <c r="M48" i="1"/>
  <c r="N48" i="1"/>
  <c r="O48" i="1"/>
  <c r="P48" i="1"/>
  <c r="R48" i="1"/>
  <c r="S48" i="1"/>
  <c r="T48" i="1"/>
  <c r="U48" i="1"/>
  <c r="V48" i="1"/>
  <c r="W48" i="1"/>
  <c r="X48" i="1"/>
  <c r="Y48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K41" i="1"/>
  <c r="P41" i="1"/>
  <c r="U41" i="1"/>
  <c r="Y40" i="1"/>
  <c r="K34" i="1"/>
  <c r="P34" i="1"/>
  <c r="U34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H27" i="1"/>
  <c r="I27" i="1"/>
  <c r="J27" i="1"/>
  <c r="L27" i="1"/>
  <c r="M27" i="1"/>
  <c r="N27" i="1"/>
  <c r="O27" i="1"/>
  <c r="Q27" i="1"/>
  <c r="R27" i="1"/>
  <c r="S27" i="1"/>
  <c r="T27" i="1"/>
  <c r="V27" i="1"/>
  <c r="W27" i="1"/>
  <c r="X27" i="1"/>
  <c r="Y27" i="1"/>
  <c r="G27" i="1"/>
  <c r="P8" i="1"/>
  <c r="Q8" i="1"/>
  <c r="R8" i="1"/>
  <c r="S8" i="1"/>
  <c r="U8" i="1"/>
  <c r="V8" i="1"/>
  <c r="W8" i="1"/>
  <c r="X8" i="1"/>
  <c r="Z8" i="1"/>
  <c r="AA8" i="1"/>
  <c r="AB8" i="1"/>
  <c r="AC8" i="1"/>
  <c r="AE8" i="1"/>
  <c r="AF8" i="1"/>
  <c r="AG8" i="1"/>
  <c r="AH8" i="1"/>
  <c r="P14" i="1"/>
  <c r="Q14" i="1"/>
  <c r="R14" i="1"/>
  <c r="S14" i="1"/>
  <c r="U14" i="1"/>
  <c r="V14" i="1"/>
  <c r="W14" i="1"/>
  <c r="X14" i="1"/>
  <c r="Z14" i="1"/>
  <c r="AA14" i="1"/>
  <c r="AB14" i="1"/>
  <c r="AC14" i="1"/>
  <c r="AE14" i="1"/>
  <c r="AF14" i="1"/>
  <c r="AG14" i="1"/>
  <c r="AH14" i="1"/>
  <c r="G7" i="1" l="1"/>
  <c r="P7" i="1" l="1"/>
  <c r="U7" i="1"/>
  <c r="Z7" i="1"/>
  <c r="AF7" i="1"/>
  <c r="AE28" i="1"/>
  <c r="Q7" i="1"/>
  <c r="V7" i="1"/>
  <c r="AA7" i="1"/>
  <c r="AG7" i="1"/>
  <c r="AE62" i="1"/>
  <c r="R7" i="1"/>
  <c r="W7" i="1"/>
  <c r="AB7" i="1"/>
  <c r="AH7" i="1"/>
  <c r="X7" i="1"/>
  <c r="AC7" i="1"/>
  <c r="AE7" i="1"/>
  <c r="S7" i="1"/>
  <c r="Q13" i="1"/>
  <c r="AH13" i="1"/>
  <c r="AC13" i="1"/>
  <c r="X13" i="1"/>
  <c r="S13" i="1"/>
  <c r="AA13" i="1"/>
  <c r="P13" i="1"/>
  <c r="Z13" i="1"/>
  <c r="AG13" i="1"/>
  <c r="AB13" i="1"/>
  <c r="W13" i="1"/>
  <c r="R13" i="1"/>
  <c r="AF13" i="1"/>
  <c r="V13" i="1"/>
  <c r="AE13" i="1"/>
  <c r="U13" i="1"/>
  <c r="G11" i="1"/>
  <c r="G10" i="1"/>
  <c r="G9" i="1"/>
  <c r="G8" i="1"/>
  <c r="G14" i="1" s="1"/>
  <c r="G13" i="1"/>
  <c r="M41" i="1" l="1"/>
  <c r="M47" i="1"/>
  <c r="T61" i="1"/>
  <c r="T26" i="1"/>
  <c r="R61" i="1"/>
  <c r="R26" i="1"/>
  <c r="AE48" i="1"/>
  <c r="AE41" i="1"/>
  <c r="P11" i="1"/>
  <c r="U11" i="1"/>
  <c r="Z11" i="1"/>
  <c r="AE11" i="1"/>
  <c r="Q11" i="1"/>
  <c r="V11" i="1"/>
  <c r="AA11" i="1"/>
  <c r="AF11" i="1"/>
  <c r="R11" i="1"/>
  <c r="W11" i="1"/>
  <c r="AB11" i="1"/>
  <c r="AG11" i="1"/>
  <c r="X11" i="1"/>
  <c r="S11" i="1"/>
  <c r="AC11" i="1"/>
  <c r="AH11" i="1"/>
  <c r="W41" i="1"/>
  <c r="W47" i="1"/>
  <c r="X41" i="1"/>
  <c r="X47" i="1"/>
  <c r="J47" i="1"/>
  <c r="J41" i="1"/>
  <c r="H47" i="1"/>
  <c r="H41" i="1"/>
  <c r="O61" i="1"/>
  <c r="O26" i="1"/>
  <c r="I26" i="1"/>
  <c r="I61" i="1"/>
  <c r="M61" i="1"/>
  <c r="M26" i="1"/>
  <c r="Q61" i="1"/>
  <c r="Q26" i="1"/>
  <c r="P10" i="1"/>
  <c r="U10" i="1"/>
  <c r="Z10" i="1"/>
  <c r="AE10" i="1"/>
  <c r="Q10" i="1"/>
  <c r="V10" i="1"/>
  <c r="AA10" i="1"/>
  <c r="AF10" i="1"/>
  <c r="R10" i="1"/>
  <c r="W10" i="1"/>
  <c r="AB10" i="1"/>
  <c r="AG10" i="1"/>
  <c r="X10" i="1"/>
  <c r="AC10" i="1"/>
  <c r="S10" i="1"/>
  <c r="AH10" i="1"/>
  <c r="R47" i="1"/>
  <c r="R41" i="1"/>
  <c r="N26" i="1"/>
  <c r="N61" i="1"/>
  <c r="L41" i="1"/>
  <c r="L47" i="1"/>
  <c r="I41" i="1"/>
  <c r="I47" i="1"/>
  <c r="Q41" i="1"/>
  <c r="Q47" i="1"/>
  <c r="O41" i="1"/>
  <c r="O47" i="1"/>
  <c r="J26" i="1"/>
  <c r="J61" i="1"/>
  <c r="Y61" i="1"/>
  <c r="Y63" i="1" s="1"/>
  <c r="X60" i="1" s="1"/>
  <c r="Y26" i="1"/>
  <c r="H61" i="1"/>
  <c r="H26" i="1"/>
  <c r="L61" i="1"/>
  <c r="L26" i="1"/>
  <c r="S41" i="1"/>
  <c r="S47" i="1"/>
  <c r="Y47" i="1"/>
  <c r="Y49" i="1" s="1"/>
  <c r="X46" i="1" s="1"/>
  <c r="Y41" i="1"/>
  <c r="Y42" i="1" s="1"/>
  <c r="X39" i="1" s="1"/>
  <c r="X42" i="1" s="1"/>
  <c r="W61" i="1"/>
  <c r="W26" i="1"/>
  <c r="P9" i="1"/>
  <c r="U9" i="1"/>
  <c r="Z9" i="1"/>
  <c r="AE9" i="1"/>
  <c r="Q9" i="1"/>
  <c r="V9" i="1"/>
  <c r="AA9" i="1"/>
  <c r="AF9" i="1"/>
  <c r="AE34" i="1"/>
  <c r="R9" i="1"/>
  <c r="W9" i="1"/>
  <c r="AB9" i="1"/>
  <c r="AG9" i="1"/>
  <c r="X9" i="1"/>
  <c r="S9" i="1"/>
  <c r="AC9" i="1"/>
  <c r="AH9" i="1"/>
  <c r="V47" i="1"/>
  <c r="V41" i="1"/>
  <c r="N47" i="1"/>
  <c r="N41" i="1"/>
  <c r="G47" i="1"/>
  <c r="G41" i="1"/>
  <c r="T41" i="1"/>
  <c r="T47" i="1"/>
  <c r="V26" i="1"/>
  <c r="V61" i="1"/>
  <c r="S61" i="1"/>
  <c r="S26" i="1"/>
  <c r="X26" i="1"/>
  <c r="X61" i="1"/>
  <c r="G61" i="1"/>
  <c r="G26" i="1"/>
  <c r="G15" i="1"/>
  <c r="AE55" i="1" s="1"/>
  <c r="P15" i="1"/>
  <c r="G55" i="1" s="1"/>
  <c r="U15" i="1"/>
  <c r="L55" i="1" s="1"/>
  <c r="Z15" i="1"/>
  <c r="Q55" i="1" s="1"/>
  <c r="AE15" i="1"/>
  <c r="V55" i="1" s="1"/>
  <c r="X15" i="1"/>
  <c r="O55" i="1" s="1"/>
  <c r="AH15" i="1"/>
  <c r="Y55" i="1" s="1"/>
  <c r="Q15" i="1"/>
  <c r="H55" i="1" s="1"/>
  <c r="V15" i="1"/>
  <c r="M55" i="1" s="1"/>
  <c r="AA15" i="1"/>
  <c r="R55" i="1" s="1"/>
  <c r="AF15" i="1"/>
  <c r="W55" i="1" s="1"/>
  <c r="R15" i="1"/>
  <c r="I55" i="1" s="1"/>
  <c r="W15" i="1"/>
  <c r="N55" i="1" s="1"/>
  <c r="AB15" i="1"/>
  <c r="S55" i="1" s="1"/>
  <c r="AG15" i="1"/>
  <c r="X55" i="1" s="1"/>
  <c r="S15" i="1"/>
  <c r="J55" i="1" s="1"/>
  <c r="AC15" i="1"/>
  <c r="T55" i="1" s="1"/>
  <c r="G16" i="1"/>
  <c r="P16" i="1"/>
  <c r="U16" i="1"/>
  <c r="Z16" i="1"/>
  <c r="AE16" i="1"/>
  <c r="X16" i="1"/>
  <c r="AH16" i="1"/>
  <c r="Q16" i="1"/>
  <c r="V16" i="1"/>
  <c r="AA16" i="1"/>
  <c r="AF16" i="1"/>
  <c r="R16" i="1"/>
  <c r="W16" i="1"/>
  <c r="AB16" i="1"/>
  <c r="AG16" i="1"/>
  <c r="S16" i="1"/>
  <c r="AC16" i="1"/>
  <c r="G17" i="1"/>
  <c r="AE69" i="1" s="1"/>
  <c r="P17" i="1"/>
  <c r="G68" i="1" s="1"/>
  <c r="U17" i="1"/>
  <c r="L68" i="1" s="1"/>
  <c r="Z17" i="1"/>
  <c r="Q68" i="1" s="1"/>
  <c r="AE17" i="1"/>
  <c r="V68" i="1" s="1"/>
  <c r="W17" i="1"/>
  <c r="N68" i="1" s="1"/>
  <c r="AG17" i="1"/>
  <c r="X68" i="1" s="1"/>
  <c r="X17" i="1"/>
  <c r="O68" i="1" s="1"/>
  <c r="AH17" i="1"/>
  <c r="Y68" i="1" s="1"/>
  <c r="Q17" i="1"/>
  <c r="H68" i="1" s="1"/>
  <c r="V17" i="1"/>
  <c r="M68" i="1" s="1"/>
  <c r="AA17" i="1"/>
  <c r="R68" i="1" s="1"/>
  <c r="AF17" i="1"/>
  <c r="W68" i="1" s="1"/>
  <c r="R17" i="1"/>
  <c r="I68" i="1" s="1"/>
  <c r="AB17" i="1"/>
  <c r="S68" i="1" s="1"/>
  <c r="S17" i="1"/>
  <c r="J68" i="1" s="1"/>
  <c r="AC17" i="1"/>
  <c r="T68" i="1" s="1"/>
  <c r="G12" i="1"/>
  <c r="F46" i="1" l="1"/>
  <c r="G50" i="1" s="1"/>
  <c r="I69" i="1"/>
  <c r="I34" i="1"/>
  <c r="L69" i="1"/>
  <c r="L34" i="1"/>
  <c r="Y28" i="1"/>
  <c r="X25" i="1" s="1"/>
  <c r="P12" i="1"/>
  <c r="U12" i="1"/>
  <c r="Z12" i="1"/>
  <c r="AE12" i="1"/>
  <c r="Q12" i="1"/>
  <c r="V12" i="1"/>
  <c r="AA12" i="1"/>
  <c r="AF12" i="1"/>
  <c r="R12" i="1"/>
  <c r="W12" i="1"/>
  <c r="AB12" i="1"/>
  <c r="AG12" i="1"/>
  <c r="X12" i="1"/>
  <c r="AC12" i="1"/>
  <c r="S12" i="1"/>
  <c r="AH12" i="1"/>
  <c r="F25" i="1"/>
  <c r="G29" i="1" s="1"/>
  <c r="Y34" i="1"/>
  <c r="Y69" i="1"/>
  <c r="X69" i="1"/>
  <c r="X34" i="1"/>
  <c r="H69" i="1"/>
  <c r="H34" i="1"/>
  <c r="G69" i="1"/>
  <c r="G34" i="1"/>
  <c r="X49" i="1"/>
  <c r="W46" i="1" s="1"/>
  <c r="X63" i="1"/>
  <c r="W39" i="1"/>
  <c r="W42" i="1" s="1"/>
  <c r="M69" i="1"/>
  <c r="M34" i="1"/>
  <c r="X67" i="1"/>
  <c r="Y70" i="1"/>
  <c r="X53" i="1"/>
  <c r="X56" i="1" s="1"/>
  <c r="Y56" i="1"/>
  <c r="S69" i="1"/>
  <c r="S34" i="1"/>
  <c r="V69" i="1"/>
  <c r="V34" i="1"/>
  <c r="O69" i="1"/>
  <c r="O34" i="1"/>
  <c r="F60" i="1"/>
  <c r="G64" i="1" s="1"/>
  <c r="T69" i="1"/>
  <c r="T34" i="1"/>
  <c r="W69" i="1"/>
  <c r="W34" i="1"/>
  <c r="F53" i="1"/>
  <c r="G57" i="1" s="1"/>
  <c r="W60" i="1"/>
  <c r="W63" i="1" s="1"/>
  <c r="F39" i="1"/>
  <c r="G43" i="1" s="1"/>
  <c r="J34" i="1"/>
  <c r="J69" i="1"/>
  <c r="N69" i="1"/>
  <c r="N34" i="1"/>
  <c r="R34" i="1"/>
  <c r="R69" i="1"/>
  <c r="Q69" i="1"/>
  <c r="Q34" i="1"/>
  <c r="P18" i="1"/>
  <c r="U18" i="1"/>
  <c r="Z18" i="1"/>
  <c r="AE18" i="1"/>
  <c r="W18" i="1"/>
  <c r="AG18" i="1"/>
  <c r="X18" i="1"/>
  <c r="AH18" i="1"/>
  <c r="Q18" i="1"/>
  <c r="V18" i="1"/>
  <c r="AA18" i="1"/>
  <c r="AF18" i="1"/>
  <c r="R18" i="1"/>
  <c r="AB18" i="1"/>
  <c r="S18" i="1"/>
  <c r="AC18" i="1"/>
  <c r="G18" i="1"/>
  <c r="V60" i="1" l="1"/>
  <c r="V63" i="1" s="1"/>
  <c r="T60" i="1" s="1"/>
  <c r="X70" i="1"/>
  <c r="W67" i="1" s="1"/>
  <c r="W70" i="1" s="1"/>
  <c r="W49" i="1"/>
  <c r="V46" i="1" s="1"/>
  <c r="V49" i="1" s="1"/>
  <c r="T46" i="1" s="1"/>
  <c r="X28" i="1"/>
  <c r="W25" i="1" s="1"/>
  <c r="Y35" i="1"/>
  <c r="X32" i="1" s="1"/>
  <c r="X35" i="1" s="1"/>
  <c r="W53" i="1"/>
  <c r="F32" i="1"/>
  <c r="G36" i="1" s="1"/>
  <c r="F67" i="1"/>
  <c r="G71" i="1" s="1"/>
  <c r="T63" i="1"/>
  <c r="S60" i="1" s="1"/>
  <c r="M64" i="1"/>
  <c r="V39" i="1"/>
  <c r="V67" i="1" l="1"/>
  <c r="R60" i="1"/>
  <c r="S63" i="1"/>
  <c r="W28" i="1"/>
  <c r="V25" i="1"/>
  <c r="M50" i="1"/>
  <c r="T49" i="1"/>
  <c r="S46" i="1" s="1"/>
  <c r="W56" i="1"/>
  <c r="V53" i="1" s="1"/>
  <c r="V42" i="1"/>
  <c r="T39" i="1"/>
  <c r="W32" i="1"/>
  <c r="V70" i="1" l="1"/>
  <c r="T67" i="1"/>
  <c r="M43" i="1"/>
  <c r="T42" i="1"/>
  <c r="S39" i="1" s="1"/>
  <c r="W35" i="1"/>
  <c r="V32" i="1" s="1"/>
  <c r="V28" i="1"/>
  <c r="T25" i="1" s="1"/>
  <c r="V56" i="1"/>
  <c r="T53" i="1" s="1"/>
  <c r="S49" i="1"/>
  <c r="R46" i="1"/>
  <c r="R63" i="1"/>
  <c r="Q60" i="1"/>
  <c r="S53" i="1" l="1"/>
  <c r="T70" i="1"/>
  <c r="S67" i="1" s="1"/>
  <c r="S70" i="1" s="1"/>
  <c r="R67" i="1" s="1"/>
  <c r="R70" i="1" s="1"/>
  <c r="M71" i="1"/>
  <c r="S42" i="1"/>
  <c r="R39" i="1" s="1"/>
  <c r="V35" i="1"/>
  <c r="T32" i="1" s="1"/>
  <c r="T56" i="1"/>
  <c r="M57" i="1"/>
  <c r="R49" i="1"/>
  <c r="Q46" i="1" s="1"/>
  <c r="M29" i="1"/>
  <c r="T28" i="1"/>
  <c r="S25" i="1" s="1"/>
  <c r="S28" i="1" s="1"/>
  <c r="R25" i="1" s="1"/>
  <c r="Q63" i="1"/>
  <c r="J64" i="1" s="1"/>
  <c r="S56" i="1" l="1"/>
  <c r="R53" i="1"/>
  <c r="Q67" i="1"/>
  <c r="Q70" i="1" s="1"/>
  <c r="J71" i="1" s="1"/>
  <c r="R28" i="1"/>
  <c r="Q25" i="1" s="1"/>
  <c r="M36" i="1"/>
  <c r="T35" i="1"/>
  <c r="S32" i="1" s="1"/>
  <c r="O60" i="1"/>
  <c r="R42" i="1"/>
  <c r="Q39" i="1" s="1"/>
  <c r="Q49" i="1"/>
  <c r="J50" i="1" s="1"/>
  <c r="O46" i="1"/>
  <c r="O67" i="1" l="1"/>
  <c r="R56" i="1"/>
  <c r="Q53" i="1"/>
  <c r="Q42" i="1"/>
  <c r="J43" i="1" s="1"/>
  <c r="O39" i="1"/>
  <c r="O49" i="1"/>
  <c r="N46" i="1" s="1"/>
  <c r="N49" i="1" s="1"/>
  <c r="M46" i="1" s="1"/>
  <c r="O70" i="1"/>
  <c r="N67" i="1"/>
  <c r="Q28" i="1"/>
  <c r="J29" i="1" s="1"/>
  <c r="O25" i="1"/>
  <c r="S35" i="1"/>
  <c r="R32" i="1"/>
  <c r="O63" i="1"/>
  <c r="N60" i="1"/>
  <c r="N63" i="1" s="1"/>
  <c r="M60" i="1" s="1"/>
  <c r="M63" i="1" s="1"/>
  <c r="L60" i="1" s="1"/>
  <c r="Q56" i="1" l="1"/>
  <c r="J57" i="1" s="1"/>
  <c r="O53" i="1"/>
  <c r="M49" i="1"/>
  <c r="L46" i="1" s="1"/>
  <c r="L63" i="1"/>
  <c r="J60" i="1" s="1"/>
  <c r="R35" i="1"/>
  <c r="Q32" i="1" s="1"/>
  <c r="O42" i="1"/>
  <c r="N39" i="1" s="1"/>
  <c r="O28" i="1"/>
  <c r="N25" i="1" s="1"/>
  <c r="N28" i="1" s="1"/>
  <c r="M25" i="1" s="1"/>
  <c r="N70" i="1"/>
  <c r="M67" i="1" s="1"/>
  <c r="O56" i="1" l="1"/>
  <c r="N53" i="1"/>
  <c r="N56" i="1" s="1"/>
  <c r="M53" i="1" s="1"/>
  <c r="N42" i="1"/>
  <c r="M39" i="1" s="1"/>
  <c r="M70" i="1"/>
  <c r="L67" i="1" s="1"/>
  <c r="M28" i="1"/>
  <c r="L25" i="1" s="1"/>
  <c r="L49" i="1"/>
  <c r="J46" i="1" s="1"/>
  <c r="J49" i="1" s="1"/>
  <c r="I46" i="1" s="1"/>
  <c r="J63" i="1"/>
  <c r="I60" i="1" s="1"/>
  <c r="Q35" i="1"/>
  <c r="J36" i="1" s="1"/>
  <c r="O32" i="1" l="1"/>
  <c r="O35" i="1" s="1"/>
  <c r="N32" i="1" s="1"/>
  <c r="N35" i="1" s="1"/>
  <c r="M32" i="1" s="1"/>
  <c r="M35" i="1" s="1"/>
  <c r="L32" i="1" s="1"/>
  <c r="M56" i="1"/>
  <c r="L53" i="1"/>
  <c r="L28" i="1"/>
  <c r="J25" i="1"/>
  <c r="I63" i="1"/>
  <c r="H60" i="1"/>
  <c r="M42" i="1"/>
  <c r="L39" i="1"/>
  <c r="L42" i="1" s="1"/>
  <c r="J39" i="1" s="1"/>
  <c r="L70" i="1"/>
  <c r="J67" i="1" s="1"/>
  <c r="I49" i="1"/>
  <c r="H46" i="1"/>
  <c r="L56" i="1" l="1"/>
  <c r="J53" i="1"/>
  <c r="J28" i="1"/>
  <c r="I25" i="1"/>
  <c r="I28" i="1" s="1"/>
  <c r="H25" i="1" s="1"/>
  <c r="H63" i="1"/>
  <c r="G60" i="1"/>
  <c r="G63" i="1" s="1"/>
  <c r="J42" i="1"/>
  <c r="I39" i="1"/>
  <c r="I42" i="1" s="1"/>
  <c r="H39" i="1" s="1"/>
  <c r="J70" i="1"/>
  <c r="I67" i="1"/>
  <c r="L35" i="1"/>
  <c r="J32" i="1"/>
  <c r="H49" i="1"/>
  <c r="G46" i="1" s="1"/>
  <c r="G49" i="1" s="1"/>
  <c r="J56" i="1" l="1"/>
  <c r="I53" i="1"/>
  <c r="V64" i="1"/>
  <c r="S64" i="1"/>
  <c r="H28" i="1"/>
  <c r="G25" i="1"/>
  <c r="G28" i="1" s="1"/>
  <c r="P64" i="1"/>
  <c r="AI62" i="1" s="1"/>
  <c r="H42" i="1"/>
  <c r="G39" i="1"/>
  <c r="G42" i="1" s="1"/>
  <c r="S50" i="1"/>
  <c r="P50" i="1"/>
  <c r="V50" i="1"/>
  <c r="J35" i="1"/>
  <c r="I32" i="1" s="1"/>
  <c r="I35" i="1" s="1"/>
  <c r="H32" i="1" s="1"/>
  <c r="I70" i="1"/>
  <c r="H67" i="1" s="1"/>
  <c r="H70" i="1" s="1"/>
  <c r="G67" i="1" s="1"/>
  <c r="G70" i="1" s="1"/>
  <c r="H53" i="1" l="1"/>
  <c r="I56" i="1"/>
  <c r="V29" i="1"/>
  <c r="S29" i="1"/>
  <c r="P29" i="1"/>
  <c r="V43" i="1"/>
  <c r="S43" i="1"/>
  <c r="P43" i="1"/>
  <c r="AI48" i="1"/>
  <c r="H35" i="1"/>
  <c r="G32" i="1"/>
  <c r="G35" i="1" s="1"/>
  <c r="S71" i="1"/>
  <c r="P71" i="1"/>
  <c r="V71" i="1"/>
  <c r="AI27" i="1" l="1"/>
  <c r="H56" i="1"/>
  <c r="G53" i="1"/>
  <c r="G56" i="1" s="1"/>
  <c r="AI41" i="1"/>
  <c r="AI69" i="1"/>
  <c r="P36" i="1"/>
  <c r="S36" i="1"/>
  <c r="V36" i="1"/>
  <c r="P57" i="1" l="1"/>
  <c r="V57" i="1"/>
  <c r="S57" i="1"/>
  <c r="AI34" i="1"/>
  <c r="AI55" i="1" l="1"/>
</calcChain>
</file>

<file path=xl/sharedStrings.xml><?xml version="1.0" encoding="utf-8"?>
<sst xmlns="http://schemas.openxmlformats.org/spreadsheetml/2006/main" count="174" uniqueCount="50">
  <si>
    <t>A</t>
  </si>
  <si>
    <t>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</si>
  <si>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</si>
  <si>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</si>
  <si>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</si>
  <si>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</si>
  <si>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</si>
  <si>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</si>
  <si>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</si>
  <si>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</si>
  <si>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</si>
  <si>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</si>
  <si>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</si>
  <si>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</si>
  <si>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</si>
  <si>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</si>
  <si>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</si>
  <si>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</si>
  <si>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</si>
  <si>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</si>
  <si>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</si>
  <si>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</si>
  <si>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</si>
  <si>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</si>
  <si>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</si>
  <si>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</si>
  <si>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.</t>
  </si>
  <si>
    <t>B1-B6 - беззнаковые целые числа</t>
  </si>
  <si>
    <t>B7-B12 - Знаковые целые числа</t>
  </si>
  <si>
    <t>[-2^15;2^15 - 1]</t>
  </si>
  <si>
    <t>Transition</t>
  </si>
  <si>
    <t>RESULT</t>
  </si>
  <si>
    <t>X1 + X2 =</t>
  </si>
  <si>
    <t>X2 + X3 =</t>
  </si>
  <si>
    <t>X2 + X7 =</t>
  </si>
  <si>
    <t>X7 + X8 =</t>
  </si>
  <si>
    <t>X8 + X9 =</t>
  </si>
  <si>
    <t>X1 + X8 =</t>
  </si>
  <si>
    <t>X11 + X3 =</t>
  </si>
  <si>
    <t>CF=</t>
  </si>
  <si>
    <t>PF=</t>
  </si>
  <si>
    <t>AF=</t>
  </si>
  <si>
    <t>ZF=</t>
  </si>
  <si>
    <t>SF=</t>
  </si>
  <si>
    <t>OF=</t>
  </si>
  <si>
    <t>Всё корректно</t>
  </si>
  <si>
    <t>Переполнение.При сложении двух положительных чисел получили отрицательное.</t>
  </si>
  <si>
    <t>Переполнение.При сложении двух отрицательных чисел получили положительное</t>
  </si>
  <si>
    <t>Выход за границы разрядной сетки.</t>
  </si>
  <si>
    <t>Результат равен нулю.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</si>
</sst>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Fill="1"/>
  </cellXfs>
  <cellStyles count="1">
    <cellStyle name="Обычный" xfId="0" builtinId="0"/>
  </cellStyles>
  <dxfs count="5">
    <dxf>
      <fill>
        <patternFill>
          <bgColor rgb="FFFFFF00"/>
        </patternFill>
      </fill>
    </dxf>
    <dxf>
      <font>
        <strike val="0"/>
      </font>
      <fill>
        <patternFill>
          <bgColor rgb="FF00B05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E50F-B034-4120-AB06-B39EBD7CF031}">
  <dimension ref="D1:AU77"/>
  <sheetViews>
    <sheetView tabSelected="1" view="pageLayout" topLeftCell="K1" zoomScaleNormal="100" workbookViewId="0">
      <selection activeCell="R20" sqref="R20"/>
    </sheetView>
  </sheetViews>
  <sheetFormatPr defaultRowHeight="15" x14ac:dyDescent="0.25"/>
  <cols>
    <col min="6" max="6" width="6.5703125" customWidth="1"/>
    <col min="7" max="25" width="7.7109375" customWidth="1"/>
    <col min="26" max="26" width="5.28515625" customWidth="1"/>
    <col min="27" max="27" width="7" customWidth="1"/>
    <col min="28" max="29" width="5.28515625" customWidth="1"/>
    <col min="30" max="30" width="5" customWidth="1"/>
    <col min="31" max="31" width="7" customWidth="1"/>
    <col min="32" max="32" width="5.5703125" customWidth="1"/>
    <col min="33" max="34" width="5.42578125" customWidth="1"/>
    <col min="35" max="35" width="12" customWidth="1"/>
  </cols>
  <sheetData>
    <row r="1" spans="6:40" x14ac:dyDescent="0.25">
      <c r="M1" s="1" t="s">
        <v>0</v>
      </c>
      <c r="N1" s="2" t="s">
        <v>1</v>
      </c>
    </row>
    <row r="2" spans="6:40" ht="15.75" thickBot="1" x14ac:dyDescent="0.3">
      <c r="M2" s="3">
        <v>6494</v>
      </c>
      <c r="N2" s="4">
        <v>24271</v>
      </c>
    </row>
    <row r="7" spans="6:40" x14ac:dyDescent="0.25">
      <c r="F7" t="s">
        <v>2</v>
      </c>
      <c r="G7">
        <f>$M$2</f>
        <v>6494</v>
      </c>
      <c r="N7" t="s">
        <v>14</v>
      </c>
      <c r="P7" s="5">
        <f>--MID(HEX2BIN(MID(DEC2HEX($G7,4),1,1),4),1,1)</f>
        <v>0</v>
      </c>
      <c r="Q7" s="5">
        <f>--MID(HEX2BIN(MID(DEC2HEX($G7,4),1,1),4),2,1)</f>
        <v>0</v>
      </c>
      <c r="R7" s="5">
        <f>--MID(HEX2BIN(MID(DEC2HEX($G7,4),1,1),4),3,1)</f>
        <v>0</v>
      </c>
      <c r="S7" s="5">
        <f>--MID(HEX2BIN(MID(DEC2HEX($G7,4),1,1),4),4,1)</f>
        <v>1</v>
      </c>
      <c r="T7" s="5" t="s">
        <v>26</v>
      </c>
      <c r="U7" s="5">
        <f>--MID(HEX2BIN(MID(DEC2HEX($G7,4),2,1),4),1,1)</f>
        <v>1</v>
      </c>
      <c r="V7" s="5">
        <f>--MID(HEX2BIN(MID(DEC2HEX($G7,4),2,1),4),2,1)</f>
        <v>0</v>
      </c>
      <c r="W7" s="5">
        <f>--MID(HEX2BIN(MID(DEC2HEX($G7,4),2,1),4),3,1)</f>
        <v>0</v>
      </c>
      <c r="X7" s="5">
        <f>--MID(HEX2BIN(MID(DEC2HEX($G7,4),2,1),4),4,1)</f>
        <v>1</v>
      </c>
      <c r="Y7" s="5" t="s">
        <v>26</v>
      </c>
      <c r="Z7" s="5">
        <f>--MID(HEX2BIN(MID(DEC2HEX($G7,4),3,1),4),1,1)</f>
        <v>0</v>
      </c>
      <c r="AA7" s="5">
        <f>--MID(HEX2BIN(MID(DEC2HEX($G7,4),3,1),4),2,1)</f>
        <v>1</v>
      </c>
      <c r="AB7" s="5">
        <f>--MID(HEX2BIN(MID(DEC2HEX($G7,4),3,1),4),3,1)</f>
        <v>0</v>
      </c>
      <c r="AC7" s="5">
        <f>--MID(HEX2BIN(MID(DEC2HEX($G7,4),3,1),4),4,1)</f>
        <v>1</v>
      </c>
      <c r="AD7" s="5" t="s">
        <v>26</v>
      </c>
      <c r="AE7" s="7">
        <f>--MID(HEX2BIN(MID(DEC2HEX($G7,4),4,1),4),1,1)</f>
        <v>1</v>
      </c>
      <c r="AF7" s="7">
        <f>--MID(HEX2BIN(MID(DEC2HEX($G7,4),4,1),4),2,1)</f>
        <v>1</v>
      </c>
      <c r="AG7" s="7">
        <f>--MID(HEX2BIN(MID(DEC2HEX($G7,4),4,1),4),3,1)</f>
        <v>1</v>
      </c>
      <c r="AH7" s="7">
        <f>--MID(HEX2BIN(MID(DEC2HEX($G7,4),4,1),4),4,1)</f>
        <v>0</v>
      </c>
      <c r="AJ7" t="s">
        <v>27</v>
      </c>
    </row>
    <row r="8" spans="6:40" x14ac:dyDescent="0.25">
      <c r="F8" t="s">
        <v>3</v>
      </c>
      <c r="G8">
        <f>$N$2</f>
        <v>24271</v>
      </c>
      <c r="N8" t="s">
        <v>15</v>
      </c>
      <c r="P8" s="5">
        <f t="shared" ref="P8:P12" si="0">--MID(HEX2BIN(MID(DEC2HEX($G8,4),1,1),4),1,1)</f>
        <v>0</v>
      </c>
      <c r="Q8" s="5">
        <f t="shared" ref="Q8:Q12" si="1">--MID(HEX2BIN(MID(DEC2HEX($G8,4),1,1),4),2,1)</f>
        <v>1</v>
      </c>
      <c r="R8" s="5">
        <f t="shared" ref="R8:R12" si="2">--MID(HEX2BIN(MID(DEC2HEX($G8,4),1,1),4),3,1)</f>
        <v>0</v>
      </c>
      <c r="S8" s="5">
        <f t="shared" ref="S8:S12" si="3">--MID(HEX2BIN(MID(DEC2HEX($G8,4),1,1),4),4,1)</f>
        <v>1</v>
      </c>
      <c r="T8" s="5" t="s">
        <v>26</v>
      </c>
      <c r="U8" s="5">
        <f t="shared" ref="U8:U12" si="4">--MID(HEX2BIN(MID(DEC2HEX($G8,4),2,1),4),1,1)</f>
        <v>1</v>
      </c>
      <c r="V8" s="5">
        <f t="shared" ref="V8:V12" si="5">--MID(HEX2BIN(MID(DEC2HEX($G8,4),2,1),4),2,1)</f>
        <v>1</v>
      </c>
      <c r="W8" s="5">
        <f t="shared" ref="W8:W12" si="6">--MID(HEX2BIN(MID(DEC2HEX($G8,4),2,1),4),3,1)</f>
        <v>1</v>
      </c>
      <c r="X8" s="5">
        <f t="shared" ref="X8:X12" si="7">--MID(HEX2BIN(MID(DEC2HEX($G8,4),2,1),4),4,1)</f>
        <v>0</v>
      </c>
      <c r="Y8" s="5" t="s">
        <v>26</v>
      </c>
      <c r="Z8" s="5">
        <f t="shared" ref="Z8:Z12" si="8">--MID(HEX2BIN(MID(DEC2HEX($G8,4),3,1),4),1,1)</f>
        <v>1</v>
      </c>
      <c r="AA8" s="5">
        <f t="shared" ref="AA8:AA12" si="9">--MID(HEX2BIN(MID(DEC2HEX($G8,4),3,1),4),2,1)</f>
        <v>1</v>
      </c>
      <c r="AB8" s="5">
        <f t="shared" ref="AB8:AB12" si="10">--MID(HEX2BIN(MID(DEC2HEX($G8,4),3,1),4),3,1)</f>
        <v>0</v>
      </c>
      <c r="AC8" s="5">
        <f t="shared" ref="AC8:AC12" si="11">--MID(HEX2BIN(MID(DEC2HEX($G8,4),3,1),4),4,1)</f>
        <v>0</v>
      </c>
      <c r="AD8" s="5" t="s">
        <v>26</v>
      </c>
      <c r="AE8" s="7">
        <f t="shared" ref="AE8:AE12" si="12">--MID(HEX2BIN(MID(DEC2HEX($G8,4),4,1),4),1,1)</f>
        <v>1</v>
      </c>
      <c r="AF8" s="7">
        <f t="shared" ref="AF8:AF12" si="13">--MID(HEX2BIN(MID(DEC2HEX($G8,4),4,1),4),2,1)</f>
        <v>1</v>
      </c>
      <c r="AG8" s="7">
        <f t="shared" ref="AG8:AG12" si="14">--MID(HEX2BIN(MID(DEC2HEX($G8,4),4,1),4),3,1)</f>
        <v>1</v>
      </c>
      <c r="AH8" s="7">
        <f t="shared" ref="AH8:AH12" si="15">--MID(HEX2BIN(MID(DEC2HEX($G8,4),4,1),4),4,1)</f>
        <v>1</v>
      </c>
      <c r="AJ8" t="s">
        <v>28</v>
      </c>
      <c r="AN8" t="s">
        <v>29</v>
      </c>
    </row>
    <row r="9" spans="6:40" x14ac:dyDescent="0.25">
      <c r="F9" t="s">
        <v>4</v>
      </c>
      <c r="G9">
        <f>$M$2+$N$2</f>
        <v>30765</v>
      </c>
      <c r="N9" t="s">
        <v>16</v>
      </c>
      <c r="P9" s="5">
        <f t="shared" si="0"/>
        <v>0</v>
      </c>
      <c r="Q9" s="5">
        <f t="shared" si="1"/>
        <v>1</v>
      </c>
      <c r="R9" s="5">
        <f t="shared" si="2"/>
        <v>1</v>
      </c>
      <c r="S9" s="5">
        <f t="shared" si="3"/>
        <v>1</v>
      </c>
      <c r="T9" s="5" t="s">
        <v>26</v>
      </c>
      <c r="U9" s="5">
        <f t="shared" si="4"/>
        <v>1</v>
      </c>
      <c r="V9" s="5">
        <f t="shared" si="5"/>
        <v>0</v>
      </c>
      <c r="W9" s="5">
        <f t="shared" si="6"/>
        <v>0</v>
      </c>
      <c r="X9" s="5">
        <f t="shared" si="7"/>
        <v>0</v>
      </c>
      <c r="Y9" s="5" t="s">
        <v>26</v>
      </c>
      <c r="Z9" s="5">
        <f t="shared" si="8"/>
        <v>0</v>
      </c>
      <c r="AA9" s="5">
        <f t="shared" si="9"/>
        <v>0</v>
      </c>
      <c r="AB9" s="5">
        <f t="shared" si="10"/>
        <v>1</v>
      </c>
      <c r="AC9" s="5">
        <f t="shared" si="11"/>
        <v>0</v>
      </c>
      <c r="AD9" s="5" t="s">
        <v>26</v>
      </c>
      <c r="AE9" s="7">
        <f t="shared" si="12"/>
        <v>1</v>
      </c>
      <c r="AF9" s="7">
        <f t="shared" si="13"/>
        <v>1</v>
      </c>
      <c r="AG9" s="7">
        <f t="shared" si="14"/>
        <v>0</v>
      </c>
      <c r="AH9" s="7">
        <f t="shared" si="15"/>
        <v>1</v>
      </c>
    </row>
    <row r="10" spans="6:40" x14ac:dyDescent="0.25">
      <c r="F10" t="s">
        <v>5</v>
      </c>
      <c r="G10">
        <f>$M$2+2*$N$2</f>
        <v>55036</v>
      </c>
      <c r="N10" t="s">
        <v>17</v>
      </c>
      <c r="P10" s="5">
        <f t="shared" si="0"/>
        <v>1</v>
      </c>
      <c r="Q10" s="5">
        <f t="shared" si="1"/>
        <v>1</v>
      </c>
      <c r="R10" s="5">
        <f t="shared" si="2"/>
        <v>0</v>
      </c>
      <c r="S10" s="5">
        <f t="shared" si="3"/>
        <v>1</v>
      </c>
      <c r="T10" s="5" t="s">
        <v>26</v>
      </c>
      <c r="U10" s="5">
        <f t="shared" si="4"/>
        <v>0</v>
      </c>
      <c r="V10" s="5">
        <f t="shared" si="5"/>
        <v>1</v>
      </c>
      <c r="W10" s="5">
        <f t="shared" si="6"/>
        <v>1</v>
      </c>
      <c r="X10" s="5">
        <f t="shared" si="7"/>
        <v>0</v>
      </c>
      <c r="Y10" s="5" t="s">
        <v>26</v>
      </c>
      <c r="Z10" s="5">
        <f t="shared" si="8"/>
        <v>1</v>
      </c>
      <c r="AA10" s="5">
        <f t="shared" si="9"/>
        <v>1</v>
      </c>
      <c r="AB10" s="5">
        <f t="shared" si="10"/>
        <v>1</v>
      </c>
      <c r="AC10" s="5">
        <f t="shared" si="11"/>
        <v>1</v>
      </c>
      <c r="AD10" s="5" t="s">
        <v>26</v>
      </c>
      <c r="AE10" s="7">
        <f t="shared" si="12"/>
        <v>1</v>
      </c>
      <c r="AF10" s="7">
        <f t="shared" si="13"/>
        <v>1</v>
      </c>
      <c r="AG10" s="7">
        <f t="shared" si="14"/>
        <v>0</v>
      </c>
      <c r="AH10" s="7">
        <f t="shared" si="15"/>
        <v>0</v>
      </c>
    </row>
    <row r="11" spans="6:40" x14ac:dyDescent="0.25">
      <c r="F11" t="s">
        <v>6</v>
      </c>
      <c r="G11">
        <f>$N$2-$M$2</f>
        <v>17777</v>
      </c>
      <c r="N11" t="s">
        <v>18</v>
      </c>
      <c r="P11" s="5">
        <f t="shared" si="0"/>
        <v>0</v>
      </c>
      <c r="Q11" s="5">
        <f t="shared" si="1"/>
        <v>1</v>
      </c>
      <c r="R11" s="5">
        <f t="shared" si="2"/>
        <v>0</v>
      </c>
      <c r="S11" s="5">
        <f t="shared" si="3"/>
        <v>0</v>
      </c>
      <c r="T11" s="5" t="s">
        <v>26</v>
      </c>
      <c r="U11" s="5">
        <f t="shared" si="4"/>
        <v>0</v>
      </c>
      <c r="V11" s="5">
        <f t="shared" si="5"/>
        <v>1</v>
      </c>
      <c r="W11" s="5">
        <f t="shared" si="6"/>
        <v>0</v>
      </c>
      <c r="X11" s="5">
        <f t="shared" si="7"/>
        <v>1</v>
      </c>
      <c r="Y11" s="5" t="s">
        <v>26</v>
      </c>
      <c r="Z11" s="5">
        <f t="shared" si="8"/>
        <v>0</v>
      </c>
      <c r="AA11" s="5">
        <f t="shared" si="9"/>
        <v>1</v>
      </c>
      <c r="AB11" s="5">
        <f t="shared" si="10"/>
        <v>1</v>
      </c>
      <c r="AC11" s="5">
        <f t="shared" si="11"/>
        <v>1</v>
      </c>
      <c r="AD11" s="5" t="s">
        <v>26</v>
      </c>
      <c r="AE11" s="7">
        <f t="shared" si="12"/>
        <v>0</v>
      </c>
      <c r="AF11" s="7">
        <f t="shared" si="13"/>
        <v>0</v>
      </c>
      <c r="AG11" s="7">
        <f t="shared" si="14"/>
        <v>0</v>
      </c>
      <c r="AH11" s="7">
        <f t="shared" si="15"/>
        <v>1</v>
      </c>
    </row>
    <row r="12" spans="6:40" x14ac:dyDescent="0.25">
      <c r="F12" t="s">
        <v>7</v>
      </c>
      <c r="G12">
        <f>65536-G10</f>
        <v>10500</v>
      </c>
      <c r="N12" t="s">
        <v>19</v>
      </c>
      <c r="P12" s="8">
        <f t="shared" si="0"/>
        <v>0</v>
      </c>
      <c r="Q12" s="8">
        <f t="shared" si="1"/>
        <v>0</v>
      </c>
      <c r="R12" s="8">
        <f t="shared" si="2"/>
        <v>1</v>
      </c>
      <c r="S12" s="8">
        <f t="shared" si="3"/>
        <v>0</v>
      </c>
      <c r="T12" s="8" t="s">
        <v>26</v>
      </c>
      <c r="U12" s="8">
        <f t="shared" si="4"/>
        <v>1</v>
      </c>
      <c r="V12" s="8">
        <f t="shared" si="5"/>
        <v>0</v>
      </c>
      <c r="W12" s="8">
        <f t="shared" si="6"/>
        <v>0</v>
      </c>
      <c r="X12" s="8">
        <f t="shared" si="7"/>
        <v>1</v>
      </c>
      <c r="Y12" s="8" t="s">
        <v>26</v>
      </c>
      <c r="Z12" s="8">
        <f t="shared" si="8"/>
        <v>0</v>
      </c>
      <c r="AA12" s="8">
        <f t="shared" si="9"/>
        <v>0</v>
      </c>
      <c r="AB12" s="8">
        <f t="shared" si="10"/>
        <v>0</v>
      </c>
      <c r="AC12" s="8">
        <f t="shared" si="11"/>
        <v>0</v>
      </c>
      <c r="AD12" s="8" t="s">
        <v>26</v>
      </c>
      <c r="AE12" s="9">
        <f t="shared" si="12"/>
        <v>0</v>
      </c>
      <c r="AF12" s="9">
        <f t="shared" si="13"/>
        <v>1</v>
      </c>
      <c r="AG12" s="9">
        <f t="shared" si="14"/>
        <v>0</v>
      </c>
      <c r="AH12" s="9">
        <f t="shared" si="15"/>
        <v>0</v>
      </c>
    </row>
    <row r="13" spans="6:40" x14ac:dyDescent="0.25">
      <c r="F13" t="s">
        <v>8</v>
      </c>
      <c r="G13">
        <f>-G7</f>
        <v>-6494</v>
      </c>
      <c r="N13" t="s">
        <v>20</v>
      </c>
      <c r="P13" s="10">
        <f>IF(MOD(INT(DEC2BIN(MOD(INT(ABS($G7-1)/4096),16),4)/POWER(10,3)),10)=1,0,1)</f>
        <v>1</v>
      </c>
      <c r="Q13" s="10">
        <f>IF(MOD(INT(DEC2BIN(MOD(INT(ABS($G7-1)/4096),16),4)/POWER(10,2)),10)=1,0,1)</f>
        <v>1</v>
      </c>
      <c r="R13" s="10">
        <f>IF(MOD(INT(DEC2BIN(MOD(INT(ABS($G7-1)/4096),16),4)/POWER(10,1)),10)=1,0,1)</f>
        <v>1</v>
      </c>
      <c r="S13" s="10">
        <f>IF(MOD(INT(DEC2BIN(MOD(INT(ABS($G7-1)/4096),16),4)/POWER(10,0)),10)=1,0,1)</f>
        <v>0</v>
      </c>
      <c r="T13" s="10" t="s">
        <v>26</v>
      </c>
      <c r="U13" s="10">
        <f>IF(MOD(INT(DEC2BIN(MOD(INT(ABS($G7-1)/256),16),4)/POWER(10,3)),10)=1,0,1)</f>
        <v>0</v>
      </c>
      <c r="V13" s="10">
        <f>IF(MOD(INT(DEC2BIN(MOD(INT(ABS($G7-1)/256),16),4)/POWER(10,2)),10)=1,0,1)</f>
        <v>1</v>
      </c>
      <c r="W13" s="10">
        <f>IF(MOD(INT(DEC2BIN(MOD(INT(ABS($G7-1)/256),16),4)/POWER(10,1)),10)=1,0,1)</f>
        <v>1</v>
      </c>
      <c r="X13" s="10">
        <f>IF(MOD(INT(DEC2BIN(MOD(INT(ABS($G7-1)/256),16),4)/POWER(10,0)),10)=1,0,1)</f>
        <v>0</v>
      </c>
      <c r="Y13" s="10" t="s">
        <v>26</v>
      </c>
      <c r="Z13" s="10">
        <f>IF(MOD(INT(DEC2BIN(MOD(INT(ABS($G7-1)/16),16),4)/POWER(10,3)),10)=1,0,1)</f>
        <v>1</v>
      </c>
      <c r="AA13" s="10">
        <f>IF(MOD(INT(DEC2BIN(MOD(INT(ABS($G7-1)/16),16),4)/POWER(10,2)),10)=1,0,1)</f>
        <v>0</v>
      </c>
      <c r="AB13" s="10">
        <f>IF(MOD(INT(DEC2BIN(MOD(INT(ABS($G7-1)/16),16),4)/POWER(10,1)),10)=1,0,1)</f>
        <v>1</v>
      </c>
      <c r="AC13" s="10">
        <f>IF(MOD(INT(DEC2BIN(MOD(INT(ABS($G7-1)/16),16),4)/POWER(10,0)),10)=1,0,1)</f>
        <v>0</v>
      </c>
      <c r="AD13" s="10" t="s">
        <v>26</v>
      </c>
      <c r="AE13" s="11">
        <f>IF(MOD(INT(DEC2BIN(MOD(INT(ABS($G7-1)),16),4)/POWER(10,3)),10)=1,0,1)</f>
        <v>0</v>
      </c>
      <c r="AF13" s="11">
        <f>IF(MOD(INT(DEC2BIN(MOD(INT(ABS($G7-1)),16),4)/POWER(10,2)),10)=1,0,1)</f>
        <v>0</v>
      </c>
      <c r="AG13" s="11">
        <f>IF(MOD(INT(DEC2BIN(MOD(INT(ABS($G7-1)),16),4)/POWER(10,1)),10)=1,0,1)</f>
        <v>1</v>
      </c>
      <c r="AH13" s="11">
        <f>IF(MOD(INT(DEC2BIN(MOD(INT(ABS($G7-1)),16),4)/POWER(10,0)),10)=1,0,1)</f>
        <v>0</v>
      </c>
    </row>
    <row r="14" spans="6:40" x14ac:dyDescent="0.25">
      <c r="F14" t="s">
        <v>9</v>
      </c>
      <c r="G14">
        <f t="shared" ref="G14:G18" si="16">-G8</f>
        <v>-24271</v>
      </c>
      <c r="N14" t="s">
        <v>21</v>
      </c>
      <c r="P14" s="5">
        <f>IF(MOD(INT(DEC2BIN(MOD(INT(ABS($G8-1)/4096),16),4)/POWER(10,3)),10)=1,0,1)</f>
        <v>1</v>
      </c>
      <c r="Q14" s="5">
        <f t="shared" ref="Q14:Q18" si="17">IF(MOD(INT(DEC2BIN(MOD(INT(ABS($G8-1)/4096),16),4)/POWER(10,2)),10)=1,0,1)</f>
        <v>0</v>
      </c>
      <c r="R14" s="5">
        <f t="shared" ref="R14:R18" si="18">IF(MOD(INT(DEC2BIN(MOD(INT(ABS($G8-1)/4096),16),4)/POWER(10,1)),10)=1,0,1)</f>
        <v>1</v>
      </c>
      <c r="S14" s="5">
        <f t="shared" ref="S14:S18" si="19">IF(MOD(INT(DEC2BIN(MOD(INT(ABS($G8-1)/4096),16),4)/POWER(10,0)),10)=1,0,1)</f>
        <v>0</v>
      </c>
      <c r="T14" s="5" t="s">
        <v>26</v>
      </c>
      <c r="U14" s="5">
        <f t="shared" ref="U14:U18" si="20">IF(MOD(INT(DEC2BIN(MOD(INT(ABS($G8-1)/256),16),4)/POWER(10,3)),10)=1,0,1)</f>
        <v>0</v>
      </c>
      <c r="V14" s="5">
        <f t="shared" ref="V14:V18" si="21">IF(MOD(INT(DEC2BIN(MOD(INT(ABS($G8-1)/256),16),4)/POWER(10,2)),10)=1,0,1)</f>
        <v>0</v>
      </c>
      <c r="W14" s="5">
        <f t="shared" ref="W14:W18" si="22">IF(MOD(INT(DEC2BIN(MOD(INT(ABS($G8-1)/256),16),4)/POWER(10,1)),10)=1,0,1)</f>
        <v>0</v>
      </c>
      <c r="X14" s="5">
        <f t="shared" ref="X14:X18" si="23">IF(MOD(INT(DEC2BIN(MOD(INT(ABS($G8-1)/256),16),4)/POWER(10,0)),10)=1,0,1)</f>
        <v>1</v>
      </c>
      <c r="Y14" s="5" t="s">
        <v>26</v>
      </c>
      <c r="Z14" s="5">
        <f t="shared" ref="Z14:Z18" si="24">IF(MOD(INT(DEC2BIN(MOD(INT(ABS($G8-1)/16),16),4)/POWER(10,3)),10)=1,0,1)</f>
        <v>0</v>
      </c>
      <c r="AA14" s="5">
        <f t="shared" ref="AA14:AA18" si="25">IF(MOD(INT(DEC2BIN(MOD(INT(ABS($G8-1)/16),16),4)/POWER(10,2)),10)=1,0,1)</f>
        <v>0</v>
      </c>
      <c r="AB14" s="5">
        <f t="shared" ref="AB14:AB18" si="26">IF(MOD(INT(DEC2BIN(MOD(INT(ABS($G8-1)/16),16),4)/POWER(10,1)),10)=1,0,1)</f>
        <v>1</v>
      </c>
      <c r="AC14" s="5">
        <f t="shared" ref="AC14:AC18" si="27">IF(MOD(INT(DEC2BIN(MOD(INT(ABS($G8-1)/16),16),4)/POWER(10,0)),10)=1,0,1)</f>
        <v>1</v>
      </c>
      <c r="AD14" s="5" t="s">
        <v>26</v>
      </c>
      <c r="AE14" s="7">
        <f t="shared" ref="AE14:AE18" si="28">IF(MOD(INT(DEC2BIN(MOD(INT(ABS($G8-1)),16),4)/POWER(10,3)),10)=1,0,1)</f>
        <v>0</v>
      </c>
      <c r="AF14" s="7">
        <f t="shared" ref="AF14:AF18" si="29">IF(MOD(INT(DEC2BIN(MOD(INT(ABS($G8-1)),16),4)/POWER(10,2)),10)=1,0,1)</f>
        <v>0</v>
      </c>
      <c r="AG14" s="7">
        <f t="shared" ref="AG14:AG18" si="30">IF(MOD(INT(DEC2BIN(MOD(INT(ABS($G8-1)),16),4)/POWER(10,1)),10)=1,0,1)</f>
        <v>0</v>
      </c>
      <c r="AH14" s="7">
        <f t="shared" ref="AH14:AH18" si="31">IF(MOD(INT(DEC2BIN(MOD(INT(ABS($G8-1)),16),4)/POWER(10,0)),10)=1,0,1)</f>
        <v>1</v>
      </c>
    </row>
    <row r="15" spans="6:40" x14ac:dyDescent="0.25">
      <c r="F15" t="s">
        <v>10</v>
      </c>
      <c r="G15">
        <f t="shared" si="16"/>
        <v>-30765</v>
      </c>
      <c r="N15" t="s">
        <v>22</v>
      </c>
      <c r="P15" s="5">
        <f t="shared" ref="P14:P18" si="32">IF(MOD(INT(DEC2BIN(MOD(INT(ABS($G9-1)/4096),16),4)/POWER(10,3)),10)=1,0,1)</f>
        <v>1</v>
      </c>
      <c r="Q15" s="5">
        <f t="shared" si="17"/>
        <v>0</v>
      </c>
      <c r="R15" s="5">
        <f t="shared" si="18"/>
        <v>0</v>
      </c>
      <c r="S15" s="5">
        <f t="shared" si="19"/>
        <v>0</v>
      </c>
      <c r="T15" s="5" t="s">
        <v>26</v>
      </c>
      <c r="U15" s="5">
        <f t="shared" si="20"/>
        <v>0</v>
      </c>
      <c r="V15" s="5">
        <f t="shared" si="21"/>
        <v>1</v>
      </c>
      <c r="W15" s="5">
        <f t="shared" si="22"/>
        <v>1</v>
      </c>
      <c r="X15" s="5">
        <f t="shared" si="23"/>
        <v>1</v>
      </c>
      <c r="Y15" s="5" t="s">
        <v>26</v>
      </c>
      <c r="Z15" s="5">
        <f t="shared" si="24"/>
        <v>1</v>
      </c>
      <c r="AA15" s="5">
        <f t="shared" si="25"/>
        <v>1</v>
      </c>
      <c r="AB15" s="5">
        <f t="shared" si="26"/>
        <v>0</v>
      </c>
      <c r="AC15" s="5">
        <f t="shared" si="27"/>
        <v>1</v>
      </c>
      <c r="AD15" s="5" t="s">
        <v>26</v>
      </c>
      <c r="AE15" s="7">
        <f t="shared" si="28"/>
        <v>0</v>
      </c>
      <c r="AF15" s="7">
        <f t="shared" si="29"/>
        <v>0</v>
      </c>
      <c r="AG15" s="7">
        <f t="shared" si="30"/>
        <v>1</v>
      </c>
      <c r="AH15" s="7">
        <f t="shared" si="31"/>
        <v>1</v>
      </c>
    </row>
    <row r="16" spans="6:40" x14ac:dyDescent="0.25">
      <c r="F16" t="s">
        <v>11</v>
      </c>
      <c r="G16">
        <f t="shared" si="16"/>
        <v>-55036</v>
      </c>
      <c r="N16" t="s">
        <v>23</v>
      </c>
      <c r="P16" s="5">
        <f t="shared" si="32"/>
        <v>0</v>
      </c>
      <c r="Q16" s="5">
        <f t="shared" si="17"/>
        <v>0</v>
      </c>
      <c r="R16" s="5">
        <f t="shared" si="18"/>
        <v>1</v>
      </c>
      <c r="S16" s="5">
        <f t="shared" si="19"/>
        <v>0</v>
      </c>
      <c r="T16" s="5" t="s">
        <v>26</v>
      </c>
      <c r="U16" s="5">
        <f t="shared" si="20"/>
        <v>1</v>
      </c>
      <c r="V16" s="5">
        <f t="shared" si="21"/>
        <v>0</v>
      </c>
      <c r="W16" s="5">
        <f t="shared" si="22"/>
        <v>0</v>
      </c>
      <c r="X16" s="5">
        <f t="shared" si="23"/>
        <v>1</v>
      </c>
      <c r="Y16" s="5" t="s">
        <v>26</v>
      </c>
      <c r="Z16" s="5">
        <f t="shared" si="24"/>
        <v>0</v>
      </c>
      <c r="AA16" s="5">
        <f t="shared" si="25"/>
        <v>0</v>
      </c>
      <c r="AB16" s="5">
        <f t="shared" si="26"/>
        <v>0</v>
      </c>
      <c r="AC16" s="5">
        <f t="shared" si="27"/>
        <v>0</v>
      </c>
      <c r="AD16" s="5" t="s">
        <v>26</v>
      </c>
      <c r="AE16" s="7">
        <f t="shared" si="28"/>
        <v>0</v>
      </c>
      <c r="AF16" s="7">
        <f t="shared" si="29"/>
        <v>1</v>
      </c>
      <c r="AG16" s="7">
        <f t="shared" si="30"/>
        <v>0</v>
      </c>
      <c r="AH16" s="7">
        <f t="shared" si="31"/>
        <v>0</v>
      </c>
    </row>
    <row r="17" spans="4:47" x14ac:dyDescent="0.25">
      <c r="F17" t="s">
        <v>12</v>
      </c>
      <c r="G17">
        <f t="shared" si="16"/>
        <v>-17777</v>
      </c>
      <c r="N17" t="s">
        <v>24</v>
      </c>
      <c r="P17" s="5">
        <f t="shared" si="32"/>
        <v>1</v>
      </c>
      <c r="Q17" s="5">
        <f t="shared" si="17"/>
        <v>0</v>
      </c>
      <c r="R17" s="5">
        <f t="shared" si="18"/>
        <v>1</v>
      </c>
      <c r="S17" s="5">
        <f t="shared" si="19"/>
        <v>1</v>
      </c>
      <c r="T17" s="5" t="s">
        <v>26</v>
      </c>
      <c r="U17" s="5">
        <f t="shared" si="20"/>
        <v>1</v>
      </c>
      <c r="V17" s="5">
        <f t="shared" si="21"/>
        <v>0</v>
      </c>
      <c r="W17" s="5">
        <f t="shared" si="22"/>
        <v>1</v>
      </c>
      <c r="X17" s="5">
        <f t="shared" si="23"/>
        <v>0</v>
      </c>
      <c r="Y17" s="5" t="s">
        <v>26</v>
      </c>
      <c r="Z17" s="5">
        <f t="shared" si="24"/>
        <v>1</v>
      </c>
      <c r="AA17" s="5">
        <f t="shared" si="25"/>
        <v>0</v>
      </c>
      <c r="AB17" s="5">
        <f t="shared" si="26"/>
        <v>0</v>
      </c>
      <c r="AC17" s="5">
        <f t="shared" si="27"/>
        <v>0</v>
      </c>
      <c r="AD17" s="5" t="s">
        <v>26</v>
      </c>
      <c r="AE17" s="7">
        <f t="shared" si="28"/>
        <v>1</v>
      </c>
      <c r="AF17" s="7">
        <f t="shared" si="29"/>
        <v>1</v>
      </c>
      <c r="AG17" s="7">
        <f t="shared" si="30"/>
        <v>1</v>
      </c>
      <c r="AH17" s="7">
        <f t="shared" si="31"/>
        <v>1</v>
      </c>
    </row>
    <row r="18" spans="4:47" x14ac:dyDescent="0.25">
      <c r="F18" t="s">
        <v>13</v>
      </c>
      <c r="G18">
        <f t="shared" si="16"/>
        <v>-10500</v>
      </c>
      <c r="N18" t="s">
        <v>25</v>
      </c>
      <c r="P18" s="5">
        <f t="shared" si="32"/>
        <v>1</v>
      </c>
      <c r="Q18" s="5">
        <f t="shared" si="17"/>
        <v>1</v>
      </c>
      <c r="R18" s="5">
        <f t="shared" si="18"/>
        <v>0</v>
      </c>
      <c r="S18" s="5">
        <f t="shared" si="19"/>
        <v>1</v>
      </c>
      <c r="T18" s="5" t="s">
        <v>26</v>
      </c>
      <c r="U18" s="5">
        <f t="shared" si="20"/>
        <v>0</v>
      </c>
      <c r="V18" s="5">
        <f t="shared" si="21"/>
        <v>1</v>
      </c>
      <c r="W18" s="5">
        <f t="shared" si="22"/>
        <v>1</v>
      </c>
      <c r="X18" s="5">
        <f t="shared" si="23"/>
        <v>0</v>
      </c>
      <c r="Y18" s="5" t="s">
        <v>26</v>
      </c>
      <c r="Z18" s="5">
        <f t="shared" si="24"/>
        <v>1</v>
      </c>
      <c r="AA18" s="5">
        <f t="shared" si="25"/>
        <v>1</v>
      </c>
      <c r="AB18" s="5">
        <f t="shared" si="26"/>
        <v>1</v>
      </c>
      <c r="AC18" s="5">
        <f t="shared" si="27"/>
        <v>1</v>
      </c>
      <c r="AD18" s="5" t="s">
        <v>26</v>
      </c>
      <c r="AE18" s="7">
        <f t="shared" si="28"/>
        <v>1</v>
      </c>
      <c r="AF18" s="7">
        <f t="shared" si="29"/>
        <v>1</v>
      </c>
      <c r="AG18" s="7">
        <f t="shared" si="30"/>
        <v>0</v>
      </c>
      <c r="AH18" s="7">
        <f t="shared" si="31"/>
        <v>0</v>
      </c>
    </row>
    <row r="24" spans="4:47" x14ac:dyDescent="0.25">
      <c r="W24" s="6"/>
    </row>
    <row r="25" spans="4:47" x14ac:dyDescent="0.25">
      <c r="E25" t="s">
        <v>30</v>
      </c>
      <c r="F25" s="5">
        <f t="shared" ref="F25:X25" si="33">IF(COUNTIF(G26:G27,"=1")&gt;1,1,0)</f>
        <v>0</v>
      </c>
      <c r="G25" s="5">
        <f t="shared" ref="G25:W25" si="34">IF(COUNTIF(H26:H27,"=1")&gt;1,1,IF(AND(OR(AND(H25+H26=2),AND(H25+H27=2)),H28=0),1,0))</f>
        <v>0</v>
      </c>
      <c r="H25" s="5">
        <f t="shared" si="34"/>
        <v>0</v>
      </c>
      <c r="I25" s="5">
        <f t="shared" si="34"/>
        <v>1</v>
      </c>
      <c r="J25" s="5">
        <f>IF(COUNTIF(L26:L27,"=1")&gt;1,1,IF(AND(OR(AND(L25+L26=2),AND(L25+L27=2)),L28=0),1,0))</f>
        <v>1</v>
      </c>
      <c r="K25" s="5"/>
      <c r="L25" s="5">
        <f t="shared" si="34"/>
        <v>1</v>
      </c>
      <c r="M25" s="5">
        <f t="shared" si="34"/>
        <v>1</v>
      </c>
      <c r="N25" s="5">
        <f t="shared" si="34"/>
        <v>1</v>
      </c>
      <c r="O25" s="5">
        <f>IF(COUNTIF(Q26:Q27,"=1")&gt;1,1,IF(AND(OR(AND(Q25+Q26=2),AND(Q25+Q27=2)),Q28=0),1,0))</f>
        <v>1</v>
      </c>
      <c r="P25" s="5"/>
      <c r="Q25" s="5">
        <f t="shared" si="34"/>
        <v>1</v>
      </c>
      <c r="R25" s="5">
        <f t="shared" si="34"/>
        <v>0</v>
      </c>
      <c r="S25" s="5">
        <f t="shared" si="34"/>
        <v>1</v>
      </c>
      <c r="T25" s="5">
        <f>IF(COUNTIF(V26:V27,"=1")&gt;1,1,IF(AND(OR(AND(V25+V26=2),AND(V25+V27=2)),V28=0),1,0))</f>
        <v>1</v>
      </c>
      <c r="U25" s="5"/>
      <c r="V25" s="5">
        <f t="shared" si="34"/>
        <v>1</v>
      </c>
      <c r="W25" s="5">
        <f t="shared" si="34"/>
        <v>1</v>
      </c>
      <c r="X25" s="5">
        <f>IF(COUNTIF(Y26:Y27,"=1")&gt;1,1,IF(AND(OR(AND(Y25+Y26=2),AND(Y25+Y27=2)),Y28=0),1,0))</f>
        <v>0</v>
      </c>
    </row>
    <row r="26" spans="4:47" x14ac:dyDescent="0.25">
      <c r="E26" t="s">
        <v>14</v>
      </c>
      <c r="G26" s="5">
        <f>P7</f>
        <v>0</v>
      </c>
      <c r="H26" s="5">
        <f t="shared" ref="H26:Z26" si="35">Q7</f>
        <v>0</v>
      </c>
      <c r="I26" s="5">
        <f t="shared" si="35"/>
        <v>0</v>
      </c>
      <c r="J26" s="5">
        <f t="shared" si="35"/>
        <v>1</v>
      </c>
      <c r="K26" s="5" t="s">
        <v>26</v>
      </c>
      <c r="L26" s="5">
        <f t="shared" si="35"/>
        <v>1</v>
      </c>
      <c r="M26" s="5">
        <f t="shared" si="35"/>
        <v>0</v>
      </c>
      <c r="N26" s="5">
        <f t="shared" si="35"/>
        <v>0</v>
      </c>
      <c r="O26" s="5">
        <f t="shared" si="35"/>
        <v>1</v>
      </c>
      <c r="P26" s="5" t="s">
        <v>26</v>
      </c>
      <c r="Q26" s="5">
        <f t="shared" si="35"/>
        <v>0</v>
      </c>
      <c r="R26" s="5">
        <f t="shared" si="35"/>
        <v>1</v>
      </c>
      <c r="S26" s="5">
        <f t="shared" si="35"/>
        <v>0</v>
      </c>
      <c r="T26" s="5">
        <f t="shared" si="35"/>
        <v>1</v>
      </c>
      <c r="U26" s="5" t="s">
        <v>26</v>
      </c>
      <c r="V26" s="5">
        <f t="shared" si="35"/>
        <v>1</v>
      </c>
      <c r="W26" s="5">
        <f t="shared" si="35"/>
        <v>1</v>
      </c>
      <c r="X26" s="5">
        <f t="shared" si="35"/>
        <v>1</v>
      </c>
      <c r="Y26" s="5">
        <f t="shared" si="35"/>
        <v>0</v>
      </c>
      <c r="Z26" s="5"/>
      <c r="AU26" s="16" t="s">
        <v>45</v>
      </c>
    </row>
    <row r="27" spans="4:47" x14ac:dyDescent="0.25">
      <c r="E27" t="s">
        <v>15</v>
      </c>
      <c r="G27" s="8">
        <f>P8</f>
        <v>0</v>
      </c>
      <c r="H27" s="8">
        <f t="shared" ref="H27:Y27" si="36">Q8</f>
        <v>1</v>
      </c>
      <c r="I27" s="8">
        <f t="shared" si="36"/>
        <v>0</v>
      </c>
      <c r="J27" s="8">
        <f t="shared" si="36"/>
        <v>1</v>
      </c>
      <c r="K27" s="8" t="s">
        <v>26</v>
      </c>
      <c r="L27" s="8">
        <f t="shared" si="36"/>
        <v>1</v>
      </c>
      <c r="M27" s="8">
        <f t="shared" si="36"/>
        <v>1</v>
      </c>
      <c r="N27" s="8">
        <f t="shared" si="36"/>
        <v>1</v>
      </c>
      <c r="O27" s="8">
        <f t="shared" si="36"/>
        <v>0</v>
      </c>
      <c r="P27" s="8" t="s">
        <v>26</v>
      </c>
      <c r="Q27" s="8">
        <f t="shared" si="36"/>
        <v>1</v>
      </c>
      <c r="R27" s="8">
        <f t="shared" si="36"/>
        <v>1</v>
      </c>
      <c r="S27" s="8">
        <f t="shared" si="36"/>
        <v>0</v>
      </c>
      <c r="T27" s="8">
        <f t="shared" si="36"/>
        <v>0</v>
      </c>
      <c r="U27" s="8" t="s">
        <v>26</v>
      </c>
      <c r="V27" s="8">
        <f t="shared" si="36"/>
        <v>1</v>
      </c>
      <c r="W27" s="8">
        <f t="shared" si="36"/>
        <v>1</v>
      </c>
      <c r="X27" s="8">
        <f t="shared" si="36"/>
        <v>1</v>
      </c>
      <c r="Y27" s="8">
        <f t="shared" si="36"/>
        <v>1</v>
      </c>
      <c r="AI27" t="str">
        <f>IF(V29=1,IF(S29=0,$AU$28,$AU$27),IF(AND(G29=1,V29=1),$AU$29,IF(P29=1,$AU$30,$AU$26)))</f>
        <v>Всё корректно</v>
      </c>
      <c r="AU27" s="16" t="s">
        <v>46</v>
      </c>
    </row>
    <row r="28" spans="4:47" x14ac:dyDescent="0.25">
      <c r="E28" t="s">
        <v>31</v>
      </c>
      <c r="F28" s="5"/>
      <c r="G28" s="5">
        <f t="shared" ref="F28:U28" si="37">MOD(SUM(G25:G27),2)</f>
        <v>0</v>
      </c>
      <c r="H28" s="5">
        <f t="shared" si="37"/>
        <v>1</v>
      </c>
      <c r="I28" s="5">
        <f t="shared" si="37"/>
        <v>1</v>
      </c>
      <c r="J28" s="5">
        <f t="shared" si="37"/>
        <v>1</v>
      </c>
      <c r="K28" s="5" t="s">
        <v>26</v>
      </c>
      <c r="L28" s="5">
        <f t="shared" si="37"/>
        <v>1</v>
      </c>
      <c r="M28" s="5">
        <f t="shared" si="37"/>
        <v>0</v>
      </c>
      <c r="N28" s="5">
        <f t="shared" si="37"/>
        <v>0</v>
      </c>
      <c r="O28" s="5">
        <f t="shared" si="37"/>
        <v>0</v>
      </c>
      <c r="P28" s="5" t="s">
        <v>26</v>
      </c>
      <c r="Q28" s="5">
        <f t="shared" si="37"/>
        <v>0</v>
      </c>
      <c r="R28" s="5">
        <f t="shared" si="37"/>
        <v>0</v>
      </c>
      <c r="S28" s="5">
        <f t="shared" si="37"/>
        <v>1</v>
      </c>
      <c r="T28" s="5">
        <f t="shared" si="37"/>
        <v>0</v>
      </c>
      <c r="U28" s="5" t="s">
        <v>26</v>
      </c>
      <c r="V28" s="7">
        <f>MOD(SUM(V25,V26,V27),2)</f>
        <v>1</v>
      </c>
      <c r="W28" s="7">
        <f t="shared" ref="W28:Y28" si="38">MOD(SUM(W25,W26,W27),2)</f>
        <v>1</v>
      </c>
      <c r="X28" s="7">
        <f t="shared" si="38"/>
        <v>0</v>
      </c>
      <c r="Y28" s="7">
        <f t="shared" si="38"/>
        <v>1</v>
      </c>
      <c r="AA28" s="7"/>
      <c r="AC28" t="s">
        <v>32</v>
      </c>
      <c r="AE28">
        <f>G7+G8</f>
        <v>30765</v>
      </c>
      <c r="AU28" s="16" t="s">
        <v>47</v>
      </c>
    </row>
    <row r="29" spans="4:47" x14ac:dyDescent="0.25">
      <c r="F29" s="15" t="s">
        <v>39</v>
      </c>
      <c r="G29" s="5">
        <f>F25</f>
        <v>0</v>
      </c>
      <c r="I29" s="15" t="s">
        <v>40</v>
      </c>
      <c r="J29" s="7">
        <f>MOD(SUM(Q28:T28)+SUM(V28:Y28)+1,2)</f>
        <v>1</v>
      </c>
      <c r="L29" s="15" t="s">
        <v>41</v>
      </c>
      <c r="M29" s="5">
        <f>T25</f>
        <v>1</v>
      </c>
      <c r="O29" s="15" t="s">
        <v>42</v>
      </c>
      <c r="P29" s="5">
        <f>IF(SUM(G28:J28)+SUM(L28:O28)+SUM(Q28:T28) + SUM(V28:Y28)=0,1,0)</f>
        <v>0</v>
      </c>
      <c r="R29" s="15" t="s">
        <v>43</v>
      </c>
      <c r="S29" s="5">
        <f>G28</f>
        <v>0</v>
      </c>
      <c r="U29" s="15" t="s">
        <v>44</v>
      </c>
      <c r="V29" s="5">
        <f>IF(AND(G26=G27,G28&lt;&gt;G26),1,0)</f>
        <v>0</v>
      </c>
      <c r="AU29" s="16" t="s">
        <v>48</v>
      </c>
    </row>
    <row r="30" spans="4:47" x14ac:dyDescent="0.25">
      <c r="AU30" s="16" t="s">
        <v>49</v>
      </c>
    </row>
    <row r="31" spans="4:47" x14ac:dyDescent="0.25">
      <c r="D31" s="12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2"/>
      <c r="W31" s="12"/>
    </row>
    <row r="32" spans="4:47" x14ac:dyDescent="0.25">
      <c r="D32" s="12"/>
      <c r="E32" t="s">
        <v>30</v>
      </c>
      <c r="F32" s="5">
        <f t="shared" ref="F32:X32" si="39">IF(COUNTIF(G33:G34,"=1")&gt;1,1,0)</f>
        <v>0</v>
      </c>
      <c r="G32" s="5">
        <f t="shared" ref="G32:W32" si="40">IF(COUNTIF(H33:H34,"=1")&gt;1,1,IF(AND(OR(AND(H32+H33=2),AND(H32+H34=2)),H35=0),1,0))</f>
        <v>1</v>
      </c>
      <c r="H32" s="5">
        <f t="shared" si="40"/>
        <v>1</v>
      </c>
      <c r="I32" s="5">
        <f t="shared" si="40"/>
        <v>1</v>
      </c>
      <c r="J32" s="5">
        <f>IF(COUNTIF(L33:L34,"=1")&gt;1,1,IF(AND(OR(AND(L32+L33=2),AND(L32+L34=2)),L35=0),1,0))</f>
        <v>1</v>
      </c>
      <c r="K32" s="5"/>
      <c r="L32" s="5">
        <f t="shared" si="40"/>
        <v>0</v>
      </c>
      <c r="M32" s="5">
        <f t="shared" si="40"/>
        <v>0</v>
      </c>
      <c r="N32" s="5">
        <f t="shared" si="40"/>
        <v>0</v>
      </c>
      <c r="O32" s="5">
        <f>IF(COUNTIF(Q33:Q34,"=1")&gt;1,1,IF(AND(OR(AND(Q32+Q33=2),AND(Q32+Q34=2)),Q35=0),1,0))</f>
        <v>0</v>
      </c>
      <c r="P32" s="5"/>
      <c r="Q32" s="5">
        <f t="shared" si="40"/>
        <v>0</v>
      </c>
      <c r="R32" s="5">
        <f t="shared" si="40"/>
        <v>0</v>
      </c>
      <c r="S32" s="5">
        <f t="shared" si="40"/>
        <v>0</v>
      </c>
      <c r="T32" s="5">
        <f>IF(COUNTIF(V33:V34,"=1")&gt;1,1,IF(AND(OR(AND(V32+V33=2),AND(V32+V34=2)),V35=0),1,0))</f>
        <v>1</v>
      </c>
      <c r="U32" s="5"/>
      <c r="V32" s="5">
        <f t="shared" si="40"/>
        <v>1</v>
      </c>
      <c r="W32" s="5">
        <f t="shared" si="40"/>
        <v>1</v>
      </c>
      <c r="X32" s="5">
        <f>IF(COUNTIF(Y33:Y34,"=1")&gt;1,1,IF(AND(OR(AND(Y32+Y33=2),AND(Y32+Y34=2)),Y35=0),1,0))</f>
        <v>1</v>
      </c>
    </row>
    <row r="33" spans="4:35" x14ac:dyDescent="0.25">
      <c r="D33" s="12"/>
      <c r="E33" t="s">
        <v>15</v>
      </c>
      <c r="G33" s="7">
        <f t="shared" ref="G33:X33" si="41">P8</f>
        <v>0</v>
      </c>
      <c r="H33" s="7">
        <f t="shared" si="41"/>
        <v>1</v>
      </c>
      <c r="I33" s="7">
        <f t="shared" si="41"/>
        <v>0</v>
      </c>
      <c r="J33" s="7">
        <f t="shared" si="41"/>
        <v>1</v>
      </c>
      <c r="K33" s="7" t="str">
        <f t="shared" si="41"/>
        <v>.</v>
      </c>
      <c r="L33" s="7">
        <f t="shared" si="41"/>
        <v>1</v>
      </c>
      <c r="M33" s="7">
        <f t="shared" si="41"/>
        <v>1</v>
      </c>
      <c r="N33" s="7">
        <f t="shared" si="41"/>
        <v>1</v>
      </c>
      <c r="O33" s="7">
        <f t="shared" si="41"/>
        <v>0</v>
      </c>
      <c r="P33" s="7" t="str">
        <f t="shared" si="41"/>
        <v>.</v>
      </c>
      <c r="Q33" s="7">
        <f t="shared" si="41"/>
        <v>1</v>
      </c>
      <c r="R33" s="7">
        <f t="shared" si="41"/>
        <v>1</v>
      </c>
      <c r="S33" s="7">
        <f t="shared" si="41"/>
        <v>0</v>
      </c>
      <c r="T33" s="7">
        <f t="shared" si="41"/>
        <v>0</v>
      </c>
      <c r="U33" s="7" t="str">
        <f t="shared" si="41"/>
        <v>.</v>
      </c>
      <c r="V33" s="7">
        <f t="shared" si="41"/>
        <v>1</v>
      </c>
      <c r="W33" s="7">
        <f t="shared" si="41"/>
        <v>1</v>
      </c>
      <c r="X33" s="7">
        <f t="shared" si="41"/>
        <v>1</v>
      </c>
      <c r="Y33" s="7">
        <f>AH8</f>
        <v>1</v>
      </c>
    </row>
    <row r="34" spans="4:35" x14ac:dyDescent="0.25">
      <c r="D34" s="12"/>
      <c r="E34" t="s">
        <v>16</v>
      </c>
      <c r="G34" s="9">
        <f t="shared" ref="G34:X34" si="42">P9</f>
        <v>0</v>
      </c>
      <c r="H34" s="9">
        <f t="shared" si="42"/>
        <v>1</v>
      </c>
      <c r="I34" s="9">
        <f t="shared" si="42"/>
        <v>1</v>
      </c>
      <c r="J34" s="9">
        <f t="shared" si="42"/>
        <v>1</v>
      </c>
      <c r="K34" s="9" t="str">
        <f t="shared" si="42"/>
        <v>.</v>
      </c>
      <c r="L34" s="9">
        <f t="shared" si="42"/>
        <v>1</v>
      </c>
      <c r="M34" s="9">
        <f t="shared" si="42"/>
        <v>0</v>
      </c>
      <c r="N34" s="9">
        <f t="shared" si="42"/>
        <v>0</v>
      </c>
      <c r="O34" s="9">
        <f t="shared" si="42"/>
        <v>0</v>
      </c>
      <c r="P34" s="9" t="str">
        <f t="shared" si="42"/>
        <v>.</v>
      </c>
      <c r="Q34" s="9">
        <f t="shared" si="42"/>
        <v>0</v>
      </c>
      <c r="R34" s="9">
        <f t="shared" si="42"/>
        <v>0</v>
      </c>
      <c r="S34" s="9">
        <f t="shared" si="42"/>
        <v>1</v>
      </c>
      <c r="T34" s="9">
        <f t="shared" si="42"/>
        <v>0</v>
      </c>
      <c r="U34" s="9" t="str">
        <f t="shared" si="42"/>
        <v>.</v>
      </c>
      <c r="V34" s="9">
        <f t="shared" si="42"/>
        <v>1</v>
      </c>
      <c r="W34" s="9">
        <f t="shared" si="42"/>
        <v>1</v>
      </c>
      <c r="X34" s="9">
        <f t="shared" si="42"/>
        <v>0</v>
      </c>
      <c r="Y34" s="9">
        <f>AH9</f>
        <v>1</v>
      </c>
      <c r="AC34" t="s">
        <v>33</v>
      </c>
      <c r="AE34">
        <f>G8+G9</f>
        <v>55036</v>
      </c>
      <c r="AI34" t="str">
        <f>IF(V36=1,IF(S36=0,$AU$28,$AU$27),IF(AND(G36=1,V36=1),$AU$29,IF(P36=1,$AU$30,$AU$26)))</f>
        <v>Переполнение.При сложении двух положительных чисел получили отрицательное.</v>
      </c>
    </row>
    <row r="35" spans="4:35" x14ac:dyDescent="0.25">
      <c r="D35" s="12"/>
      <c r="E35" t="s">
        <v>31</v>
      </c>
      <c r="F35" s="5"/>
      <c r="G35" s="5">
        <f t="shared" ref="G35" si="43">MOD(SUM(G32:G34),2)</f>
        <v>1</v>
      </c>
      <c r="H35" s="5">
        <f t="shared" ref="H35" si="44">MOD(SUM(H32:H34),2)</f>
        <v>1</v>
      </c>
      <c r="I35" s="5">
        <f t="shared" ref="I35" si="45">MOD(SUM(I32:I34),2)</f>
        <v>0</v>
      </c>
      <c r="J35" s="5">
        <f t="shared" ref="J35" si="46">MOD(SUM(J32:J34),2)</f>
        <v>1</v>
      </c>
      <c r="K35" s="5" t="s">
        <v>26</v>
      </c>
      <c r="L35" s="5">
        <f t="shared" ref="L35" si="47">MOD(SUM(L32:L34),2)</f>
        <v>0</v>
      </c>
      <c r="M35" s="5">
        <f t="shared" ref="M35" si="48">MOD(SUM(M32:M34),2)</f>
        <v>1</v>
      </c>
      <c r="N35" s="5">
        <f t="shared" ref="N35" si="49">MOD(SUM(N32:N34),2)</f>
        <v>1</v>
      </c>
      <c r="O35" s="5">
        <f t="shared" ref="O35" si="50">MOD(SUM(O32:O34),2)</f>
        <v>0</v>
      </c>
      <c r="P35" s="5" t="s">
        <v>26</v>
      </c>
      <c r="Q35" s="5">
        <f t="shared" ref="Q35" si="51">MOD(SUM(Q32:Q34),2)</f>
        <v>1</v>
      </c>
      <c r="R35" s="5">
        <f t="shared" ref="R35" si="52">MOD(SUM(R32:R34),2)</f>
        <v>1</v>
      </c>
      <c r="S35" s="5">
        <f t="shared" ref="S35" si="53">MOD(SUM(S32:S34),2)</f>
        <v>1</v>
      </c>
      <c r="T35" s="5">
        <f t="shared" ref="T35" si="54">MOD(SUM(T32:T34),2)</f>
        <v>1</v>
      </c>
      <c r="U35" s="5" t="s">
        <v>26</v>
      </c>
      <c r="V35" s="7">
        <f>MOD(SUM(V32,V33,V34),2)</f>
        <v>1</v>
      </c>
      <c r="W35" s="7">
        <f t="shared" ref="W35" si="55">MOD(SUM(W32,W33,W34),2)</f>
        <v>1</v>
      </c>
      <c r="X35" s="7">
        <f t="shared" ref="X35" si="56">MOD(SUM(X32,X33,X34),2)</f>
        <v>0</v>
      </c>
      <c r="Y35" s="7">
        <f t="shared" ref="Y35" si="57">MOD(SUM(Y32,Y33,Y34),2)</f>
        <v>0</v>
      </c>
      <c r="AA35" s="7"/>
    </row>
    <row r="36" spans="4:35" x14ac:dyDescent="0.25">
      <c r="D36" s="12"/>
      <c r="E36" s="12"/>
      <c r="F36" s="15" t="s">
        <v>39</v>
      </c>
      <c r="G36" s="5">
        <f>F32</f>
        <v>0</v>
      </c>
      <c r="I36" s="15" t="s">
        <v>40</v>
      </c>
      <c r="J36" s="7">
        <f>MOD(SUM(Q35:T35)+SUM(V35:Y35)+1,2)</f>
        <v>1</v>
      </c>
      <c r="L36" s="15" t="s">
        <v>41</v>
      </c>
      <c r="M36" s="5">
        <f>T32</f>
        <v>1</v>
      </c>
      <c r="O36" s="15" t="s">
        <v>42</v>
      </c>
      <c r="P36" s="5">
        <f>IF(SUM(G35:J35)+SUM(L35:O35)+SUM(Q35:T35) + SUM(V35:Y35)=0,1,0)</f>
        <v>0</v>
      </c>
      <c r="R36" s="15" t="s">
        <v>43</v>
      </c>
      <c r="S36" s="5">
        <f>G35</f>
        <v>1</v>
      </c>
      <c r="U36" s="15" t="s">
        <v>44</v>
      </c>
      <c r="V36" s="5">
        <f>IF(AND(G33=G34,G35&lt;&gt;G33),1,0)</f>
        <v>1</v>
      </c>
    </row>
    <row r="37" spans="4:35" x14ac:dyDescent="0.25">
      <c r="D37" s="12"/>
      <c r="E37" s="12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2"/>
    </row>
    <row r="38" spans="4:35" x14ac:dyDescent="0.25">
      <c r="D38" s="12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2"/>
    </row>
    <row r="39" spans="4:35" x14ac:dyDescent="0.25">
      <c r="D39" s="12"/>
      <c r="E39" t="s">
        <v>30</v>
      </c>
      <c r="F39" s="5">
        <f t="shared" ref="F39:X39" si="58">IF(COUNTIF(G40:G41,"=1")&gt;1,1,0)</f>
        <v>0</v>
      </c>
      <c r="G39" s="5">
        <f t="shared" ref="G39:W39" si="59">IF(COUNTIF(H40:H41,"=1")&gt;1,1,IF(AND(OR(AND(H39+H40=2),AND(H39+H41=2)),H42=0),1,0))</f>
        <v>1</v>
      </c>
      <c r="H39" s="5">
        <f t="shared" si="59"/>
        <v>1</v>
      </c>
      <c r="I39" s="5">
        <f t="shared" si="59"/>
        <v>1</v>
      </c>
      <c r="J39" s="5">
        <f>IF(COUNTIF(L40:L41,"=1")&gt;1,1,IF(AND(OR(AND(L39+L40=2),AND(L39+L41=2)),L42=0),1,0))</f>
        <v>1</v>
      </c>
      <c r="K39" s="5"/>
      <c r="L39" s="5">
        <f t="shared" si="59"/>
        <v>1</v>
      </c>
      <c r="M39" s="5">
        <f t="shared" si="59"/>
        <v>1</v>
      </c>
      <c r="N39" s="5">
        <f t="shared" si="59"/>
        <v>0</v>
      </c>
      <c r="O39" s="5">
        <f>IF(COUNTIF(Q40:Q41,"=1")&gt;1,1,IF(AND(OR(AND(Q39+Q40=2),AND(Q39+Q41=2)),Q42=0),1,0))</f>
        <v>1</v>
      </c>
      <c r="P39" s="5"/>
      <c r="Q39" s="5">
        <f t="shared" si="59"/>
        <v>0</v>
      </c>
      <c r="R39" s="5">
        <f t="shared" si="59"/>
        <v>0</v>
      </c>
      <c r="S39" s="5">
        <f t="shared" si="59"/>
        <v>0</v>
      </c>
      <c r="T39" s="5">
        <f>IF(COUNTIF(V40:V41,"=1")&gt;1,1,IF(AND(OR(AND(V39+V40=2),AND(V39+V41=2)),V42=0),1,0))</f>
        <v>1</v>
      </c>
      <c r="U39" s="5"/>
      <c r="V39" s="5">
        <f t="shared" si="59"/>
        <v>1</v>
      </c>
      <c r="W39" s="5">
        <f t="shared" si="59"/>
        <v>1</v>
      </c>
      <c r="X39" s="5">
        <f>IF(COUNTIF(Y40:Y41,"=1")&gt;1,1,IF(AND(OR(AND(Y39+Y40=2),AND(Y39+Y41=2)),Y42=0),1,0))</f>
        <v>0</v>
      </c>
    </row>
    <row r="40" spans="4:35" x14ac:dyDescent="0.25">
      <c r="D40" s="12"/>
      <c r="E40" t="s">
        <v>15</v>
      </c>
      <c r="G40" s="7">
        <f t="shared" ref="G40:X40" si="60">P8</f>
        <v>0</v>
      </c>
      <c r="H40" s="7">
        <f t="shared" si="60"/>
        <v>1</v>
      </c>
      <c r="I40" s="7">
        <f t="shared" si="60"/>
        <v>0</v>
      </c>
      <c r="J40" s="7">
        <f t="shared" si="60"/>
        <v>1</v>
      </c>
      <c r="K40" s="7" t="str">
        <f t="shared" si="60"/>
        <v>.</v>
      </c>
      <c r="L40" s="7">
        <f t="shared" si="60"/>
        <v>1</v>
      </c>
      <c r="M40" s="7">
        <f t="shared" si="60"/>
        <v>1</v>
      </c>
      <c r="N40" s="7">
        <f t="shared" si="60"/>
        <v>1</v>
      </c>
      <c r="O40" s="7">
        <f t="shared" si="60"/>
        <v>0</v>
      </c>
      <c r="P40" s="7" t="str">
        <f t="shared" si="60"/>
        <v>.</v>
      </c>
      <c r="Q40" s="7">
        <f t="shared" si="60"/>
        <v>1</v>
      </c>
      <c r="R40" s="7">
        <f t="shared" si="60"/>
        <v>1</v>
      </c>
      <c r="S40" s="7">
        <f t="shared" si="60"/>
        <v>0</v>
      </c>
      <c r="T40" s="7">
        <f t="shared" si="60"/>
        <v>0</v>
      </c>
      <c r="U40" s="7" t="str">
        <f t="shared" si="60"/>
        <v>.</v>
      </c>
      <c r="V40" s="7">
        <f t="shared" si="60"/>
        <v>1</v>
      </c>
      <c r="W40" s="7">
        <f t="shared" si="60"/>
        <v>1</v>
      </c>
      <c r="X40" s="7">
        <f t="shared" si="60"/>
        <v>1</v>
      </c>
      <c r="Y40" s="7">
        <f>AH8</f>
        <v>1</v>
      </c>
    </row>
    <row r="41" spans="4:35" x14ac:dyDescent="0.25">
      <c r="D41" s="12"/>
      <c r="E41" t="s">
        <v>20</v>
      </c>
      <c r="G41" s="9">
        <f t="shared" ref="G41:X41" si="61">P13</f>
        <v>1</v>
      </c>
      <c r="H41" s="9">
        <f t="shared" si="61"/>
        <v>1</v>
      </c>
      <c r="I41" s="9">
        <f>R13</f>
        <v>1</v>
      </c>
      <c r="J41" s="9">
        <f t="shared" si="61"/>
        <v>0</v>
      </c>
      <c r="K41" s="9" t="str">
        <f t="shared" si="61"/>
        <v>.</v>
      </c>
      <c r="L41" s="9">
        <f t="shared" si="61"/>
        <v>0</v>
      </c>
      <c r="M41" s="9">
        <f t="shared" si="61"/>
        <v>1</v>
      </c>
      <c r="N41" s="9">
        <f t="shared" si="61"/>
        <v>1</v>
      </c>
      <c r="O41" s="9">
        <f t="shared" si="61"/>
        <v>0</v>
      </c>
      <c r="P41" s="9" t="str">
        <f t="shared" si="61"/>
        <v>.</v>
      </c>
      <c r="Q41" s="9">
        <f t="shared" si="61"/>
        <v>1</v>
      </c>
      <c r="R41" s="9">
        <f t="shared" si="61"/>
        <v>0</v>
      </c>
      <c r="S41" s="9">
        <f t="shared" si="61"/>
        <v>1</v>
      </c>
      <c r="T41" s="9">
        <f t="shared" si="61"/>
        <v>0</v>
      </c>
      <c r="U41" s="9" t="str">
        <f t="shared" si="61"/>
        <v>.</v>
      </c>
      <c r="V41" s="9">
        <f t="shared" si="61"/>
        <v>0</v>
      </c>
      <c r="W41" s="9">
        <f t="shared" si="61"/>
        <v>0</v>
      </c>
      <c r="X41" s="9">
        <f t="shared" si="61"/>
        <v>1</v>
      </c>
      <c r="Y41" s="9">
        <f>AH13</f>
        <v>0</v>
      </c>
      <c r="AC41" t="s">
        <v>34</v>
      </c>
      <c r="AE41">
        <f>G8+G13</f>
        <v>17777</v>
      </c>
      <c r="AI41" t="str">
        <f>IF(V43=1,IF(S43=0,$AU$28,$AU$27),IF(AND(G43=1,V43=1),$AU$29,IF(P43=1,$AU$30,$AU$26)))</f>
        <v>Всё корректно</v>
      </c>
    </row>
    <row r="42" spans="4:35" x14ac:dyDescent="0.25">
      <c r="D42" s="12"/>
      <c r="E42" t="s">
        <v>31</v>
      </c>
      <c r="F42" s="5"/>
      <c r="G42" s="5">
        <f t="shared" ref="G42" si="62">MOD(SUM(G39:G41),2)</f>
        <v>0</v>
      </c>
      <c r="H42" s="5">
        <f t="shared" ref="H42" si="63">MOD(SUM(H39:H41),2)</f>
        <v>1</v>
      </c>
      <c r="I42" s="5">
        <f t="shared" ref="I42" si="64">MOD(SUM(I39:I41),2)</f>
        <v>0</v>
      </c>
      <c r="J42" s="5">
        <f t="shared" ref="J42" si="65">MOD(SUM(J39:J41),2)</f>
        <v>0</v>
      </c>
      <c r="K42" s="5" t="s">
        <v>26</v>
      </c>
      <c r="L42" s="5">
        <f t="shared" ref="L42" si="66">MOD(SUM(L39:L41),2)</f>
        <v>0</v>
      </c>
      <c r="M42" s="5">
        <f t="shared" ref="M42" si="67">MOD(SUM(M39:M41),2)</f>
        <v>1</v>
      </c>
      <c r="N42" s="5">
        <f t="shared" ref="N42" si="68">MOD(SUM(N39:N41),2)</f>
        <v>0</v>
      </c>
      <c r="O42" s="5">
        <f t="shared" ref="O42" si="69">MOD(SUM(O39:O41),2)</f>
        <v>1</v>
      </c>
      <c r="P42" s="5" t="s">
        <v>26</v>
      </c>
      <c r="Q42" s="5">
        <f t="shared" ref="Q42" si="70">MOD(SUM(Q39:Q41),2)</f>
        <v>0</v>
      </c>
      <c r="R42" s="5">
        <f t="shared" ref="R42" si="71">MOD(SUM(R39:R41),2)</f>
        <v>1</v>
      </c>
      <c r="S42" s="5">
        <f t="shared" ref="S42" si="72">MOD(SUM(S39:S41),2)</f>
        <v>1</v>
      </c>
      <c r="T42" s="5">
        <f t="shared" ref="T42" si="73">MOD(SUM(T39:T41),2)</f>
        <v>1</v>
      </c>
      <c r="U42" s="5" t="s">
        <v>26</v>
      </c>
      <c r="V42" s="7">
        <f>MOD(SUM(V39,V40,V41),2)</f>
        <v>0</v>
      </c>
      <c r="W42" s="7">
        <f t="shared" ref="W42" si="74">MOD(SUM(W39,W40,W41),2)</f>
        <v>0</v>
      </c>
      <c r="X42" s="7">
        <f t="shared" ref="X42" si="75">MOD(SUM(X39,X40,X41),2)</f>
        <v>0</v>
      </c>
      <c r="Y42" s="7">
        <f t="shared" ref="Y42" si="76">MOD(SUM(Y39,Y40,Y41),2)</f>
        <v>1</v>
      </c>
      <c r="AA42" s="7"/>
    </row>
    <row r="43" spans="4:35" x14ac:dyDescent="0.25">
      <c r="D43" s="12"/>
      <c r="E43" s="12"/>
      <c r="F43" s="15" t="s">
        <v>39</v>
      </c>
      <c r="G43" s="5">
        <f>F39</f>
        <v>0</v>
      </c>
      <c r="I43" s="15" t="s">
        <v>40</v>
      </c>
      <c r="J43" s="7">
        <f>MOD(SUM(Q42:T42)+SUM(V42:Y42)+1,2)</f>
        <v>1</v>
      </c>
      <c r="L43" s="15" t="s">
        <v>41</v>
      </c>
      <c r="M43" s="5">
        <f>T39</f>
        <v>1</v>
      </c>
      <c r="O43" s="15" t="s">
        <v>42</v>
      </c>
      <c r="P43" s="5">
        <f>IF(SUM(G42:J42)+SUM(L42:O42)+SUM(Q42:T42) + SUM(V42:Y42)=0,1,0)</f>
        <v>0</v>
      </c>
      <c r="R43" s="15" t="s">
        <v>43</v>
      </c>
      <c r="S43" s="5">
        <f>G42</f>
        <v>0</v>
      </c>
      <c r="U43" s="15" t="s">
        <v>44</v>
      </c>
      <c r="V43" s="5">
        <f>IF(AND(G40=G41,G42&lt;&gt;G40),1,0)</f>
        <v>0</v>
      </c>
    </row>
    <row r="44" spans="4:35" x14ac:dyDescent="0.25"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2"/>
    </row>
    <row r="45" spans="4:35" x14ac:dyDescent="0.25"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4:35" x14ac:dyDescent="0.25">
      <c r="D46" s="12"/>
      <c r="E46" t="s">
        <v>30</v>
      </c>
      <c r="F46" s="5">
        <f t="shared" ref="F46:X46" si="77">IF(COUNTIF(G47:G48,"=1")&gt;1,1,0)</f>
        <v>1</v>
      </c>
      <c r="G46" s="5">
        <f t="shared" ref="G46:W46" si="78">IF(COUNTIF(H47:H48,"=1")&gt;1,1,IF(AND(OR(AND(H46+H47=2),AND(H46+H48=2)),H49=0),1,0))</f>
        <v>1</v>
      </c>
      <c r="H46" s="5">
        <f t="shared" si="78"/>
        <v>1</v>
      </c>
      <c r="I46" s="5">
        <f t="shared" si="78"/>
        <v>0</v>
      </c>
      <c r="J46" s="5">
        <f>IF(COUNTIF(L47:L48,"=1")&gt;1,1,IF(AND(OR(AND(L46+L47=2),AND(L46+L48=2)),L49=0),1,0))</f>
        <v>0</v>
      </c>
      <c r="K46" s="5"/>
      <c r="L46" s="5">
        <f t="shared" si="78"/>
        <v>0</v>
      </c>
      <c r="M46" s="5">
        <f t="shared" si="78"/>
        <v>0</v>
      </c>
      <c r="N46" s="5">
        <f t="shared" si="78"/>
        <v>0</v>
      </c>
      <c r="O46" s="5">
        <f>IF(COUNTIF(Q47:Q48,"=1")&gt;1,1,IF(AND(OR(AND(Q46+Q47=2),AND(Q46+Q48=2)),Q49=0),1,0))</f>
        <v>0</v>
      </c>
      <c r="P46" s="5"/>
      <c r="Q46" s="5">
        <f t="shared" si="78"/>
        <v>0</v>
      </c>
      <c r="R46" s="5">
        <f t="shared" si="78"/>
        <v>1</v>
      </c>
      <c r="S46" s="5">
        <f t="shared" si="78"/>
        <v>0</v>
      </c>
      <c r="T46" s="5">
        <f>IF(COUNTIF(V47:V48,"=1")&gt;1,1,IF(AND(OR(AND(V46+V47=2),AND(V46+V48=2)),V49=0),1,0))</f>
        <v>0</v>
      </c>
      <c r="U46" s="5"/>
      <c r="V46" s="5">
        <f t="shared" si="78"/>
        <v>0</v>
      </c>
      <c r="W46" s="5">
        <f t="shared" si="78"/>
        <v>0</v>
      </c>
      <c r="X46" s="5">
        <f>IF(COUNTIF(Y47:Y48,"=1")&gt;1,1,IF(AND(OR(AND(Y46+Y47=2),AND(Y46+Y48=2)),Y49=0),1,0))</f>
        <v>0</v>
      </c>
    </row>
    <row r="47" spans="4:35" x14ac:dyDescent="0.25">
      <c r="D47" s="12"/>
      <c r="E47" t="s">
        <v>20</v>
      </c>
      <c r="G47" s="7">
        <f t="shared" ref="G47:X47" si="79">P13</f>
        <v>1</v>
      </c>
      <c r="H47" s="7">
        <f t="shared" si="79"/>
        <v>1</v>
      </c>
      <c r="I47" s="7">
        <f t="shared" si="79"/>
        <v>1</v>
      </c>
      <c r="J47" s="7">
        <f t="shared" si="79"/>
        <v>0</v>
      </c>
      <c r="K47" s="7" t="str">
        <f t="shared" si="79"/>
        <v>.</v>
      </c>
      <c r="L47" s="7">
        <f t="shared" si="79"/>
        <v>0</v>
      </c>
      <c r="M47" s="7">
        <f t="shared" si="79"/>
        <v>1</v>
      </c>
      <c r="N47" s="7">
        <f t="shared" si="79"/>
        <v>1</v>
      </c>
      <c r="O47" s="7">
        <f t="shared" si="79"/>
        <v>0</v>
      </c>
      <c r="P47" s="7" t="str">
        <f t="shared" si="79"/>
        <v>.</v>
      </c>
      <c r="Q47" s="7">
        <f t="shared" si="79"/>
        <v>1</v>
      </c>
      <c r="R47" s="7">
        <f t="shared" si="79"/>
        <v>0</v>
      </c>
      <c r="S47" s="7">
        <f t="shared" si="79"/>
        <v>1</v>
      </c>
      <c r="T47" s="7">
        <f t="shared" si="79"/>
        <v>0</v>
      </c>
      <c r="U47" s="7" t="str">
        <f t="shared" si="79"/>
        <v>.</v>
      </c>
      <c r="V47" s="7">
        <f t="shared" si="79"/>
        <v>0</v>
      </c>
      <c r="W47" s="7">
        <f t="shared" si="79"/>
        <v>0</v>
      </c>
      <c r="X47" s="7">
        <f t="shared" si="79"/>
        <v>1</v>
      </c>
      <c r="Y47" s="7">
        <f>AH13</f>
        <v>0</v>
      </c>
    </row>
    <row r="48" spans="4:35" x14ac:dyDescent="0.25">
      <c r="D48" s="12"/>
      <c r="E48" t="s">
        <v>21</v>
      </c>
      <c r="G48" s="9">
        <f t="shared" ref="G48:X48" si="80">P14</f>
        <v>1</v>
      </c>
      <c r="H48" s="9">
        <f t="shared" si="80"/>
        <v>0</v>
      </c>
      <c r="I48" s="9">
        <f t="shared" si="80"/>
        <v>1</v>
      </c>
      <c r="J48" s="9">
        <f t="shared" si="80"/>
        <v>0</v>
      </c>
      <c r="K48" s="9" t="str">
        <f t="shared" si="80"/>
        <v>.</v>
      </c>
      <c r="L48" s="9">
        <f t="shared" si="80"/>
        <v>0</v>
      </c>
      <c r="M48" s="9">
        <f t="shared" si="80"/>
        <v>0</v>
      </c>
      <c r="N48" s="9">
        <f t="shared" si="80"/>
        <v>0</v>
      </c>
      <c r="O48" s="9">
        <f t="shared" si="80"/>
        <v>1</v>
      </c>
      <c r="P48" s="9" t="str">
        <f t="shared" si="80"/>
        <v>.</v>
      </c>
      <c r="Q48" s="9">
        <f>Z14</f>
        <v>0</v>
      </c>
      <c r="R48" s="9">
        <f t="shared" si="80"/>
        <v>0</v>
      </c>
      <c r="S48" s="9">
        <f t="shared" si="80"/>
        <v>1</v>
      </c>
      <c r="T48" s="9">
        <f t="shared" si="80"/>
        <v>1</v>
      </c>
      <c r="U48" s="9" t="str">
        <f t="shared" si="80"/>
        <v>.</v>
      </c>
      <c r="V48" s="9">
        <f t="shared" si="80"/>
        <v>0</v>
      </c>
      <c r="W48" s="9">
        <f t="shared" si="80"/>
        <v>0</v>
      </c>
      <c r="X48" s="9">
        <f t="shared" si="80"/>
        <v>0</v>
      </c>
      <c r="Y48" s="9">
        <f>AH14</f>
        <v>1</v>
      </c>
      <c r="AC48" t="s">
        <v>35</v>
      </c>
      <c r="AE48">
        <f>G13+G14</f>
        <v>-30765</v>
      </c>
      <c r="AI48" t="str">
        <f>IF(V50=1,IF(S50=0,$AU$28,$AU$27),IF(AND(G50=1,V50=1),$AU$29,IF(P50=1,$AU$30,$AU$26)))</f>
        <v>Всё корректно</v>
      </c>
    </row>
    <row r="49" spans="4:35" x14ac:dyDescent="0.25">
      <c r="D49" s="12"/>
      <c r="E49" t="s">
        <v>31</v>
      </c>
      <c r="F49" s="5"/>
      <c r="G49" s="5">
        <f t="shared" ref="G49" si="81">MOD(SUM(G46:G48),2)</f>
        <v>1</v>
      </c>
      <c r="H49" s="5">
        <f t="shared" ref="H49" si="82">MOD(SUM(H46:H48),2)</f>
        <v>0</v>
      </c>
      <c r="I49" s="5">
        <f t="shared" ref="I49" si="83">MOD(SUM(I46:I48),2)</f>
        <v>0</v>
      </c>
      <c r="J49" s="5">
        <f t="shared" ref="J49" si="84">MOD(SUM(J46:J48),2)</f>
        <v>0</v>
      </c>
      <c r="K49" s="5" t="s">
        <v>26</v>
      </c>
      <c r="L49" s="5">
        <f t="shared" ref="L49" si="85">MOD(SUM(L46:L48),2)</f>
        <v>0</v>
      </c>
      <c r="M49" s="5">
        <f t="shared" ref="M49" si="86">MOD(SUM(M46:M48),2)</f>
        <v>1</v>
      </c>
      <c r="N49" s="5">
        <f t="shared" ref="N49" si="87">MOD(SUM(N46:N48),2)</f>
        <v>1</v>
      </c>
      <c r="O49" s="5">
        <f t="shared" ref="O49" si="88">MOD(SUM(O46:O48),2)</f>
        <v>1</v>
      </c>
      <c r="P49" s="5" t="s">
        <v>26</v>
      </c>
      <c r="Q49" s="5">
        <f t="shared" ref="Q49" si="89">MOD(SUM(Q46:Q48),2)</f>
        <v>1</v>
      </c>
      <c r="R49" s="5">
        <f t="shared" ref="R49" si="90">MOD(SUM(R46:R48),2)</f>
        <v>1</v>
      </c>
      <c r="S49" s="5">
        <f t="shared" ref="S49" si="91">MOD(SUM(S46:S48),2)</f>
        <v>0</v>
      </c>
      <c r="T49" s="5">
        <f t="shared" ref="T49" si="92">MOD(SUM(T46:T48),2)</f>
        <v>1</v>
      </c>
      <c r="U49" s="5" t="s">
        <v>26</v>
      </c>
      <c r="V49" s="7">
        <f>MOD(SUM(V46,V47,V48),2)</f>
        <v>0</v>
      </c>
      <c r="W49" s="7">
        <f t="shared" ref="W49" si="93">MOD(SUM(W46,W47,W48),2)</f>
        <v>0</v>
      </c>
      <c r="X49" s="7">
        <f t="shared" ref="X49" si="94">MOD(SUM(X46,X47,X48),2)</f>
        <v>1</v>
      </c>
      <c r="Y49" s="7">
        <f t="shared" ref="Y49" si="95">MOD(SUM(Y46,Y47,Y48),2)</f>
        <v>1</v>
      </c>
      <c r="AA49" s="7"/>
    </row>
    <row r="50" spans="4:35" x14ac:dyDescent="0.25">
      <c r="D50" s="12"/>
      <c r="E50" s="12"/>
      <c r="F50" s="15" t="s">
        <v>39</v>
      </c>
      <c r="G50" s="5">
        <f>F46</f>
        <v>1</v>
      </c>
      <c r="I50" s="15" t="s">
        <v>40</v>
      </c>
      <c r="J50" s="7">
        <f>MOD(SUM(Q49:T49)+SUM(V49:Y49)+1,2)</f>
        <v>0</v>
      </c>
      <c r="L50" s="15" t="s">
        <v>41</v>
      </c>
      <c r="M50" s="5">
        <f>T46</f>
        <v>0</v>
      </c>
      <c r="O50" s="15" t="s">
        <v>42</v>
      </c>
      <c r="P50" s="5">
        <f>IF(SUM(G49:J49)+SUM(L49:O49)+SUM(Q49:T49) + SUM(V49:Y49)=0,1,0)</f>
        <v>0</v>
      </c>
      <c r="R50" s="15" t="s">
        <v>43</v>
      </c>
      <c r="S50" s="5">
        <f>G49</f>
        <v>1</v>
      </c>
      <c r="U50" s="15" t="s">
        <v>44</v>
      </c>
      <c r="V50" s="5">
        <f>IF(AND(G47=G48,G49&lt;&gt;G47),1,0)</f>
        <v>0</v>
      </c>
    </row>
    <row r="51" spans="4:35" x14ac:dyDescent="0.25">
      <c r="D51" s="12"/>
      <c r="E51" s="1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2"/>
      <c r="W51" s="12"/>
    </row>
    <row r="52" spans="4:35" x14ac:dyDescent="0.25">
      <c r="D52" s="12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</row>
    <row r="53" spans="4:35" x14ac:dyDescent="0.25">
      <c r="D53" s="12"/>
      <c r="E53" t="s">
        <v>30</v>
      </c>
      <c r="F53" s="5">
        <f t="shared" ref="F53:X53" si="96">IF(COUNTIF(G54:G55,"=1")&gt;1,1,0)</f>
        <v>1</v>
      </c>
      <c r="G53" s="5">
        <f t="shared" ref="G53:W53" si="97">IF(COUNTIF(H54:H55,"=1")&gt;1,1,IF(AND(OR(AND(H53+H54=2),AND(H53+H55=2)),H56=0),1,0))</f>
        <v>0</v>
      </c>
      <c r="H53" s="5">
        <f t="shared" si="97"/>
        <v>0</v>
      </c>
      <c r="I53" s="5">
        <f t="shared" si="97"/>
        <v>0</v>
      </c>
      <c r="J53" s="5">
        <f>IF(COUNTIF(L54:L55,"=1")&gt;1,1,IF(AND(OR(AND(L53+L54=2),AND(L53+L55=2)),L56=0),1,0))</f>
        <v>0</v>
      </c>
      <c r="K53" s="5"/>
      <c r="L53" s="5">
        <f t="shared" si="97"/>
        <v>1</v>
      </c>
      <c r="M53" s="5">
        <f t="shared" si="97"/>
        <v>1</v>
      </c>
      <c r="N53" s="5">
        <f t="shared" si="97"/>
        <v>1</v>
      </c>
      <c r="O53" s="5">
        <f>IF(COUNTIF(Q54:Q55,"=1")&gt;1,1,IF(AND(OR(AND(Q53+Q54=2),AND(Q53+Q55=2)),Q56=0),1,0))</f>
        <v>1</v>
      </c>
      <c r="P53" s="5"/>
      <c r="Q53" s="5">
        <f t="shared" si="97"/>
        <v>1</v>
      </c>
      <c r="R53" s="5">
        <f t="shared" si="97"/>
        <v>1</v>
      </c>
      <c r="S53" s="5">
        <f t="shared" si="97"/>
        <v>1</v>
      </c>
      <c r="T53" s="5">
        <f>IF(COUNTIF(V54:V55,"=1")&gt;1,1,IF(AND(OR(AND(V53+V54=2),AND(V53+V55=2)),V56=0),1,0))</f>
        <v>0</v>
      </c>
      <c r="U53" s="5"/>
      <c r="V53" s="5">
        <f t="shared" si="97"/>
        <v>0</v>
      </c>
      <c r="W53" s="5">
        <f t="shared" si="97"/>
        <v>1</v>
      </c>
      <c r="X53" s="5">
        <f>IF(COUNTIF(Y54:Y55,"=1")&gt;1,1,IF(AND(OR(AND(Y53+Y54=2),AND(Y53+Y55=2)),Y56=0),1,0))</f>
        <v>1</v>
      </c>
    </row>
    <row r="54" spans="4:35" x14ac:dyDescent="0.25">
      <c r="D54" s="12"/>
      <c r="E54" t="s">
        <v>21</v>
      </c>
      <c r="G54" s="7">
        <f t="shared" ref="G54:X54" si="98">P14</f>
        <v>1</v>
      </c>
      <c r="H54" s="7">
        <f t="shared" si="98"/>
        <v>0</v>
      </c>
      <c r="I54" s="7">
        <f t="shared" si="98"/>
        <v>1</v>
      </c>
      <c r="J54" s="7">
        <f t="shared" si="98"/>
        <v>0</v>
      </c>
      <c r="K54" s="7" t="str">
        <f t="shared" si="98"/>
        <v>.</v>
      </c>
      <c r="L54" s="7">
        <f t="shared" si="98"/>
        <v>0</v>
      </c>
      <c r="M54" s="7">
        <f t="shared" si="98"/>
        <v>0</v>
      </c>
      <c r="N54" s="7">
        <f t="shared" si="98"/>
        <v>0</v>
      </c>
      <c r="O54" s="7">
        <f t="shared" si="98"/>
        <v>1</v>
      </c>
      <c r="P54" s="7" t="str">
        <f t="shared" si="98"/>
        <v>.</v>
      </c>
      <c r="Q54" s="7">
        <f t="shared" si="98"/>
        <v>0</v>
      </c>
      <c r="R54" s="7">
        <f t="shared" si="98"/>
        <v>0</v>
      </c>
      <c r="S54" s="7">
        <f t="shared" si="98"/>
        <v>1</v>
      </c>
      <c r="T54" s="7">
        <f t="shared" si="98"/>
        <v>1</v>
      </c>
      <c r="U54" s="7" t="str">
        <f t="shared" si="98"/>
        <v>.</v>
      </c>
      <c r="V54" s="7">
        <f t="shared" si="98"/>
        <v>0</v>
      </c>
      <c r="W54" s="7">
        <f t="shared" si="98"/>
        <v>0</v>
      </c>
      <c r="X54" s="7">
        <f t="shared" si="98"/>
        <v>0</v>
      </c>
      <c r="Y54" s="7">
        <f>AH14</f>
        <v>1</v>
      </c>
    </row>
    <row r="55" spans="4:35" x14ac:dyDescent="0.25">
      <c r="D55" s="12"/>
      <c r="E55" t="s">
        <v>22</v>
      </c>
      <c r="G55" s="9">
        <f t="shared" ref="G55:X55" si="99">P15</f>
        <v>1</v>
      </c>
      <c r="H55" s="9">
        <f t="shared" si="99"/>
        <v>0</v>
      </c>
      <c r="I55" s="9">
        <f t="shared" si="99"/>
        <v>0</v>
      </c>
      <c r="J55" s="9">
        <f t="shared" si="99"/>
        <v>0</v>
      </c>
      <c r="K55" s="9" t="str">
        <f t="shared" si="99"/>
        <v>.</v>
      </c>
      <c r="L55" s="9">
        <f t="shared" si="99"/>
        <v>0</v>
      </c>
      <c r="M55" s="9">
        <f t="shared" si="99"/>
        <v>1</v>
      </c>
      <c r="N55" s="9">
        <f t="shared" si="99"/>
        <v>1</v>
      </c>
      <c r="O55" s="9">
        <f t="shared" si="99"/>
        <v>1</v>
      </c>
      <c r="P55" s="9" t="str">
        <f t="shared" si="99"/>
        <v>.</v>
      </c>
      <c r="Q55" s="9">
        <f t="shared" si="99"/>
        <v>1</v>
      </c>
      <c r="R55" s="9">
        <f t="shared" si="99"/>
        <v>1</v>
      </c>
      <c r="S55" s="9">
        <f t="shared" si="99"/>
        <v>0</v>
      </c>
      <c r="T55" s="9">
        <f t="shared" si="99"/>
        <v>1</v>
      </c>
      <c r="U55" s="9" t="str">
        <f t="shared" si="99"/>
        <v>.</v>
      </c>
      <c r="V55" s="9">
        <f t="shared" si="99"/>
        <v>0</v>
      </c>
      <c r="W55" s="9">
        <f t="shared" si="99"/>
        <v>0</v>
      </c>
      <c r="X55" s="9">
        <f t="shared" si="99"/>
        <v>1</v>
      </c>
      <c r="Y55" s="9">
        <f>AH15</f>
        <v>1</v>
      </c>
      <c r="AC55" t="s">
        <v>36</v>
      </c>
      <c r="AE55">
        <f>G14+G15</f>
        <v>-55036</v>
      </c>
      <c r="AI55" t="str">
        <f>IF(V57=1,IF(S57=0,$AU$28,$AU$27),IF(AND(G57=1,V57=1),$AU$29,IF(P57=1,$AU$30,$AU$26)))</f>
        <v>Переполнение.При сложении двух отрицательных чисел получили положительное</v>
      </c>
    </row>
    <row r="56" spans="4:35" x14ac:dyDescent="0.25">
      <c r="D56" s="12"/>
      <c r="E56" t="s">
        <v>31</v>
      </c>
      <c r="F56" s="5"/>
      <c r="G56" s="5">
        <f t="shared" ref="G56" si="100">MOD(SUM(G53:G55),2)</f>
        <v>0</v>
      </c>
      <c r="H56" s="5">
        <f t="shared" ref="H56" si="101">MOD(SUM(H53:H55),2)</f>
        <v>0</v>
      </c>
      <c r="I56" s="5">
        <f t="shared" ref="I56" si="102">MOD(SUM(I53:I55),2)</f>
        <v>1</v>
      </c>
      <c r="J56" s="5">
        <f t="shared" ref="J56" si="103">MOD(SUM(J53:J55),2)</f>
        <v>0</v>
      </c>
      <c r="K56" s="5" t="s">
        <v>26</v>
      </c>
      <c r="L56" s="5">
        <f t="shared" ref="L56" si="104">MOD(SUM(L53:L55),2)</f>
        <v>1</v>
      </c>
      <c r="M56" s="5">
        <f t="shared" ref="M56" si="105">MOD(SUM(M53:M55),2)</f>
        <v>0</v>
      </c>
      <c r="N56" s="5">
        <f t="shared" ref="N56" si="106">MOD(SUM(N53:N55),2)</f>
        <v>0</v>
      </c>
      <c r="O56" s="5">
        <f t="shared" ref="O56" si="107">MOD(SUM(O53:O55),2)</f>
        <v>1</v>
      </c>
      <c r="P56" s="5" t="s">
        <v>26</v>
      </c>
      <c r="Q56" s="5">
        <f t="shared" ref="Q56" si="108">MOD(SUM(Q53:Q55),2)</f>
        <v>0</v>
      </c>
      <c r="R56" s="5">
        <f t="shared" ref="R56" si="109">MOD(SUM(R53:R55),2)</f>
        <v>0</v>
      </c>
      <c r="S56" s="5">
        <f t="shared" ref="S56" si="110">MOD(SUM(S53:S55),2)</f>
        <v>0</v>
      </c>
      <c r="T56" s="5">
        <f t="shared" ref="T56" si="111">MOD(SUM(T53:T55),2)</f>
        <v>0</v>
      </c>
      <c r="U56" s="5" t="s">
        <v>26</v>
      </c>
      <c r="V56" s="7">
        <f>MOD(SUM(V53,V54,V55),2)</f>
        <v>0</v>
      </c>
      <c r="W56" s="7">
        <f t="shared" ref="W56" si="112">MOD(SUM(W53,W54,W55),2)</f>
        <v>1</v>
      </c>
      <c r="X56" s="7">
        <f t="shared" ref="X56" si="113">MOD(SUM(X53,X54,X55),2)</f>
        <v>0</v>
      </c>
      <c r="Y56" s="7">
        <f t="shared" ref="Y56" si="114">MOD(SUM(Y53,Y54,Y55),2)</f>
        <v>0</v>
      </c>
    </row>
    <row r="57" spans="4:35" x14ac:dyDescent="0.25">
      <c r="D57" s="12"/>
      <c r="E57" s="12"/>
      <c r="F57" s="15" t="s">
        <v>39</v>
      </c>
      <c r="G57" s="5">
        <f>F53</f>
        <v>1</v>
      </c>
      <c r="I57" s="15" t="s">
        <v>40</v>
      </c>
      <c r="J57" s="7">
        <f>MOD(SUM(Q56:T56)+SUM(V56:Y56)+1,2)</f>
        <v>0</v>
      </c>
      <c r="L57" s="15" t="s">
        <v>41</v>
      </c>
      <c r="M57" s="5">
        <f>T53</f>
        <v>0</v>
      </c>
      <c r="O57" s="15" t="s">
        <v>42</v>
      </c>
      <c r="P57" s="5">
        <f>IF(SUM(G56:J56)+SUM(L56:O56)+SUM(Q56:T56) + SUM(V56:Y56)=0,1,0)</f>
        <v>0</v>
      </c>
      <c r="R57" s="15" t="s">
        <v>43</v>
      </c>
      <c r="S57" s="5">
        <f>G56</f>
        <v>0</v>
      </c>
      <c r="U57" s="15" t="s">
        <v>44</v>
      </c>
      <c r="V57" s="5">
        <f>IF(AND(G54=G55,G56&lt;&gt;G54),1,0)</f>
        <v>1</v>
      </c>
    </row>
    <row r="58" spans="4:35" x14ac:dyDescent="0.25">
      <c r="D58" s="12"/>
      <c r="E58" s="12"/>
      <c r="F58" s="12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2"/>
    </row>
    <row r="59" spans="4:35" x14ac:dyDescent="0.25">
      <c r="D59" s="12"/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2"/>
    </row>
    <row r="60" spans="4:35" x14ac:dyDescent="0.25">
      <c r="D60" s="12"/>
      <c r="E60" t="s">
        <v>30</v>
      </c>
      <c r="F60" s="5">
        <f t="shared" ref="F60:X60" si="115">IF(COUNTIF(G61:G62,"=1")&gt;1,1,0)</f>
        <v>0</v>
      </c>
      <c r="G60" s="5">
        <f t="shared" ref="G60:W60" si="116">IF(COUNTIF(H61:H62,"=1")&gt;1,1,IF(AND(OR(AND(H60+H61=2),AND(H60+H62=2)),H63=0),1,0))</f>
        <v>0</v>
      </c>
      <c r="H60" s="5">
        <f t="shared" si="116"/>
        <v>0</v>
      </c>
      <c r="I60" s="5">
        <f t="shared" si="116"/>
        <v>0</v>
      </c>
      <c r="J60" s="5">
        <f>IF(COUNTIF(L61:L62,"=1")&gt;1,1,IF(AND(OR(AND(L60+L61=2),AND(L60+L62=2)),L63=0),1,0))</f>
        <v>0</v>
      </c>
      <c r="K60" s="5"/>
      <c r="L60" s="5">
        <f t="shared" si="116"/>
        <v>0</v>
      </c>
      <c r="M60" s="5">
        <f t="shared" si="116"/>
        <v>0</v>
      </c>
      <c r="N60" s="5">
        <f t="shared" si="116"/>
        <v>1</v>
      </c>
      <c r="O60" s="5">
        <f>IF(COUNTIF(Q61:Q62,"=1")&gt;1,1,IF(AND(OR(AND(Q60+Q61=2),AND(Q60+Q62=2)),Q63=0),1,0))</f>
        <v>0</v>
      </c>
      <c r="P60" s="5"/>
      <c r="Q60" s="5">
        <f t="shared" si="116"/>
        <v>1</v>
      </c>
      <c r="R60" s="5">
        <f t="shared" si="116"/>
        <v>1</v>
      </c>
      <c r="S60" s="5">
        <f t="shared" si="116"/>
        <v>1</v>
      </c>
      <c r="T60" s="5">
        <f>IF(COUNTIF(V61:V62,"=1")&gt;1,1,IF(AND(OR(AND(V60+V61=2),AND(V60+V62=2)),V63=0),1,0))</f>
        <v>0</v>
      </c>
      <c r="U60" s="5"/>
      <c r="V60" s="5">
        <f t="shared" si="116"/>
        <v>0</v>
      </c>
      <c r="W60" s="5">
        <f t="shared" si="116"/>
        <v>0</v>
      </c>
      <c r="X60" s="5">
        <f>IF(COUNTIF(Y61:Y62,"=1")&gt;1,1,IF(AND(OR(AND(Y60+Y61=2),AND(Y60+Y62=2)),Y63=0),1,0))</f>
        <v>0</v>
      </c>
    </row>
    <row r="61" spans="4:35" x14ac:dyDescent="0.25">
      <c r="E61" t="s">
        <v>14</v>
      </c>
      <c r="G61" s="7">
        <f t="shared" ref="G61:X61" si="117">P7</f>
        <v>0</v>
      </c>
      <c r="H61" s="7">
        <f t="shared" si="117"/>
        <v>0</v>
      </c>
      <c r="I61" s="7">
        <f t="shared" si="117"/>
        <v>0</v>
      </c>
      <c r="J61" s="7">
        <f t="shared" si="117"/>
        <v>1</v>
      </c>
      <c r="K61" s="7" t="str">
        <f t="shared" si="117"/>
        <v>.</v>
      </c>
      <c r="L61" s="7">
        <f t="shared" si="117"/>
        <v>1</v>
      </c>
      <c r="M61" s="7">
        <f t="shared" si="117"/>
        <v>0</v>
      </c>
      <c r="N61" s="7">
        <f t="shared" si="117"/>
        <v>0</v>
      </c>
      <c r="O61" s="7">
        <f t="shared" si="117"/>
        <v>1</v>
      </c>
      <c r="P61" s="7" t="str">
        <f t="shared" si="117"/>
        <v>.</v>
      </c>
      <c r="Q61" s="7">
        <f t="shared" si="117"/>
        <v>0</v>
      </c>
      <c r="R61" s="7">
        <f t="shared" si="117"/>
        <v>1</v>
      </c>
      <c r="S61" s="7">
        <f t="shared" si="117"/>
        <v>0</v>
      </c>
      <c r="T61" s="7">
        <f t="shared" si="117"/>
        <v>1</v>
      </c>
      <c r="U61" s="7" t="str">
        <f t="shared" si="117"/>
        <v>.</v>
      </c>
      <c r="V61" s="7">
        <f t="shared" si="117"/>
        <v>1</v>
      </c>
      <c r="W61" s="7">
        <f t="shared" si="117"/>
        <v>1</v>
      </c>
      <c r="X61" s="7">
        <f t="shared" si="117"/>
        <v>1</v>
      </c>
      <c r="Y61" s="7">
        <f>AH7</f>
        <v>0</v>
      </c>
    </row>
    <row r="62" spans="4:35" x14ac:dyDescent="0.25">
      <c r="E62" t="s">
        <v>21</v>
      </c>
      <c r="G62" s="9">
        <f t="shared" ref="G62:X62" si="118">P14</f>
        <v>1</v>
      </c>
      <c r="H62" s="9">
        <f t="shared" si="118"/>
        <v>0</v>
      </c>
      <c r="I62" s="9">
        <f t="shared" si="118"/>
        <v>1</v>
      </c>
      <c r="J62" s="9">
        <f t="shared" si="118"/>
        <v>0</v>
      </c>
      <c r="K62" s="9" t="str">
        <f t="shared" si="118"/>
        <v>.</v>
      </c>
      <c r="L62" s="9">
        <f t="shared" si="118"/>
        <v>0</v>
      </c>
      <c r="M62" s="9">
        <f t="shared" si="118"/>
        <v>0</v>
      </c>
      <c r="N62" s="9">
        <f t="shared" si="118"/>
        <v>0</v>
      </c>
      <c r="O62" s="9">
        <f t="shared" si="118"/>
        <v>1</v>
      </c>
      <c r="P62" s="9" t="str">
        <f t="shared" si="118"/>
        <v>.</v>
      </c>
      <c r="Q62" s="9">
        <f t="shared" si="118"/>
        <v>0</v>
      </c>
      <c r="R62" s="9">
        <f t="shared" si="118"/>
        <v>0</v>
      </c>
      <c r="S62" s="9">
        <f t="shared" si="118"/>
        <v>1</v>
      </c>
      <c r="T62" s="9">
        <f t="shared" si="118"/>
        <v>1</v>
      </c>
      <c r="U62" s="9" t="str">
        <f t="shared" si="118"/>
        <v>.</v>
      </c>
      <c r="V62" s="9">
        <f t="shared" si="118"/>
        <v>0</v>
      </c>
      <c r="W62" s="9">
        <f t="shared" si="118"/>
        <v>0</v>
      </c>
      <c r="X62" s="9">
        <f t="shared" si="118"/>
        <v>0</v>
      </c>
      <c r="Y62" s="9">
        <f>AH14</f>
        <v>1</v>
      </c>
      <c r="AC62" t="s">
        <v>37</v>
      </c>
      <c r="AE62">
        <f>G7+G14</f>
        <v>-17777</v>
      </c>
      <c r="AI62" t="str">
        <f>IF(V64=1,IF(S64=0,$AU$28,$AU$27),IF(AND(G64=1,V64=1),$AU$29,IF(P64=1,$AU$30,$AU$26)))</f>
        <v>Всё корректно</v>
      </c>
    </row>
    <row r="63" spans="4:35" x14ac:dyDescent="0.25">
      <c r="E63" t="s">
        <v>31</v>
      </c>
      <c r="F63" s="5"/>
      <c r="G63" s="5">
        <f t="shared" ref="G63" si="119">MOD(SUM(G60:G62),2)</f>
        <v>1</v>
      </c>
      <c r="H63" s="5">
        <f t="shared" ref="H63" si="120">MOD(SUM(H60:H62),2)</f>
        <v>0</v>
      </c>
      <c r="I63" s="5">
        <f t="shared" ref="I63" si="121">MOD(SUM(I60:I62),2)</f>
        <v>1</v>
      </c>
      <c r="J63" s="5">
        <f t="shared" ref="J63" si="122">MOD(SUM(J60:J62),2)</f>
        <v>1</v>
      </c>
      <c r="K63" s="5" t="s">
        <v>26</v>
      </c>
      <c r="L63" s="5">
        <f t="shared" ref="L63" si="123">MOD(SUM(L60:L62),2)</f>
        <v>1</v>
      </c>
      <c r="M63" s="5">
        <f t="shared" ref="M63" si="124">MOD(SUM(M60:M62),2)</f>
        <v>0</v>
      </c>
      <c r="N63" s="5">
        <f t="shared" ref="N63" si="125">MOD(SUM(N60:N62),2)</f>
        <v>1</v>
      </c>
      <c r="O63" s="5">
        <f t="shared" ref="O63" si="126">MOD(SUM(O60:O62),2)</f>
        <v>0</v>
      </c>
      <c r="P63" s="5" t="s">
        <v>26</v>
      </c>
      <c r="Q63" s="5">
        <f t="shared" ref="Q63" si="127">MOD(SUM(Q60:Q62),2)</f>
        <v>1</v>
      </c>
      <c r="R63" s="5">
        <f t="shared" ref="R63" si="128">MOD(SUM(R60:R62),2)</f>
        <v>0</v>
      </c>
      <c r="S63" s="5">
        <f t="shared" ref="S63" si="129">MOD(SUM(S60:S62),2)</f>
        <v>0</v>
      </c>
      <c r="T63" s="5">
        <f t="shared" ref="T63" si="130">MOD(SUM(T60:T62),2)</f>
        <v>0</v>
      </c>
      <c r="U63" s="5" t="s">
        <v>26</v>
      </c>
      <c r="V63" s="7">
        <f>MOD(SUM(V60,V61,V62),2)</f>
        <v>1</v>
      </c>
      <c r="W63" s="7">
        <f t="shared" ref="W63" si="131">MOD(SUM(W60,W61,W62),2)</f>
        <v>1</v>
      </c>
      <c r="X63" s="7">
        <f t="shared" ref="X63" si="132">MOD(SUM(X60,X61,X62),2)</f>
        <v>1</v>
      </c>
      <c r="Y63" s="7">
        <f t="shared" ref="Y63" si="133">MOD(SUM(Y60,Y61,Y62),2)</f>
        <v>1</v>
      </c>
    </row>
    <row r="64" spans="4:35" x14ac:dyDescent="0.25">
      <c r="F64" s="15" t="s">
        <v>39</v>
      </c>
      <c r="G64" s="5">
        <f>F60</f>
        <v>0</v>
      </c>
      <c r="I64" s="15" t="s">
        <v>40</v>
      </c>
      <c r="J64" s="7">
        <f>MOD(SUM(Q63:T63)+SUM(V63:Y63)+1,2)</f>
        <v>0</v>
      </c>
      <c r="L64" s="15" t="s">
        <v>41</v>
      </c>
      <c r="M64" s="5">
        <f>T60</f>
        <v>0</v>
      </c>
      <c r="O64" s="15" t="s">
        <v>42</v>
      </c>
      <c r="P64" s="5">
        <f>IF(SUM(G63:J63)+SUM(L63:O63)+SUM(Q63:T63) + SUM(V63:Y63)=0,1,0)</f>
        <v>0</v>
      </c>
      <c r="R64" s="15" t="s">
        <v>43</v>
      </c>
      <c r="S64" s="5">
        <f>G63</f>
        <v>1</v>
      </c>
      <c r="U64" s="15" t="s">
        <v>44</v>
      </c>
      <c r="V64" s="5">
        <f>IF(AND(G61=G62,G63&lt;&gt;G61),1,0)</f>
        <v>0</v>
      </c>
    </row>
    <row r="67" spans="5:35" x14ac:dyDescent="0.25">
      <c r="E67" t="s">
        <v>30</v>
      </c>
      <c r="F67" s="5">
        <f t="shared" ref="F67:X67" si="134">IF(COUNTIF(G68:G69,"=1")&gt;1,1,0)</f>
        <v>0</v>
      </c>
      <c r="G67" s="5">
        <f t="shared" ref="G67:W67" si="135">IF(COUNTIF(H68:H69,"=1")&gt;1,1,IF(AND(OR(AND(H67+H68=2),AND(H67+H69=2)),H70=0),1,0))</f>
        <v>1</v>
      </c>
      <c r="H67" s="5">
        <f t="shared" si="135"/>
        <v>1</v>
      </c>
      <c r="I67" s="5">
        <f t="shared" si="135"/>
        <v>1</v>
      </c>
      <c r="J67" s="5">
        <f>IF(COUNTIF(L68:L69,"=1")&gt;1,1,IF(AND(OR(AND(L67+L68=2),AND(L67+L69=2)),L70=0),1,0))</f>
        <v>1</v>
      </c>
      <c r="K67" s="5"/>
      <c r="L67" s="5">
        <f t="shared" si="135"/>
        <v>0</v>
      </c>
      <c r="M67" s="5">
        <f t="shared" si="135"/>
        <v>0</v>
      </c>
      <c r="N67" s="5">
        <f t="shared" si="135"/>
        <v>0</v>
      </c>
      <c r="O67" s="5">
        <f>IF(COUNTIF(Q68:Q69,"=1")&gt;1,1,IF(AND(OR(AND(Q67+Q68=2),AND(Q67+Q69=2)),Q70=0),1,0))</f>
        <v>0</v>
      </c>
      <c r="P67" s="5"/>
      <c r="Q67" s="5">
        <f t="shared" si="135"/>
        <v>0</v>
      </c>
      <c r="R67" s="5">
        <f t="shared" si="135"/>
        <v>0</v>
      </c>
      <c r="S67" s="5">
        <f t="shared" si="135"/>
        <v>0</v>
      </c>
      <c r="T67" s="5">
        <f>IF(COUNTIF(V68:V69,"=1")&gt;1,1,IF(AND(OR(AND(V67+V68=2),AND(V67+V69=2)),V70=0),1,0))</f>
        <v>1</v>
      </c>
      <c r="U67" s="5"/>
      <c r="V67" s="5">
        <f t="shared" si="135"/>
        <v>1</v>
      </c>
      <c r="W67" s="5">
        <f t="shared" si="135"/>
        <v>1</v>
      </c>
      <c r="X67" s="5">
        <f>IF(COUNTIF(Y68:Y69,"=1")&gt;1,1,IF(AND(OR(AND(Y67+Y68=2),AND(Y67+Y69=2)),Y70=0),1,0))</f>
        <v>1</v>
      </c>
    </row>
    <row r="68" spans="5:35" x14ac:dyDescent="0.25">
      <c r="E68" t="s">
        <v>24</v>
      </c>
      <c r="G68" s="7">
        <f t="shared" ref="G68:X68" si="136">P17</f>
        <v>1</v>
      </c>
      <c r="H68" s="7">
        <f t="shared" si="136"/>
        <v>0</v>
      </c>
      <c r="I68" s="7">
        <f t="shared" si="136"/>
        <v>1</v>
      </c>
      <c r="J68" s="7">
        <f t="shared" si="136"/>
        <v>1</v>
      </c>
      <c r="K68" s="7" t="str">
        <f t="shared" si="136"/>
        <v>.</v>
      </c>
      <c r="L68" s="7">
        <f t="shared" si="136"/>
        <v>1</v>
      </c>
      <c r="M68" s="7">
        <f t="shared" si="136"/>
        <v>0</v>
      </c>
      <c r="N68" s="7">
        <f t="shared" si="136"/>
        <v>1</v>
      </c>
      <c r="O68" s="7">
        <f t="shared" si="136"/>
        <v>0</v>
      </c>
      <c r="P68" s="7" t="str">
        <f t="shared" si="136"/>
        <v>.</v>
      </c>
      <c r="Q68" s="7">
        <f t="shared" si="136"/>
        <v>1</v>
      </c>
      <c r="R68" s="7">
        <f t="shared" si="136"/>
        <v>0</v>
      </c>
      <c r="S68" s="7">
        <f t="shared" si="136"/>
        <v>0</v>
      </c>
      <c r="T68" s="7">
        <f t="shared" si="136"/>
        <v>0</v>
      </c>
      <c r="U68" s="7" t="str">
        <f t="shared" si="136"/>
        <v>.</v>
      </c>
      <c r="V68" s="7">
        <f t="shared" si="136"/>
        <v>1</v>
      </c>
      <c r="W68" s="7">
        <f t="shared" si="136"/>
        <v>1</v>
      </c>
      <c r="X68" s="7">
        <f t="shared" si="136"/>
        <v>1</v>
      </c>
      <c r="Y68" s="7">
        <f>AH17</f>
        <v>1</v>
      </c>
    </row>
    <row r="69" spans="5:35" x14ac:dyDescent="0.25">
      <c r="E69" t="s">
        <v>16</v>
      </c>
      <c r="G69" s="9">
        <f t="shared" ref="G69:X69" si="137">P9</f>
        <v>0</v>
      </c>
      <c r="H69" s="9">
        <f t="shared" si="137"/>
        <v>1</v>
      </c>
      <c r="I69" s="9">
        <f t="shared" si="137"/>
        <v>1</v>
      </c>
      <c r="J69" s="9">
        <f t="shared" si="137"/>
        <v>1</v>
      </c>
      <c r="K69" s="9" t="str">
        <f t="shared" si="137"/>
        <v>.</v>
      </c>
      <c r="L69" s="9">
        <f t="shared" si="137"/>
        <v>1</v>
      </c>
      <c r="M69" s="9">
        <f t="shared" si="137"/>
        <v>0</v>
      </c>
      <c r="N69" s="9">
        <f t="shared" si="137"/>
        <v>0</v>
      </c>
      <c r="O69" s="9">
        <f t="shared" si="137"/>
        <v>0</v>
      </c>
      <c r="P69" s="9" t="str">
        <f t="shared" si="137"/>
        <v>.</v>
      </c>
      <c r="Q69" s="9">
        <f t="shared" si="137"/>
        <v>0</v>
      </c>
      <c r="R69" s="9">
        <f t="shared" si="137"/>
        <v>0</v>
      </c>
      <c r="S69" s="9">
        <f t="shared" si="137"/>
        <v>1</v>
      </c>
      <c r="T69" s="9">
        <f t="shared" si="137"/>
        <v>0</v>
      </c>
      <c r="U69" s="9" t="str">
        <f t="shared" si="137"/>
        <v>.</v>
      </c>
      <c r="V69" s="9">
        <f t="shared" si="137"/>
        <v>1</v>
      </c>
      <c r="W69" s="9">
        <f t="shared" si="137"/>
        <v>1</v>
      </c>
      <c r="X69" s="9">
        <f t="shared" si="137"/>
        <v>0</v>
      </c>
      <c r="Y69" s="9">
        <f>AH9</f>
        <v>1</v>
      </c>
      <c r="AC69" t="s">
        <v>38</v>
      </c>
      <c r="AE69">
        <f>G17+G9</f>
        <v>12988</v>
      </c>
      <c r="AI69" t="str">
        <f>IF(V71=1,IF(S71=0,$AU$28,$AU$27),IF(AND(G71=1,V71=1),$AU$29,IF(P71=1,$AU$30,$AU$26)))</f>
        <v>Всё корректно</v>
      </c>
    </row>
    <row r="70" spans="5:35" x14ac:dyDescent="0.25">
      <c r="E70" t="s">
        <v>31</v>
      </c>
      <c r="F70" s="5"/>
      <c r="G70" s="5">
        <f t="shared" ref="G70" si="138">MOD(SUM(G67:G69),2)</f>
        <v>0</v>
      </c>
      <c r="H70" s="5">
        <f t="shared" ref="H70" si="139">MOD(SUM(H67:H69),2)</f>
        <v>0</v>
      </c>
      <c r="I70" s="5">
        <f t="shared" ref="I70" si="140">MOD(SUM(I67:I69),2)</f>
        <v>1</v>
      </c>
      <c r="J70" s="5">
        <f t="shared" ref="J70" si="141">MOD(SUM(J67:J69),2)</f>
        <v>1</v>
      </c>
      <c r="K70" s="5" t="s">
        <v>26</v>
      </c>
      <c r="L70" s="5">
        <f t="shared" ref="L70" si="142">MOD(SUM(L67:L69),2)</f>
        <v>0</v>
      </c>
      <c r="M70" s="5">
        <f t="shared" ref="M70" si="143">MOD(SUM(M67:M69),2)</f>
        <v>0</v>
      </c>
      <c r="N70" s="5">
        <f t="shared" ref="N70" si="144">MOD(SUM(N67:N69),2)</f>
        <v>1</v>
      </c>
      <c r="O70" s="5">
        <f t="shared" ref="O70" si="145">MOD(SUM(O67:O69),2)</f>
        <v>0</v>
      </c>
      <c r="P70" s="5" t="s">
        <v>26</v>
      </c>
      <c r="Q70" s="5">
        <f t="shared" ref="Q70" si="146">MOD(SUM(Q67:Q69),2)</f>
        <v>1</v>
      </c>
      <c r="R70" s="5">
        <f t="shared" ref="R70" si="147">MOD(SUM(R67:R69),2)</f>
        <v>0</v>
      </c>
      <c r="S70" s="5">
        <f t="shared" ref="S70" si="148">MOD(SUM(S67:S69),2)</f>
        <v>1</v>
      </c>
      <c r="T70" s="5">
        <f t="shared" ref="T70" si="149">MOD(SUM(T67:T69),2)</f>
        <v>1</v>
      </c>
      <c r="U70" s="5" t="s">
        <v>26</v>
      </c>
      <c r="V70" s="7">
        <f>MOD(SUM(V67,V68,V69),2)</f>
        <v>1</v>
      </c>
      <c r="W70" s="7">
        <f t="shared" ref="W70" si="150">MOD(SUM(W67,W68,W69),2)</f>
        <v>1</v>
      </c>
      <c r="X70" s="7">
        <f t="shared" ref="X70" si="151">MOD(SUM(X67,X68,X69),2)</f>
        <v>0</v>
      </c>
      <c r="Y70" s="7">
        <f t="shared" ref="Y70" si="152">MOD(SUM(Y67,Y68,Y69),2)</f>
        <v>0</v>
      </c>
    </row>
    <row r="71" spans="5:35" x14ac:dyDescent="0.25">
      <c r="F71" s="15" t="s">
        <v>39</v>
      </c>
      <c r="G71" s="5">
        <f>F67</f>
        <v>0</v>
      </c>
      <c r="I71" s="15" t="s">
        <v>40</v>
      </c>
      <c r="J71" s="7">
        <f>MOD(SUM(Q70:T70)+SUM(V70:Y70)+1,2)</f>
        <v>0</v>
      </c>
      <c r="L71" s="15" t="s">
        <v>41</v>
      </c>
      <c r="M71" s="5">
        <f>T67</f>
        <v>1</v>
      </c>
      <c r="O71" s="15" t="s">
        <v>42</v>
      </c>
      <c r="P71" s="5">
        <f>IF(SUM(G70:J70)+SUM(L70:O70)+SUM(Q70:T70) + SUM(V70:Y70)=0,1,0)</f>
        <v>0</v>
      </c>
      <c r="R71" s="15" t="s">
        <v>43</v>
      </c>
      <c r="S71" s="5">
        <f>G70</f>
        <v>0</v>
      </c>
      <c r="U71" s="15" t="s">
        <v>44</v>
      </c>
      <c r="V71" s="5">
        <f>IF(AND(G68=G69,G70&lt;&gt;G68),1,0)</f>
        <v>0</v>
      </c>
    </row>
    <row r="74" spans="5:35" x14ac:dyDescent="0.25">
      <c r="E74" s="1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2"/>
    </row>
    <row r="75" spans="5:35" x14ac:dyDescent="0.25">
      <c r="E75" s="12"/>
      <c r="F75" s="1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5:35" x14ac:dyDescent="0.25">
      <c r="E76" s="12"/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5:35" x14ac:dyDescent="0.25">
      <c r="E77" s="1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4"/>
      <c r="X77" s="14"/>
      <c r="Y77" s="14"/>
    </row>
  </sheetData>
  <phoneticPr fontId="1" type="noConversion"/>
  <conditionalFormatting sqref="P7:AH10">
    <cfRule type="cellIs" dxfId="2" priority="2" operator="equal">
      <formula>0</formula>
    </cfRule>
    <cfRule type="cellIs" dxfId="3" priority="1" operator="equal">
      <formula>1</formula>
    </cfRule>
  </conditionalFormatting>
  <dataValidations disablePrompts="1" count="1">
    <dataValidation type="whole" allowBlank="1" showInputMessage="1" showErrorMessage="1" sqref="V28:Y28 V59 V35:Y35 V44 V42:Y42 V49:Y49 V56:Y56 V63:Y63 V70:Y70 V77:Y77" xr:uid="{940FCFAD-3208-411B-ACA1-711E09AD872A}">
      <formula1>0</formula1>
      <formula2>1</formula2>
    </dataValidation>
  </dataValidations>
  <pageMargins left="0.7" right="0.7" top="0.75" bottom="0.75" header="0.3" footer="0.3"/>
  <pageSetup paperSize="9" orientation="portrait" r:id="rId1"/>
  <headerFooter>
    <oddHeader>&amp;C&amp;"Times New Roman,обычный"&amp;18Думцев Виктор Сергеевич. Вариант 24. &amp;F</oddHeader>
    <oddFooter>&amp;C&amp;"Times New Roman,обычный"&amp;18Файл создан &amp;"Times New Roman,полужирный"&amp;16Tuseday, December 5, 2023, 0:12:15 AM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GoldenDragon</dc:creator>
  <cp:lastModifiedBy>GoldenDragon</cp:lastModifiedBy>
  <dcterms:created xsi:type="dcterms:W3CDTF">2023-12-01T01:02:49Z</dcterms:created>
  <dcterms:modified xsi:type="dcterms:W3CDTF">2023-12-04T23:30:45Z</dcterms:modified>
</cp:coreProperties>
</file>