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138907D4-B48E-144E-9A67-1EEF137DE8DF}" xr6:coauthVersionLast="36" xr6:coauthVersionMax="40" xr10:uidLastSave="{00000000-0000-0000-0000-000000000000}"/>
  <bookViews>
    <workbookView xWindow="0" yWindow="460" windowWidth="31540" windowHeight="16800" xr2:uid="{00000000-000D-0000-FFFF-FFFF00000000}"/>
  </bookViews>
  <sheets>
    <sheet name="Sheet1" sheetId="1" r:id="rId1"/>
  </sheets>
  <definedNames>
    <definedName name="_xlchart.v1.0" hidden="1">Sheet1!$N$2:$N$5</definedName>
    <definedName name="_xlchart.v1.1" hidden="1">Sheet1!$N$6:$N$9</definedName>
    <definedName name="_xlchart.v1.10" hidden="1">Sheet1!$Q$2:$Q$5</definedName>
    <definedName name="_xlchart.v1.11" hidden="1">Sheet1!$Q$6:$Q$9</definedName>
    <definedName name="_xlchart.v1.12" hidden="1">Sheet1!$N$2:$N$5</definedName>
    <definedName name="_xlchart.v1.13" hidden="1">Sheet1!$N$6:$N$9</definedName>
    <definedName name="_xlchart.v1.14" hidden="1">Sheet1!$O$2:$O$5</definedName>
    <definedName name="_xlchart.v1.15" hidden="1">Sheet1!$O$6:$O$9</definedName>
    <definedName name="_xlchart.v1.2" hidden="1">Sheet1!$P$2:$P$5</definedName>
    <definedName name="_xlchart.v1.3" hidden="1">Sheet1!$P$6:$P$9</definedName>
    <definedName name="_xlchart.v1.4" hidden="1">Sheet1!$N$2:$N$5</definedName>
    <definedName name="_xlchart.v1.5" hidden="1">Sheet1!$N$6:$N$9</definedName>
    <definedName name="_xlchart.v1.6" hidden="1">Sheet1!$O$2:$O$5</definedName>
    <definedName name="_xlchart.v1.7" hidden="1">Sheet1!$O$6:$O$9</definedName>
    <definedName name="_xlchart.v1.8" hidden="1">Sheet1!$N$2:$N$5</definedName>
    <definedName name="_xlchart.v1.9" hidden="1">Sheet1!$N$6:$N$9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2" i="1"/>
  <c r="R2" i="1"/>
  <c r="S3" i="1"/>
  <c r="S4" i="1"/>
  <c r="S5" i="1"/>
  <c r="S6" i="1"/>
  <c r="S7" i="1"/>
  <c r="S8" i="1"/>
  <c r="S9" i="1"/>
  <c r="S2" i="1"/>
  <c r="P2" i="1" l="1"/>
  <c r="P3" i="1"/>
  <c r="P4" i="1"/>
  <c r="P5" i="1"/>
  <c r="P6" i="1"/>
  <c r="P7" i="1"/>
  <c r="P8" i="1"/>
  <c r="P9" i="1"/>
  <c r="H2" i="1"/>
  <c r="H3" i="1"/>
  <c r="H4" i="1"/>
  <c r="H5" i="1"/>
  <c r="H6" i="1"/>
  <c r="H7" i="1"/>
  <c r="H8" i="1"/>
  <c r="H9" i="1"/>
  <c r="Q3" i="1"/>
  <c r="Q4" i="1"/>
  <c r="Q5" i="1"/>
  <c r="Q6" i="1"/>
  <c r="Q7" i="1"/>
  <c r="Q8" i="1"/>
  <c r="Q9" i="1"/>
  <c r="Q2" i="1"/>
  <c r="R3" i="1"/>
  <c r="R4" i="1"/>
  <c r="R5" i="1"/>
  <c r="R6" i="1"/>
  <c r="R7" i="1"/>
  <c r="R8" i="1"/>
  <c r="R9" i="1"/>
  <c r="O3" i="1"/>
  <c r="O4" i="1"/>
  <c r="O5" i="1"/>
  <c r="O6" i="1"/>
  <c r="O7" i="1"/>
  <c r="O8" i="1"/>
  <c r="O9" i="1"/>
  <c r="O2" i="1"/>
  <c r="L9" i="1"/>
  <c r="L8" i="1"/>
  <c r="L7" i="1"/>
  <c r="L6" i="1"/>
  <c r="L5" i="1"/>
  <c r="L4" i="1"/>
  <c r="L3" i="1"/>
  <c r="L2" i="1"/>
  <c r="K4" i="1"/>
  <c r="K9" i="1"/>
  <c r="K8" i="1"/>
  <c r="K7" i="1"/>
  <c r="K6" i="1"/>
  <c r="K5" i="1"/>
  <c r="K3" i="1"/>
  <c r="K2" i="1"/>
  <c r="J9" i="1"/>
  <c r="J8" i="1"/>
  <c r="J7" i="1"/>
  <c r="J6" i="1"/>
  <c r="J5" i="1"/>
  <c r="J4" i="1"/>
  <c r="J3" i="1"/>
  <c r="J2" i="1"/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7" i="1"/>
  <c r="D88" i="1"/>
  <c r="D2" i="1"/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<sst xmlns="http://schemas.openxmlformats.org/spreadsheetml/2006/main" count="22" uniqueCount="19">
  <si>
    <t>size</t>
    <phoneticPr fontId="1" type="noConversion"/>
  </si>
  <si>
    <t>mmap time</t>
    <phoneticPr fontId="1" type="noConversion"/>
  </si>
  <si>
    <t>total</t>
    <phoneticPr fontId="1" type="noConversion"/>
  </si>
  <si>
    <t>size</t>
    <phoneticPr fontId="1" type="noConversion"/>
  </si>
  <si>
    <t>mmap avg</t>
    <phoneticPr fontId="1" type="noConversion"/>
  </si>
  <si>
    <t>multip_avg</t>
    <phoneticPr fontId="1" type="noConversion"/>
  </si>
  <si>
    <t>total_avg</t>
    <phoneticPr fontId="1" type="noConversion"/>
  </si>
  <si>
    <t>mmap_SD</t>
    <phoneticPr fontId="1" type="noConversion"/>
  </si>
  <si>
    <t>multip_SD</t>
    <phoneticPr fontId="1" type="noConversion"/>
  </si>
  <si>
    <t>total_SD</t>
    <phoneticPr fontId="1" type="noConversion"/>
  </si>
  <si>
    <t>mmap avg</t>
  </si>
  <si>
    <t>log(total_avg)</t>
  </si>
  <si>
    <t>log(multip_avg)</t>
  </si>
  <si>
    <t>log(total_SD)</t>
  </si>
  <si>
    <t>mmap_SD</t>
  </si>
  <si>
    <t>multiplication time</t>
  </si>
  <si>
    <t>demand paging</t>
  </si>
  <si>
    <t>pre paging</t>
  </si>
  <si>
    <t>log(multip_SD)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</si>
</sst>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mmap</a:t>
            </a:r>
            <a:r>
              <a:rPr lang="en-US"/>
              <a:t> Time (demand paging vs. pre paging)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 paging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Sheet1!$R$2:$R$5</c:f>
                <c:numCache>
                  <c:formatCode>General</c:formatCode>
                  <c:ptCount val="4"/>
                  <c:pt idx="0">
                    <c:v>10.303397497913005</c:v>
                  </c:pt>
                  <c:pt idx="1">
                    <c:v>0.78102496759066542</c:v>
                  </c:pt>
                  <c:pt idx="2">
                    <c:v>1.1180339887498949</c:v>
                  </c:pt>
                  <c:pt idx="3">
                    <c:v>0.78102496759066531</c:v>
                  </c:pt>
                </c:numCache>
              </c:numRef>
            </c:plus>
            <c:minus>
              <c:numRef>
                <c:f>Sheet1!$R$2:$R$5</c:f>
                <c:numCache>
                  <c:formatCode>General</c:formatCode>
                  <c:ptCount val="4"/>
                  <c:pt idx="0">
                    <c:v>10.303397497913005</c:v>
                  </c:pt>
                  <c:pt idx="1">
                    <c:v>0.78102496759066542</c:v>
                  </c:pt>
                  <c:pt idx="2">
                    <c:v>1.1180339887498949</c:v>
                  </c:pt>
                  <c:pt idx="3">
                    <c:v>0.78102496759066531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Sheet1!$N$2:$N$5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Sheet1!$O$2:$O$5</c:f>
              <c:numCache>
                <c:formatCode>0.0</c:formatCode>
                <c:ptCount val="4"/>
                <c:pt idx="0">
                  <c:v>47.2</c:v>
                </c:pt>
                <c:pt idx="1">
                  <c:v>44.7</c:v>
                </c:pt>
                <c:pt idx="2">
                  <c:v>45.5</c:v>
                </c:pt>
                <c:pt idx="3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3-4D25-A91B-50CB7BDE8F78}"/>
            </c:ext>
          </c:extLst>
        </c:ser>
        <c:ser>
          <c:idx val="1"/>
          <c:order val="1"/>
          <c:tx>
            <c:v>pre paging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Sheet1!$R$6:$R$9</c:f>
                <c:numCache>
                  <c:formatCode>General</c:formatCode>
                  <c:ptCount val="4"/>
                  <c:pt idx="0">
                    <c:v>0.89442719099991586</c:v>
                  </c:pt>
                  <c:pt idx="1">
                    <c:v>14.98699436177915</c:v>
                  </c:pt>
                  <c:pt idx="2">
                    <c:v>1.5</c:v>
                  </c:pt>
                  <c:pt idx="3">
                    <c:v>3.2557641192199411</c:v>
                  </c:pt>
                </c:numCache>
              </c:numRef>
            </c:plus>
            <c:minus>
              <c:numRef>
                <c:f>Sheet1!$R$6:$R$9</c:f>
                <c:numCache>
                  <c:formatCode>General</c:formatCode>
                  <c:ptCount val="4"/>
                  <c:pt idx="0">
                    <c:v>0.89442719099991586</c:v>
                  </c:pt>
                  <c:pt idx="1">
                    <c:v>14.98699436177915</c:v>
                  </c:pt>
                  <c:pt idx="2">
                    <c:v>1.5</c:v>
                  </c:pt>
                  <c:pt idx="3">
                    <c:v>3.2557641192199411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Sheet1!$N$6:$N$9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Sheet1!$O$6:$O$9</c:f>
              <c:numCache>
                <c:formatCode>0.0</c:formatCode>
                <c:ptCount val="4"/>
                <c:pt idx="0">
                  <c:v>53</c:v>
                </c:pt>
                <c:pt idx="1">
                  <c:v>67.3</c:v>
                </c:pt>
                <c:pt idx="2">
                  <c:v>84.5</c:v>
                </c:pt>
                <c:pt idx="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3-4D25-A91B-50CB7BDE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37656"/>
        <c:axId val="721338296"/>
      </c:lineChart>
      <c:catAx>
        <c:axId val="72133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</a:t>
                </a:r>
                <a:r>
                  <a:rPr lang="zh-CN" altLang="en-US" baseline="0"/>
                  <a:t> </a:t>
                </a: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8296"/>
        <c:crosses val="autoZero"/>
        <c:auto val="1"/>
        <c:lblAlgn val="ctr"/>
        <c:lblOffset val="100"/>
        <c:noMultiLvlLbl val="1"/>
      </c:catAx>
      <c:valAx>
        <c:axId val="7213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mmap</a:t>
                </a:r>
                <a:r>
                  <a:rPr lang="en-US" altLang="zh-CN" baseline="0"/>
                  <a:t> 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-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altLang="zh-CN"/>
              <a:t>plication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(demand</a:t>
            </a:r>
            <a:r>
              <a:rPr lang="zh-CN" altLang="en-US"/>
              <a:t> </a:t>
            </a:r>
            <a:r>
              <a:rPr lang="en-US" altLang="zh-CN"/>
              <a:t>paging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paging)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 paging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Sheet1!$S$2:$S$5</c:f>
                <c:numCache>
                  <c:formatCode>General</c:formatCode>
                  <c:ptCount val="4"/>
                  <c:pt idx="0">
                    <c:v>3.6896971299896886</c:v>
                  </c:pt>
                  <c:pt idx="1">
                    <c:v>4.356441686573743</c:v>
                  </c:pt>
                  <c:pt idx="2">
                    <c:v>5.0049837385143636</c:v>
                  </c:pt>
                  <c:pt idx="3">
                    <c:v>4.8068180951012023</c:v>
                  </c:pt>
                </c:numCache>
              </c:numRef>
            </c:plus>
            <c:minus>
              <c:numRef>
                <c:f>Sheet1!$S$2:$S$5</c:f>
                <c:numCache>
                  <c:formatCode>General</c:formatCode>
                  <c:ptCount val="4"/>
                  <c:pt idx="0">
                    <c:v>3.6896971299896886</c:v>
                  </c:pt>
                  <c:pt idx="1">
                    <c:v>4.356441686573743</c:v>
                  </c:pt>
                  <c:pt idx="2">
                    <c:v>5.0049837385143636</c:v>
                  </c:pt>
                  <c:pt idx="3">
                    <c:v>4.8068180951012023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Sheet1!$N$2:$N$5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Sheet1!$P$2:$P$5</c:f>
              <c:numCache>
                <c:formatCode>General</c:formatCode>
                <c:ptCount val="4"/>
                <c:pt idx="0">
                  <c:v>4.2746842277043893</c:v>
                </c:pt>
                <c:pt idx="1">
                  <c:v>5.2085090752981493</c:v>
                </c:pt>
                <c:pt idx="2">
                  <c:v>6.2999514552132583</c:v>
                </c:pt>
                <c:pt idx="3">
                  <c:v>7.4433794034659977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3-429D-8575-00DD9C4ACF8F}"/>
            </c:ext>
          </c:extLst>
        </c:ser>
        <c:ser>
          <c:idx val="1"/>
          <c:order val="1"/>
          <c:tx>
            <c:v>pre paging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Sheet1!$S$6:$S$9</c:f>
                <c:numCache>
                  <c:formatCode>General</c:formatCode>
                  <c:ptCount val="4"/>
                  <c:pt idx="0">
                    <c:v>2.3119687575818983</c:v>
                  </c:pt>
                  <c:pt idx="1">
                    <c:v>4.3273882001762463</c:v>
                  </c:pt>
                  <c:pt idx="2">
                    <c:v>3.9310088112262305</c:v>
                  </c:pt>
                  <c:pt idx="3">
                    <c:v>5.1593267578823516</c:v>
                  </c:pt>
                </c:numCache>
              </c:numRef>
            </c:plus>
            <c:minus>
              <c:numRef>
                <c:f>Sheet1!$S$6:$S$9</c:f>
                <c:numCache>
                  <c:formatCode>General</c:formatCode>
                  <c:ptCount val="4"/>
                  <c:pt idx="0">
                    <c:v>2.3119687575818983</c:v>
                  </c:pt>
                  <c:pt idx="1">
                    <c:v>4.3273882001762463</c:v>
                  </c:pt>
                  <c:pt idx="2">
                    <c:v>3.9310088112262305</c:v>
                  </c:pt>
                  <c:pt idx="3">
                    <c:v>5.1593267578823516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Sheet1!$N$6:$N$9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Sheet1!$P$6:$P$9</c:f>
              <c:numCache>
                <c:formatCode>General</c:formatCode>
                <c:ptCount val="4"/>
                <c:pt idx="0">
                  <c:v>4.2116730737473942</c:v>
                </c:pt>
                <c:pt idx="1">
                  <c:v>5.1940195471779651</c:v>
                </c:pt>
                <c:pt idx="2">
                  <c:v>6.0894283263774422</c:v>
                </c:pt>
                <c:pt idx="3">
                  <c:v>7.4008632551430447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3-429D-8575-00DD9C4A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04656"/>
        <c:axId val="538004976"/>
      </c:lineChart>
      <c:catAx>
        <c:axId val="5380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4976"/>
        <c:crosses val="autoZero"/>
        <c:auto val="1"/>
        <c:lblAlgn val="ctr"/>
        <c:lblOffset val="100"/>
        <c:noMultiLvlLbl val="1"/>
      </c:catAx>
      <c:valAx>
        <c:axId val="53800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Multiplication</a:t>
                </a:r>
                <a:r>
                  <a:rPr lang="en-US" altLang="zh-CN" baseline="0"/>
                  <a:t> 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-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log(us)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465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/>
              <a:t> Time (demand paging vs. pre paging)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 paging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Sheet1!$T$2:$T$5</c:f>
                <c:numCache>
                  <c:formatCode>General</c:formatCode>
                  <c:ptCount val="4"/>
                  <c:pt idx="0">
                    <c:v>3.6905975369084896</c:v>
                  </c:pt>
                  <c:pt idx="1">
                    <c:v>4.3564414311548463</c:v>
                  </c:pt>
                  <c:pt idx="2">
                    <c:v>5.0049831458662011</c:v>
                  </c:pt>
                  <c:pt idx="3">
                    <c:v>4.8068177020975646</c:v>
                  </c:pt>
                </c:numCache>
              </c:numRef>
            </c:plus>
            <c:minus>
              <c:numRef>
                <c:f>Sheet1!$T$2:$T$5</c:f>
                <c:numCache>
                  <c:formatCode>General</c:formatCode>
                  <c:ptCount val="4"/>
                  <c:pt idx="0">
                    <c:v>3.6905975369084896</c:v>
                  </c:pt>
                  <c:pt idx="1">
                    <c:v>4.3564414311548463</c:v>
                  </c:pt>
                  <c:pt idx="2">
                    <c:v>5.0049831458662011</c:v>
                  </c:pt>
                  <c:pt idx="3">
                    <c:v>4.8068177020975646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Sheet1!$N$2:$N$5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Sheet1!$Q$2:$Q$5</c:f>
              <c:numCache>
                <c:formatCode>General</c:formatCode>
                <c:ptCount val="4"/>
                <c:pt idx="0">
                  <c:v>4.2757719001649317</c:v>
                </c:pt>
                <c:pt idx="1">
                  <c:v>5.2086291696853815</c:v>
                </c:pt>
                <c:pt idx="2">
                  <c:v>6.2999613598670647</c:v>
                </c:pt>
                <c:pt idx="3">
                  <c:v>7.4433801122318011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F-4ADB-B2C3-218EE03FCCFB}"/>
            </c:ext>
          </c:extLst>
        </c:ser>
        <c:ser>
          <c:idx val="1"/>
          <c:order val="1"/>
          <c:tx>
            <c:v>pre paging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Sheet1!$T$6:$T$9</c:f>
                <c:numCache>
                  <c:formatCode>General</c:formatCode>
                  <c:ptCount val="4"/>
                  <c:pt idx="0">
                    <c:v>2.3115843658203779</c:v>
                  </c:pt>
                  <c:pt idx="1">
                    <c:v>4.3274581199495294</c:v>
                  </c:pt>
                  <c:pt idx="2">
                    <c:v>3.9310204487890679</c:v>
                  </c:pt>
                  <c:pt idx="3">
                    <c:v>5.1593281378929667</c:v>
                  </c:pt>
                </c:numCache>
              </c:numRef>
            </c:plus>
            <c:minus>
              <c:numRef>
                <c:f>Sheet1!$T$6:$T$9</c:f>
                <c:numCache>
                  <c:formatCode>General</c:formatCode>
                  <c:ptCount val="4"/>
                  <c:pt idx="0">
                    <c:v>2.3115843658203779</c:v>
                  </c:pt>
                  <c:pt idx="1">
                    <c:v>4.3274581199495294</c:v>
                  </c:pt>
                  <c:pt idx="2">
                    <c:v>3.9310204487890679</c:v>
                  </c:pt>
                  <c:pt idx="3">
                    <c:v>5.1593281378929667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Sheet1!$N$6:$N$9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Sheet1!$Q$6:$Q$9</c:f>
              <c:numCache>
                <c:formatCode>General</c:formatCode>
                <c:ptCount val="4"/>
                <c:pt idx="0">
                  <c:v>4.2130845746673815</c:v>
                </c:pt>
                <c:pt idx="1">
                  <c:v>5.1942064803426442</c:v>
                </c:pt>
                <c:pt idx="2">
                  <c:v>6.0894581938009473</c:v>
                </c:pt>
                <c:pt idx="3">
                  <c:v>7.4008663438203914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F-4ADB-B2C3-218EE03F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34136"/>
        <c:axId val="721335096"/>
      </c:lineChart>
      <c:catAx>
        <c:axId val="72133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5096"/>
        <c:crosses val="autoZero"/>
        <c:auto val="1"/>
        <c:lblAlgn val="ctr"/>
        <c:lblOffset val="100"/>
        <c:noMultiLvlLbl val="1"/>
      </c:catAx>
      <c:valAx>
        <c:axId val="72133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Time</a:t>
                </a:r>
                <a:r>
                  <a:rPr lang="zh-CN" altLang="en-US"/>
                  <a:t> </a:t>
                </a:r>
                <a:r>
                  <a:rPr lang="en-US" altLang="zh-CN"/>
                  <a:t>-</a:t>
                </a:r>
                <a:r>
                  <a:rPr lang="zh-CN" altLang="en-US"/>
                  <a:t> </a:t>
                </a:r>
                <a:r>
                  <a:rPr lang="en-US" altLang="zh-CN"/>
                  <a:t>log(us)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573085</xdr:colOff>
      <xdr:row>28</xdr:row>
      <xdr:rowOff>26986</xdr:rowOff>
    </xdr:from>
    <xdr:to>
      <xdr:col>10</xdr:col>
      <xdr:colOff>615155</xdr:colOff>
      <xdr:row>44</xdr:row>
      <xdr:rowOff>178594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C3E0575-8E87-46A3-AC7A-4B87CE3C8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615156</xdr:colOff>
      <xdr:row>10</xdr:row>
      <xdr:rowOff>119062</xdr:rowOff>
    </xdr:from>
    <xdr:to>
      <xdr:col>10</xdr:col>
      <xdr:colOff>589756</xdr:colOff>
      <xdr:row>26</xdr:row>
      <xdr:rowOff>28574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B0389F-F210-4EF8-A3D0-B5645636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696118</xdr:colOff>
      <xdr:row>21</xdr:row>
      <xdr:rowOff>18255</xdr:rowOff>
    </xdr:from>
    <xdr:to>
      <xdr:col>19</xdr:col>
      <xdr:colOff>26987</xdr:colOff>
      <xdr:row>36</xdr:row>
      <xdr:rowOff>126206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24288E4-8B01-4155-BA59-A1C31F461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zoomScale="93" zoomScaleNormal="310" workbookViewId="0">
      <selection activeCell="U4" sqref="U4"/>
    </sheetView>
  </sheetViews>
  <sheetFormatPr baseColWidth="10" defaultColWidth="8.83203125" defaultRowHeight="15" x14ac:dyDescent="0.2"/>
  <cols>
    <col min="1" max="1" width="4.1640625" style="2" bestFit="1" customWidth="1"/>
    <col min="2" max="2" width="10" style="2" bestFit="1" customWidth="1"/>
    <col min="3" max="3" width="16" style="2" bestFit="1" customWidth="1"/>
    <col min="4" max="4" width="9.1640625" style="2" bestFit="1" customWidth="1"/>
    <col min="5" max="5" width="12.6640625" bestFit="1" customWidth="1"/>
    <col min="6" max="6" width="7.1640625" customWidth="1"/>
    <col min="7" max="7" width="14.33203125" customWidth="1"/>
    <col min="8" max="9" width="11.6640625" bestFit="1" customWidth="1"/>
    <col min="10" max="10" width="9.1640625" bestFit="1" customWidth="1"/>
    <col min="11" max="12" width="9.6640625" bestFit="1" customWidth="1"/>
    <col min="13" max="13" width="12.6640625" bestFit="1" customWidth="1"/>
    <col min="14" max="14" width="9" bestFit="1" customWidth="1"/>
    <col min="15" max="15" width="8.83203125" bestFit="1" customWidth="1"/>
    <col min="16" max="16" width="13" bestFit="1" customWidth="1"/>
    <col min="17" max="17" width="11.5" bestFit="1" customWidth="1"/>
    <col min="18" max="18" width="12.1640625" bestFit="1" customWidth="1"/>
    <col min="19" max="19" width="12.5" bestFit="1" customWidth="1"/>
    <col min="20" max="20" width="11" bestFit="1" customWidth="1"/>
  </cols>
  <sheetData>
    <row r="1" spans="1:20" x14ac:dyDescent="0.2">
      <c r="A1" s="1" t="s">
        <v>0</v>
      </c>
      <c r="B1" s="1" t="s">
        <v>1</v>
      </c>
      <c r="C1" s="1" t="s">
        <v>15</v>
      </c>
      <c r="D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 t="s">
        <v>0</v>
      </c>
      <c r="O1" s="1" t="s">
        <v>10</v>
      </c>
      <c r="P1" s="1" t="s">
        <v>12</v>
      </c>
      <c r="Q1" s="1" t="s">
        <v>11</v>
      </c>
      <c r="R1" s="1" t="s">
        <v>14</v>
      </c>
      <c r="S1" s="1" t="s">
        <v>18</v>
      </c>
      <c r="T1" s="1" t="s">
        <v>13</v>
      </c>
    </row>
    <row r="2" spans="1:20" x14ac:dyDescent="0.2">
      <c r="A2" s="1">
        <v>64</v>
      </c>
      <c r="B2" s="1">
        <v>78</v>
      </c>
      <c r="C2" s="1">
        <v>33429</v>
      </c>
      <c r="D2" s="1">
        <f>SUM(B2:C2)</f>
        <v>33507</v>
      </c>
      <c r="E2" s="5" t="s">
        <v>16</v>
      </c>
      <c r="F2" s="1">
        <f>AVERAGE(A2:A11)</f>
        <v>64</v>
      </c>
      <c r="G2" s="3">
        <f>AVERAGE(B2:B11)</f>
        <v>47.2</v>
      </c>
      <c r="H2" s="3">
        <f>AVERAGE(C2:C11)</f>
        <v>18822.8</v>
      </c>
      <c r="I2" s="3">
        <f>AVERAGE(D2:D11)</f>
        <v>18870</v>
      </c>
      <c r="J2" s="3">
        <f>STDEVP(B2:B11)</f>
        <v>10.303397497913005</v>
      </c>
      <c r="K2" s="3">
        <f>STDEVP(C2:C11)</f>
        <v>4894.3737454346492</v>
      </c>
      <c r="L2" s="3">
        <f>STDEVP(D2:D11)</f>
        <v>4904.5315984301697</v>
      </c>
      <c r="M2" s="5" t="s">
        <v>16</v>
      </c>
      <c r="N2" s="1">
        <v>64</v>
      </c>
      <c r="O2" s="3">
        <f>G2</f>
        <v>47.2</v>
      </c>
      <c r="P2" s="1">
        <f>LOG10(H2)</f>
        <v>4.2746842277043893</v>
      </c>
      <c r="Q2" s="1">
        <f>LOG10(I2)</f>
        <v>4.2757719001649317</v>
      </c>
      <c r="R2" s="3">
        <f>J2</f>
        <v>10.303397497913005</v>
      </c>
      <c r="S2" s="3">
        <f>LOG10(K2)</f>
        <v>3.6896971299896886</v>
      </c>
      <c r="T2" s="3">
        <f>LOG10(L2)</f>
        <v>3.6905975369084896</v>
      </c>
    </row>
    <row r="3" spans="1:20" x14ac:dyDescent="0.2">
      <c r="A3" s="1">
        <v>64</v>
      </c>
      <c r="B3" s="1">
        <v>45</v>
      </c>
      <c r="C3" s="1">
        <v>16582</v>
      </c>
      <c r="D3" s="1">
        <f t="shared" ref="D3:D72" si="0">SUM(B3:C3)</f>
        <v>16627</v>
      </c>
      <c r="E3" s="4"/>
      <c r="F3" s="1">
        <f>AVERAGE(A13:A22)</f>
        <v>128</v>
      </c>
      <c r="G3" s="3">
        <f>AVERAGE(B13:B22)</f>
        <v>44.7</v>
      </c>
      <c r="H3" s="3">
        <f>AVERAGE(C13:C22)</f>
        <v>161625.20000000001</v>
      </c>
      <c r="I3" s="3">
        <f>AVERAGE(D13:D22)</f>
        <v>161669.9</v>
      </c>
      <c r="J3" s="3">
        <f>STDEVP(B13:B22)</f>
        <v>0.78102496759066542</v>
      </c>
      <c r="K3" s="3">
        <f>STDEVP(C13:C22)</f>
        <v>22721.745262193221</v>
      </c>
      <c r="L3" s="3">
        <f>STDEVP(D13:D22)</f>
        <v>22721.731898999249</v>
      </c>
      <c r="M3" s="4"/>
      <c r="N3" s="1">
        <v>128</v>
      </c>
      <c r="O3" s="3">
        <f t="shared" ref="O3:O9" si="1">G3</f>
        <v>44.7</v>
      </c>
      <c r="P3" s="1">
        <f t="shared" ref="P3:P9" si="2">LOG10(H3)</f>
        <v>5.2085090752981493</v>
      </c>
      <c r="Q3" s="1">
        <f t="shared" ref="Q3:Q9" si="3">LOG10(I3)</f>
        <v>5.2086291696853815</v>
      </c>
      <c r="R3" s="3">
        <f t="shared" ref="R3:R9" si="4">J3</f>
        <v>0.78102496759066542</v>
      </c>
      <c r="S3" s="3">
        <f t="shared" ref="S3:S9" si="5">LOG10(K3)</f>
        <v>4.356441686573743</v>
      </c>
      <c r="T3" s="3">
        <f t="shared" ref="T3:T9" si="6">LOG10(L3)</f>
        <v>4.3564414311548463</v>
      </c>
    </row>
    <row r="4" spans="1:20" x14ac:dyDescent="0.2">
      <c r="A4" s="1">
        <v>64</v>
      </c>
      <c r="B4" s="1">
        <v>43</v>
      </c>
      <c r="C4" s="1">
        <v>17483</v>
      </c>
      <c r="D4" s="1">
        <f t="shared" si="0"/>
        <v>17526</v>
      </c>
      <c r="E4" s="4"/>
      <c r="F4" s="1">
        <f>AVERAGE(A24:A33)</f>
        <v>256</v>
      </c>
      <c r="G4" s="3">
        <f>AVERAGE(B24:B33)</f>
        <v>45.5</v>
      </c>
      <c r="H4" s="3">
        <f>AVERAGE(C24:C33)</f>
        <v>1995039.3</v>
      </c>
      <c r="I4" s="3">
        <f>AVERAGE(D24:D33)</f>
        <v>1995084.8</v>
      </c>
      <c r="J4" s="3">
        <f>STDEVP(B24:B33)</f>
        <v>1.1180339887498949</v>
      </c>
      <c r="K4" s="3">
        <f>STDEVP(C24:C33)</f>
        <v>101154.15779398293</v>
      </c>
      <c r="L4" s="3">
        <f>STDEVP(D24:D33)</f>
        <v>101154.01975680451</v>
      </c>
      <c r="M4" s="4"/>
      <c r="N4" s="1">
        <v>256</v>
      </c>
      <c r="O4" s="3">
        <f t="shared" si="1"/>
        <v>45.5</v>
      </c>
      <c r="P4" s="1">
        <f t="shared" si="2"/>
        <v>6.2999514552132583</v>
      </c>
      <c r="Q4" s="1">
        <f t="shared" si="3"/>
        <v>6.2999613598670647</v>
      </c>
      <c r="R4" s="3">
        <f t="shared" si="4"/>
        <v>1.1180339887498949</v>
      </c>
      <c r="S4" s="3">
        <f t="shared" si="5"/>
        <v>5.0049837385143636</v>
      </c>
      <c r="T4" s="3">
        <f t="shared" si="6"/>
        <v>5.0049831458662011</v>
      </c>
    </row>
    <row r="5" spans="1:20" x14ac:dyDescent="0.2">
      <c r="A5" s="1">
        <v>64</v>
      </c>
      <c r="B5" s="1">
        <v>43</v>
      </c>
      <c r="C5" s="1">
        <v>17258</v>
      </c>
      <c r="D5" s="1">
        <f t="shared" si="0"/>
        <v>17301</v>
      </c>
      <c r="E5" s="6"/>
      <c r="F5" s="1">
        <f>AVERAGE(A35:A44)</f>
        <v>512</v>
      </c>
      <c r="G5" s="3">
        <f>AVERAGE(B35:B44)</f>
        <v>45.3</v>
      </c>
      <c r="H5" s="3">
        <f>AVERAGE(C35:C44)</f>
        <v>27757439.600000001</v>
      </c>
      <c r="I5" s="3">
        <f>AVERAGE(D35:D44)</f>
        <v>27757484.899999999</v>
      </c>
      <c r="J5" s="3">
        <f>STDEVP(B35:B44)</f>
        <v>0.78102496759066531</v>
      </c>
      <c r="K5" s="3">
        <f>STDEVP(C35:C44)</f>
        <v>64094.106122482124</v>
      </c>
      <c r="L5" s="3">
        <f>STDEVP(D35:D44)</f>
        <v>64094.04812219306</v>
      </c>
      <c r="M5" s="6"/>
      <c r="N5" s="1">
        <v>512</v>
      </c>
      <c r="O5" s="3">
        <f t="shared" si="1"/>
        <v>45.3</v>
      </c>
      <c r="P5" s="1">
        <f t="shared" si="2"/>
        <v>7.4433794034659977</v>
      </c>
      <c r="Q5" s="1">
        <f t="shared" si="3"/>
        <v>7.4433801122318011</v>
      </c>
      <c r="R5" s="3">
        <f t="shared" si="4"/>
        <v>0.78102496759066531</v>
      </c>
      <c r="S5" s="3">
        <f t="shared" si="5"/>
        <v>4.8068180951012023</v>
      </c>
      <c r="T5" s="3">
        <f t="shared" si="6"/>
        <v>4.8068177020975646</v>
      </c>
    </row>
    <row r="6" spans="1:20" x14ac:dyDescent="0.2">
      <c r="A6" s="1">
        <v>64</v>
      </c>
      <c r="B6" s="1">
        <v>45</v>
      </c>
      <c r="C6" s="1">
        <v>17590</v>
      </c>
      <c r="D6" s="1">
        <f t="shared" si="0"/>
        <v>17635</v>
      </c>
      <c r="E6" s="5" t="s">
        <v>17</v>
      </c>
      <c r="F6" s="1">
        <f>AVERAGE(A46:A55)</f>
        <v>64</v>
      </c>
      <c r="G6" s="3">
        <f>AVERAGE(B46:B55)</f>
        <v>53</v>
      </c>
      <c r="H6" s="3">
        <f>AVERAGE(C46:C55)</f>
        <v>16280.7</v>
      </c>
      <c r="I6" s="3">
        <f>AVERAGE(D46:D55)</f>
        <v>16333.7</v>
      </c>
      <c r="J6" s="3">
        <f>STDEVP(B46:B55)</f>
        <v>0.89442719099991586</v>
      </c>
      <c r="K6" s="3">
        <f>STDEVP(C46:C55)</f>
        <v>205.1014626959057</v>
      </c>
      <c r="L6" s="3">
        <f>STDEVP(D46:D55)</f>
        <v>204.92000878391551</v>
      </c>
      <c r="M6" s="5" t="s">
        <v>17</v>
      </c>
      <c r="N6" s="1">
        <v>64</v>
      </c>
      <c r="O6" s="3">
        <f t="shared" si="1"/>
        <v>53</v>
      </c>
      <c r="P6" s="1">
        <f t="shared" si="2"/>
        <v>4.2116730737473942</v>
      </c>
      <c r="Q6" s="1">
        <f t="shared" si="3"/>
        <v>4.2130845746673815</v>
      </c>
      <c r="R6" s="3">
        <f t="shared" si="4"/>
        <v>0.89442719099991586</v>
      </c>
      <c r="S6" s="3">
        <f t="shared" si="5"/>
        <v>2.3119687575818983</v>
      </c>
      <c r="T6" s="3">
        <f t="shared" si="6"/>
        <v>2.3115843658203779</v>
      </c>
    </row>
    <row r="7" spans="1:20" x14ac:dyDescent="0.2">
      <c r="A7" s="1">
        <v>64</v>
      </c>
      <c r="B7" s="1">
        <v>43</v>
      </c>
      <c r="C7" s="1">
        <v>17281</v>
      </c>
      <c r="D7" s="1">
        <f t="shared" si="0"/>
        <v>17324</v>
      </c>
      <c r="E7" s="4"/>
      <c r="F7" s="1">
        <f>AVERAGE(A57:A66)</f>
        <v>128</v>
      </c>
      <c r="G7" s="3">
        <f>AVERAGE(B57:B66)</f>
        <v>67.3</v>
      </c>
      <c r="H7" s="3">
        <f>AVERAGE(C57:C66)</f>
        <v>156321.79999999999</v>
      </c>
      <c r="I7" s="3">
        <f>AVERAGE(D57:D66)</f>
        <v>156389.1</v>
      </c>
      <c r="J7" s="3">
        <f>STDEVP(B57:B66)</f>
        <v>14.98699436177915</v>
      </c>
      <c r="K7" s="3">
        <f>STDEVP(C57:C66)</f>
        <v>21251.432021395642</v>
      </c>
      <c r="L7" s="3">
        <f>STDEVP(D57:D66)</f>
        <v>21254.853697214669</v>
      </c>
      <c r="M7" s="4"/>
      <c r="N7" s="1">
        <v>128</v>
      </c>
      <c r="O7" s="3">
        <f t="shared" si="1"/>
        <v>67.3</v>
      </c>
      <c r="P7" s="1">
        <f t="shared" si="2"/>
        <v>5.1940195471779651</v>
      </c>
      <c r="Q7" s="1">
        <f t="shared" si="3"/>
        <v>5.1942064803426442</v>
      </c>
      <c r="R7" s="3">
        <f t="shared" si="4"/>
        <v>14.98699436177915</v>
      </c>
      <c r="S7" s="3">
        <f t="shared" si="5"/>
        <v>4.3273882001762463</v>
      </c>
      <c r="T7" s="3">
        <f t="shared" si="6"/>
        <v>4.3274581199495294</v>
      </c>
    </row>
    <row r="8" spans="1:20" x14ac:dyDescent="0.2">
      <c r="A8" s="1">
        <v>64</v>
      </c>
      <c r="B8" s="1">
        <v>43</v>
      </c>
      <c r="C8" s="1">
        <v>18010</v>
      </c>
      <c r="D8" s="1">
        <f t="shared" si="0"/>
        <v>18053</v>
      </c>
      <c r="E8" s="4"/>
      <c r="F8" s="1">
        <f>AVERAGE(A68:A77)</f>
        <v>256</v>
      </c>
      <c r="G8" s="3">
        <f>AVERAGE(B68:B77)</f>
        <v>84.5</v>
      </c>
      <c r="H8" s="3">
        <f>AVERAGE(C68:C77)</f>
        <v>1228650.3999999999</v>
      </c>
      <c r="I8" s="3">
        <f>AVERAGE(D68:D77)</f>
        <v>1228734.8999999999</v>
      </c>
      <c r="J8" s="3">
        <f>STDEVP(B68:B77)</f>
        <v>1.5</v>
      </c>
      <c r="K8" s="3">
        <f>STDEVP(C68:C77)</f>
        <v>8531.1742239858158</v>
      </c>
      <c r="L8" s="3">
        <f>STDEVP(D68:D77)</f>
        <v>8531.4028324772007</v>
      </c>
      <c r="M8" s="4"/>
      <c r="N8" s="1">
        <v>256</v>
      </c>
      <c r="O8" s="3">
        <f t="shared" si="1"/>
        <v>84.5</v>
      </c>
      <c r="P8" s="1">
        <f t="shared" si="2"/>
        <v>6.0894283263774422</v>
      </c>
      <c r="Q8" s="1">
        <f t="shared" si="3"/>
        <v>6.0894581938009473</v>
      </c>
      <c r="R8" s="3">
        <f t="shared" si="4"/>
        <v>1.5</v>
      </c>
      <c r="S8" s="3">
        <f t="shared" si="5"/>
        <v>3.9310088112262305</v>
      </c>
      <c r="T8" s="3">
        <f t="shared" si="6"/>
        <v>3.9310204487890679</v>
      </c>
    </row>
    <row r="9" spans="1:20" x14ac:dyDescent="0.2">
      <c r="A9" s="1">
        <v>64</v>
      </c>
      <c r="B9" s="1">
        <v>44</v>
      </c>
      <c r="C9" s="1">
        <v>16597</v>
      </c>
      <c r="D9" s="1">
        <f t="shared" si="0"/>
        <v>16641</v>
      </c>
      <c r="E9" s="6"/>
      <c r="F9" s="1">
        <f>AVERAGE(A79:A88)</f>
        <v>512</v>
      </c>
      <c r="G9" s="3">
        <f>AVERAGE(B79:B88)</f>
        <v>179</v>
      </c>
      <c r="H9" s="3">
        <f>AVERAGE(C79:C88)</f>
        <v>25168843.199999999</v>
      </c>
      <c r="I9" s="3">
        <f>AVERAGE(D79:D88)</f>
        <v>25169022.199999999</v>
      </c>
      <c r="J9" s="3">
        <f>STDEVP(B79:B88)</f>
        <v>3.2557641192199411</v>
      </c>
      <c r="K9" s="3">
        <f>STDEVP(C79:C88)</f>
        <v>144320.07898473449</v>
      </c>
      <c r="L9" s="3">
        <f>STDEVP(D79:D88)</f>
        <v>144320.53757577264</v>
      </c>
      <c r="M9" s="6"/>
      <c r="N9" s="1">
        <v>512</v>
      </c>
      <c r="O9" s="3">
        <f t="shared" si="1"/>
        <v>179</v>
      </c>
      <c r="P9" s="1">
        <f t="shared" si="2"/>
        <v>7.4008632551430447</v>
      </c>
      <c r="Q9" s="1">
        <f t="shared" si="3"/>
        <v>7.4008663438203914</v>
      </c>
      <c r="R9" s="3">
        <f t="shared" si="4"/>
        <v>3.2557641192199411</v>
      </c>
      <c r="S9" s="3">
        <f t="shared" si="5"/>
        <v>5.1593267578823516</v>
      </c>
      <c r="T9" s="3">
        <f t="shared" si="6"/>
        <v>5.1593281378929667</v>
      </c>
    </row>
    <row r="10" spans="1:20" x14ac:dyDescent="0.2">
      <c r="A10" s="1">
        <v>64</v>
      </c>
      <c r="B10" s="1">
        <v>45</v>
      </c>
      <c r="C10" s="1">
        <v>16375</v>
      </c>
      <c r="D10" s="1">
        <f t="shared" si="0"/>
        <v>16420</v>
      </c>
      <c r="F10" s="2"/>
      <c r="G10" s="2"/>
      <c r="H10" s="2"/>
      <c r="I10" s="2"/>
      <c r="J10" s="2"/>
      <c r="K10" s="2"/>
      <c r="L10" s="2"/>
    </row>
    <row r="11" spans="1:20" x14ac:dyDescent="0.2">
      <c r="A11" s="1">
        <v>64</v>
      </c>
      <c r="B11" s="1">
        <v>43</v>
      </c>
      <c r="C11" s="1">
        <v>17623</v>
      </c>
      <c r="D11" s="1">
        <f t="shared" si="0"/>
        <v>17666</v>
      </c>
    </row>
    <row r="12" spans="1:20" x14ac:dyDescent="0.2">
      <c r="A12" s="1"/>
      <c r="B12" s="1"/>
      <c r="C12" s="1"/>
      <c r="D12" s="1"/>
    </row>
    <row r="13" spans="1:20" x14ac:dyDescent="0.2">
      <c r="A13" s="1">
        <v>128</v>
      </c>
      <c r="B13" s="1">
        <v>45</v>
      </c>
      <c r="C13" s="1">
        <v>147745</v>
      </c>
      <c r="D13" s="1">
        <f t="shared" si="0"/>
        <v>147790</v>
      </c>
    </row>
    <row r="14" spans="1:20" x14ac:dyDescent="0.2">
      <c r="A14" s="1">
        <v>128</v>
      </c>
      <c r="B14" s="1">
        <v>45</v>
      </c>
      <c r="C14" s="1">
        <v>198451</v>
      </c>
      <c r="D14" s="1">
        <f t="shared" si="0"/>
        <v>198496</v>
      </c>
    </row>
    <row r="15" spans="1:20" x14ac:dyDescent="0.2">
      <c r="A15" s="1">
        <v>128</v>
      </c>
      <c r="B15" s="1">
        <v>44</v>
      </c>
      <c r="C15" s="1">
        <v>144881</v>
      </c>
      <c r="D15" s="1">
        <f t="shared" si="0"/>
        <v>144925</v>
      </c>
    </row>
    <row r="16" spans="1:20" x14ac:dyDescent="0.2">
      <c r="A16" s="1">
        <v>128</v>
      </c>
      <c r="B16" s="1">
        <v>45</v>
      </c>
      <c r="C16" s="1">
        <v>147391</v>
      </c>
      <c r="D16" s="1">
        <f t="shared" si="0"/>
        <v>147436</v>
      </c>
    </row>
    <row r="17" spans="1:4" x14ac:dyDescent="0.2">
      <c r="A17" s="1">
        <v>128</v>
      </c>
      <c r="B17" s="1">
        <v>45</v>
      </c>
      <c r="C17" s="1">
        <v>152761</v>
      </c>
      <c r="D17" s="1">
        <f t="shared" si="0"/>
        <v>152806</v>
      </c>
    </row>
    <row r="18" spans="1:4" x14ac:dyDescent="0.2">
      <c r="A18" s="1">
        <v>128</v>
      </c>
      <c r="B18" s="1">
        <v>45</v>
      </c>
      <c r="C18" s="1">
        <v>195926</v>
      </c>
      <c r="D18" s="1">
        <f t="shared" si="0"/>
        <v>195971</v>
      </c>
    </row>
    <row r="19" spans="1:4" x14ac:dyDescent="0.2">
      <c r="A19" s="1">
        <v>128</v>
      </c>
      <c r="B19" s="1">
        <v>46</v>
      </c>
      <c r="C19" s="1">
        <v>144417</v>
      </c>
      <c r="D19" s="1">
        <f t="shared" si="0"/>
        <v>144463</v>
      </c>
    </row>
    <row r="20" spans="1:4" x14ac:dyDescent="0.2">
      <c r="A20" s="1">
        <v>128</v>
      </c>
      <c r="B20" s="1">
        <v>43</v>
      </c>
      <c r="C20" s="1">
        <v>146739</v>
      </c>
      <c r="D20" s="1">
        <f t="shared" si="0"/>
        <v>146782</v>
      </c>
    </row>
    <row r="21" spans="1:4" x14ac:dyDescent="0.2">
      <c r="A21" s="1">
        <v>128</v>
      </c>
      <c r="B21" s="1">
        <v>45</v>
      </c>
      <c r="C21" s="1">
        <v>143968</v>
      </c>
      <c r="D21" s="1">
        <f t="shared" si="0"/>
        <v>144013</v>
      </c>
    </row>
    <row r="22" spans="1:4" x14ac:dyDescent="0.2">
      <c r="A22" s="1">
        <v>128</v>
      </c>
      <c r="B22" s="1">
        <v>44</v>
      </c>
      <c r="C22" s="1">
        <v>193973</v>
      </c>
      <c r="D22" s="1">
        <f t="shared" si="0"/>
        <v>194017</v>
      </c>
    </row>
    <row r="23" spans="1:4" x14ac:dyDescent="0.2">
      <c r="A23" s="1"/>
      <c r="B23" s="1"/>
      <c r="C23" s="1"/>
      <c r="D23" s="1"/>
    </row>
    <row r="24" spans="1:4" x14ac:dyDescent="0.2">
      <c r="A24" s="1">
        <v>256</v>
      </c>
      <c r="B24" s="1">
        <v>45</v>
      </c>
      <c r="C24" s="1">
        <v>2150074</v>
      </c>
      <c r="D24" s="1">
        <f t="shared" si="0"/>
        <v>2150119</v>
      </c>
    </row>
    <row r="25" spans="1:4" x14ac:dyDescent="0.2">
      <c r="A25" s="1">
        <v>256</v>
      </c>
      <c r="B25" s="1">
        <v>45</v>
      </c>
      <c r="C25" s="1">
        <v>2172341</v>
      </c>
      <c r="D25" s="1">
        <f t="shared" si="0"/>
        <v>2172386</v>
      </c>
    </row>
    <row r="26" spans="1:4" x14ac:dyDescent="0.2">
      <c r="A26" s="1">
        <v>256</v>
      </c>
      <c r="B26" s="1">
        <v>48</v>
      </c>
      <c r="C26" s="1">
        <v>1967030</v>
      </c>
      <c r="D26" s="1">
        <f t="shared" si="0"/>
        <v>1967078</v>
      </c>
    </row>
    <row r="27" spans="1:4" x14ac:dyDescent="0.2">
      <c r="A27" s="1">
        <v>256</v>
      </c>
      <c r="B27" s="1">
        <v>44</v>
      </c>
      <c r="C27" s="1">
        <v>2029141</v>
      </c>
      <c r="D27" s="1">
        <f t="shared" si="0"/>
        <v>2029185</v>
      </c>
    </row>
    <row r="28" spans="1:4" x14ac:dyDescent="0.2">
      <c r="A28" s="1">
        <v>256</v>
      </c>
      <c r="B28" s="1">
        <v>45</v>
      </c>
      <c r="C28" s="1">
        <v>2004967</v>
      </c>
      <c r="D28" s="1">
        <f t="shared" si="0"/>
        <v>2005012</v>
      </c>
    </row>
    <row r="29" spans="1:4" x14ac:dyDescent="0.2">
      <c r="A29" s="1">
        <v>256</v>
      </c>
      <c r="B29" s="1">
        <v>47</v>
      </c>
      <c r="C29" s="1">
        <v>2032303</v>
      </c>
      <c r="D29" s="1">
        <f t="shared" si="0"/>
        <v>2032350</v>
      </c>
    </row>
    <row r="30" spans="1:4" x14ac:dyDescent="0.2">
      <c r="A30" s="1">
        <v>256</v>
      </c>
      <c r="B30" s="1">
        <v>45</v>
      </c>
      <c r="C30" s="1">
        <v>1943093</v>
      </c>
      <c r="D30" s="1">
        <f t="shared" si="0"/>
        <v>1943138</v>
      </c>
    </row>
    <row r="31" spans="1:4" x14ac:dyDescent="0.2">
      <c r="A31" s="1">
        <v>256</v>
      </c>
      <c r="B31" s="1">
        <v>46</v>
      </c>
      <c r="C31" s="1">
        <v>1899005</v>
      </c>
      <c r="D31" s="1">
        <f t="shared" si="0"/>
        <v>1899051</v>
      </c>
    </row>
    <row r="32" spans="1:4" x14ac:dyDescent="0.2">
      <c r="A32" s="1">
        <v>256</v>
      </c>
      <c r="B32" s="1">
        <v>45</v>
      </c>
      <c r="C32" s="1">
        <v>1916581</v>
      </c>
      <c r="D32" s="1">
        <f t="shared" si="0"/>
        <v>1916626</v>
      </c>
    </row>
    <row r="33" spans="1:4" x14ac:dyDescent="0.2">
      <c r="A33" s="1">
        <v>256</v>
      </c>
      <c r="B33" s="1">
        <v>45</v>
      </c>
      <c r="C33" s="1">
        <v>1835858</v>
      </c>
      <c r="D33" s="1">
        <f t="shared" si="0"/>
        <v>1835903</v>
      </c>
    </row>
    <row r="34" spans="1:4" x14ac:dyDescent="0.2">
      <c r="A34" s="1"/>
      <c r="B34" s="1"/>
      <c r="C34" s="1"/>
      <c r="D34" s="1"/>
    </row>
    <row r="35" spans="1:4" x14ac:dyDescent="0.2">
      <c r="A35" s="1">
        <v>512</v>
      </c>
      <c r="B35" s="1">
        <v>45</v>
      </c>
      <c r="C35" s="1">
        <v>27735535</v>
      </c>
      <c r="D35" s="1">
        <f t="shared" si="0"/>
        <v>27735580</v>
      </c>
    </row>
    <row r="36" spans="1:4" x14ac:dyDescent="0.2">
      <c r="A36" s="1">
        <v>512</v>
      </c>
      <c r="B36" s="1">
        <v>46</v>
      </c>
      <c r="C36" s="1">
        <v>27751515</v>
      </c>
      <c r="D36" s="1">
        <f t="shared" si="0"/>
        <v>27751561</v>
      </c>
    </row>
    <row r="37" spans="1:4" x14ac:dyDescent="0.2">
      <c r="A37" s="1">
        <v>512</v>
      </c>
      <c r="B37" s="1">
        <v>47</v>
      </c>
      <c r="C37" s="1">
        <v>27745429</v>
      </c>
      <c r="D37" s="1">
        <f t="shared" si="0"/>
        <v>27745476</v>
      </c>
    </row>
    <row r="38" spans="1:4" x14ac:dyDescent="0.2">
      <c r="A38" s="1">
        <v>512</v>
      </c>
      <c r="B38" s="1">
        <v>46</v>
      </c>
      <c r="C38" s="1">
        <v>27732235</v>
      </c>
      <c r="D38" s="1">
        <f t="shared" si="0"/>
        <v>27732281</v>
      </c>
    </row>
    <row r="39" spans="1:4" x14ac:dyDescent="0.2">
      <c r="A39" s="1">
        <v>512</v>
      </c>
      <c r="B39" s="1">
        <v>45</v>
      </c>
      <c r="C39" s="1">
        <v>27728004</v>
      </c>
      <c r="D39" s="1">
        <f t="shared" si="0"/>
        <v>27728049</v>
      </c>
    </row>
    <row r="40" spans="1:4" x14ac:dyDescent="0.2">
      <c r="A40" s="1">
        <v>512</v>
      </c>
      <c r="B40" s="1">
        <v>44</v>
      </c>
      <c r="C40" s="1">
        <v>27739467</v>
      </c>
      <c r="D40" s="1">
        <f t="shared" si="0"/>
        <v>27739511</v>
      </c>
    </row>
    <row r="41" spans="1:4" x14ac:dyDescent="0.2">
      <c r="A41" s="1">
        <v>512</v>
      </c>
      <c r="B41" s="1">
        <v>45</v>
      </c>
      <c r="C41" s="1">
        <v>27720202</v>
      </c>
      <c r="D41" s="1">
        <f t="shared" si="0"/>
        <v>27720247</v>
      </c>
    </row>
    <row r="42" spans="1:4" x14ac:dyDescent="0.2">
      <c r="A42" s="1">
        <v>512</v>
      </c>
      <c r="B42" s="1">
        <v>45</v>
      </c>
      <c r="C42" s="1">
        <v>27734950</v>
      </c>
      <c r="D42" s="1">
        <f t="shared" si="0"/>
        <v>27734995</v>
      </c>
    </row>
    <row r="43" spans="1:4" x14ac:dyDescent="0.2">
      <c r="A43" s="1">
        <v>512</v>
      </c>
      <c r="B43" s="1">
        <v>45</v>
      </c>
      <c r="C43" s="1">
        <v>27738932</v>
      </c>
      <c r="D43" s="1">
        <f t="shared" si="0"/>
        <v>27738977</v>
      </c>
    </row>
    <row r="44" spans="1:4" x14ac:dyDescent="0.2">
      <c r="A44" s="1">
        <v>512</v>
      </c>
      <c r="B44" s="1">
        <v>45</v>
      </c>
      <c r="C44" s="1">
        <v>27948127</v>
      </c>
      <c r="D44" s="1">
        <f t="shared" si="0"/>
        <v>27948172</v>
      </c>
    </row>
    <row r="45" spans="1:4" x14ac:dyDescent="0.2">
      <c r="A45" s="1"/>
      <c r="B45" s="1"/>
      <c r="C45" s="1"/>
      <c r="D45" s="1"/>
    </row>
    <row r="46" spans="1:4" x14ac:dyDescent="0.2">
      <c r="A46" s="1">
        <v>64</v>
      </c>
      <c r="B46" s="1">
        <v>53</v>
      </c>
      <c r="C46" s="1">
        <v>16083</v>
      </c>
      <c r="D46" s="1">
        <f t="shared" si="0"/>
        <v>16136</v>
      </c>
    </row>
    <row r="47" spans="1:4" x14ac:dyDescent="0.2">
      <c r="A47" s="1">
        <v>64</v>
      </c>
      <c r="B47" s="1">
        <v>54</v>
      </c>
      <c r="C47" s="1">
        <v>16470</v>
      </c>
      <c r="D47" s="1">
        <f t="shared" si="0"/>
        <v>16524</v>
      </c>
    </row>
    <row r="48" spans="1:4" x14ac:dyDescent="0.2">
      <c r="A48" s="1">
        <v>64</v>
      </c>
      <c r="B48" s="1">
        <v>53</v>
      </c>
      <c r="C48" s="1">
        <v>16258</v>
      </c>
      <c r="D48" s="1">
        <f t="shared" si="0"/>
        <v>16311</v>
      </c>
    </row>
    <row r="49" spans="1:4" x14ac:dyDescent="0.2">
      <c r="A49" s="1">
        <v>64</v>
      </c>
      <c r="B49" s="1">
        <v>55</v>
      </c>
      <c r="C49" s="1">
        <v>16203</v>
      </c>
      <c r="D49" s="1">
        <f t="shared" si="0"/>
        <v>16258</v>
      </c>
    </row>
    <row r="50" spans="1:4" x14ac:dyDescent="0.2">
      <c r="A50" s="1">
        <v>64</v>
      </c>
      <c r="B50" s="1">
        <v>53</v>
      </c>
      <c r="C50" s="1">
        <v>16387</v>
      </c>
      <c r="D50" s="1">
        <f t="shared" si="0"/>
        <v>16440</v>
      </c>
    </row>
    <row r="51" spans="1:4" x14ac:dyDescent="0.2">
      <c r="A51" s="1">
        <v>64</v>
      </c>
      <c r="B51" s="1">
        <v>52</v>
      </c>
      <c r="C51" s="1">
        <v>16393</v>
      </c>
      <c r="D51" s="1">
        <f t="shared" si="0"/>
        <v>16445</v>
      </c>
    </row>
    <row r="52" spans="1:4" x14ac:dyDescent="0.2">
      <c r="A52" s="1">
        <v>64</v>
      </c>
      <c r="B52" s="1">
        <v>52</v>
      </c>
      <c r="C52" s="1">
        <v>16736</v>
      </c>
      <c r="D52" s="1">
        <f t="shared" si="0"/>
        <v>16788</v>
      </c>
    </row>
    <row r="53" spans="1:4" x14ac:dyDescent="0.2">
      <c r="A53" s="1">
        <v>64</v>
      </c>
      <c r="B53" s="1">
        <v>52</v>
      </c>
      <c r="C53" s="1">
        <v>16123</v>
      </c>
      <c r="D53" s="1">
        <f t="shared" si="0"/>
        <v>16175</v>
      </c>
    </row>
    <row r="54" spans="1:4" x14ac:dyDescent="0.2">
      <c r="A54" s="1">
        <v>64</v>
      </c>
      <c r="B54" s="1">
        <v>53</v>
      </c>
      <c r="C54" s="1">
        <v>16069</v>
      </c>
      <c r="D54" s="1">
        <f t="shared" si="0"/>
        <v>16122</v>
      </c>
    </row>
    <row r="55" spans="1:4" x14ac:dyDescent="0.2">
      <c r="A55" s="1">
        <v>64</v>
      </c>
      <c r="B55" s="1">
        <v>53</v>
      </c>
      <c r="C55" s="1">
        <v>16085</v>
      </c>
      <c r="D55" s="1">
        <f t="shared" si="0"/>
        <v>16138</v>
      </c>
    </row>
    <row r="56" spans="1:4" x14ac:dyDescent="0.2">
      <c r="A56" s="1"/>
      <c r="B56" s="1"/>
      <c r="C56" s="1"/>
      <c r="D56" s="1"/>
    </row>
    <row r="57" spans="1:4" x14ac:dyDescent="0.2">
      <c r="A57" s="1">
        <v>128</v>
      </c>
      <c r="B57" s="1">
        <v>112</v>
      </c>
      <c r="C57" s="1">
        <v>171692</v>
      </c>
      <c r="D57" s="1">
        <f t="shared" si="0"/>
        <v>171804</v>
      </c>
    </row>
    <row r="58" spans="1:4" x14ac:dyDescent="0.2">
      <c r="A58" s="1">
        <v>128</v>
      </c>
      <c r="B58" s="1">
        <v>63</v>
      </c>
      <c r="C58" s="1">
        <v>141959</v>
      </c>
      <c r="D58" s="1">
        <f t="shared" si="0"/>
        <v>142022</v>
      </c>
    </row>
    <row r="59" spans="1:4" x14ac:dyDescent="0.2">
      <c r="A59" s="1">
        <v>128</v>
      </c>
      <c r="B59" s="1">
        <v>64</v>
      </c>
      <c r="C59" s="1">
        <v>142719</v>
      </c>
      <c r="D59" s="1">
        <f t="shared" si="0"/>
        <v>142783</v>
      </c>
    </row>
    <row r="60" spans="1:4" x14ac:dyDescent="0.2">
      <c r="A60" s="1">
        <v>128</v>
      </c>
      <c r="B60" s="1">
        <v>62</v>
      </c>
      <c r="C60" s="1">
        <v>143859</v>
      </c>
      <c r="D60" s="1">
        <f t="shared" si="0"/>
        <v>143921</v>
      </c>
    </row>
    <row r="61" spans="1:4" x14ac:dyDescent="0.2">
      <c r="A61" s="1">
        <v>128</v>
      </c>
      <c r="B61" s="1">
        <v>60</v>
      </c>
      <c r="C61" s="1">
        <v>195884</v>
      </c>
      <c r="D61" s="1">
        <f t="shared" si="0"/>
        <v>195944</v>
      </c>
    </row>
    <row r="62" spans="1:4" x14ac:dyDescent="0.2">
      <c r="A62" s="1">
        <v>128</v>
      </c>
      <c r="B62" s="1">
        <v>62</v>
      </c>
      <c r="C62" s="1">
        <v>142936</v>
      </c>
      <c r="D62" s="1">
        <f t="shared" si="0"/>
        <v>142998</v>
      </c>
    </row>
    <row r="63" spans="1:4" x14ac:dyDescent="0.2">
      <c r="A63" s="1">
        <v>128</v>
      </c>
      <c r="B63" s="1">
        <v>61</v>
      </c>
      <c r="C63" s="1">
        <v>142023</v>
      </c>
      <c r="D63" s="1">
        <f t="shared" si="0"/>
        <v>142084</v>
      </c>
    </row>
    <row r="64" spans="1:4" x14ac:dyDescent="0.2">
      <c r="A64" s="1">
        <v>128</v>
      </c>
      <c r="B64" s="1">
        <v>65</v>
      </c>
      <c r="C64" s="1">
        <v>143732</v>
      </c>
      <c r="D64" s="1">
        <f t="shared" si="0"/>
        <v>143797</v>
      </c>
    </row>
    <row r="65" spans="1:4" x14ac:dyDescent="0.2">
      <c r="A65" s="1">
        <v>128</v>
      </c>
      <c r="B65" s="1">
        <v>64</v>
      </c>
      <c r="C65" s="1">
        <v>194643</v>
      </c>
      <c r="D65" s="1">
        <f t="shared" si="0"/>
        <v>194707</v>
      </c>
    </row>
    <row r="66" spans="1:4" x14ac:dyDescent="0.2">
      <c r="A66" s="1">
        <v>128</v>
      </c>
      <c r="B66" s="1">
        <v>60</v>
      </c>
      <c r="C66" s="1">
        <v>143771</v>
      </c>
      <c r="D66" s="1">
        <f t="shared" si="0"/>
        <v>143831</v>
      </c>
    </row>
    <row r="67" spans="1:4" x14ac:dyDescent="0.2">
      <c r="A67" s="1"/>
      <c r="B67" s="1"/>
      <c r="C67" s="1"/>
      <c r="D67" s="1"/>
    </row>
    <row r="68" spans="1:4" x14ac:dyDescent="0.2">
      <c r="A68" s="1">
        <v>256</v>
      </c>
      <c r="B68" s="1">
        <v>83</v>
      </c>
      <c r="C68" s="1">
        <v>1233411</v>
      </c>
      <c r="D68" s="1">
        <f t="shared" si="0"/>
        <v>1233494</v>
      </c>
    </row>
    <row r="69" spans="1:4" x14ac:dyDescent="0.2">
      <c r="A69" s="1">
        <v>256</v>
      </c>
      <c r="B69" s="1">
        <v>85</v>
      </c>
      <c r="C69" s="1">
        <v>1222333</v>
      </c>
      <c r="D69" s="1">
        <f t="shared" si="0"/>
        <v>1222418</v>
      </c>
    </row>
    <row r="70" spans="1:4" x14ac:dyDescent="0.2">
      <c r="A70" s="1">
        <v>256</v>
      </c>
      <c r="B70" s="1">
        <v>85</v>
      </c>
      <c r="C70" s="1">
        <v>1233488</v>
      </c>
      <c r="D70" s="1">
        <f t="shared" si="0"/>
        <v>1233573</v>
      </c>
    </row>
    <row r="71" spans="1:4" x14ac:dyDescent="0.2">
      <c r="A71" s="1">
        <v>256</v>
      </c>
      <c r="B71" s="1">
        <v>82</v>
      </c>
      <c r="C71" s="1">
        <v>1219794</v>
      </c>
      <c r="D71" s="1">
        <f t="shared" si="0"/>
        <v>1219876</v>
      </c>
    </row>
    <row r="72" spans="1:4" x14ac:dyDescent="0.2">
      <c r="A72" s="1">
        <v>256</v>
      </c>
      <c r="B72" s="1">
        <v>85</v>
      </c>
      <c r="C72" s="1">
        <v>1226947</v>
      </c>
      <c r="D72" s="1">
        <f t="shared" si="0"/>
        <v>1227032</v>
      </c>
    </row>
    <row r="73" spans="1:4" x14ac:dyDescent="0.2">
      <c r="A73" s="1">
        <v>256</v>
      </c>
      <c r="B73" s="1">
        <v>84</v>
      </c>
      <c r="C73" s="1">
        <v>1221171</v>
      </c>
      <c r="D73" s="1">
        <f t="shared" ref="D73:D88" si="7">SUM(B73:C73)</f>
        <v>1221255</v>
      </c>
    </row>
    <row r="74" spans="1:4" x14ac:dyDescent="0.2">
      <c r="A74" s="1">
        <v>256</v>
      </c>
      <c r="B74" s="1">
        <v>84</v>
      </c>
      <c r="C74" s="1">
        <v>1221058</v>
      </c>
      <c r="D74" s="1">
        <f t="shared" si="7"/>
        <v>1221142</v>
      </c>
    </row>
    <row r="75" spans="1:4" x14ac:dyDescent="0.2">
      <c r="A75" s="1">
        <v>256</v>
      </c>
      <c r="B75" s="1">
        <v>85</v>
      </c>
      <c r="C75" s="1">
        <v>1249115</v>
      </c>
      <c r="D75" s="1">
        <f t="shared" si="7"/>
        <v>1249200</v>
      </c>
    </row>
    <row r="76" spans="1:4" x14ac:dyDescent="0.2">
      <c r="A76" s="1">
        <v>256</v>
      </c>
      <c r="B76" s="1">
        <v>84</v>
      </c>
      <c r="C76" s="1">
        <v>1233222</v>
      </c>
      <c r="D76" s="1">
        <f t="shared" si="7"/>
        <v>1233306</v>
      </c>
    </row>
    <row r="77" spans="1:4" x14ac:dyDescent="0.2">
      <c r="A77" s="1">
        <v>256</v>
      </c>
      <c r="B77" s="1">
        <v>88</v>
      </c>
      <c r="C77" s="1">
        <v>1225965</v>
      </c>
      <c r="D77" s="1">
        <f t="shared" si="7"/>
        <v>1226053</v>
      </c>
    </row>
    <row r="78" spans="1:4" x14ac:dyDescent="0.2">
      <c r="A78" s="1"/>
      <c r="B78" s="1"/>
      <c r="C78" s="1"/>
      <c r="D78" s="1"/>
    </row>
    <row r="79" spans="1:4" x14ac:dyDescent="0.2">
      <c r="A79" s="1">
        <v>512</v>
      </c>
      <c r="B79" s="1">
        <v>175</v>
      </c>
      <c r="C79" s="1">
        <v>25049770</v>
      </c>
      <c r="D79" s="1">
        <f t="shared" si="7"/>
        <v>25049945</v>
      </c>
    </row>
    <row r="80" spans="1:4" x14ac:dyDescent="0.2">
      <c r="A80" s="1">
        <v>512</v>
      </c>
      <c r="B80" s="1">
        <v>177</v>
      </c>
      <c r="C80" s="1">
        <v>25056878</v>
      </c>
      <c r="D80" s="1">
        <f t="shared" si="7"/>
        <v>25057055</v>
      </c>
    </row>
    <row r="81" spans="1:4" x14ac:dyDescent="0.2">
      <c r="A81" s="1">
        <v>512</v>
      </c>
      <c r="B81" s="1">
        <v>178</v>
      </c>
      <c r="C81" s="1">
        <v>25050613</v>
      </c>
      <c r="D81" s="1">
        <f t="shared" si="7"/>
        <v>25050791</v>
      </c>
    </row>
    <row r="82" spans="1:4" x14ac:dyDescent="0.2">
      <c r="A82" s="1">
        <v>512</v>
      </c>
      <c r="B82" s="1">
        <v>178</v>
      </c>
      <c r="C82" s="1">
        <v>25109694</v>
      </c>
      <c r="D82" s="1">
        <f t="shared" si="7"/>
        <v>25109872</v>
      </c>
    </row>
    <row r="83" spans="1:4" x14ac:dyDescent="0.2">
      <c r="A83" s="1">
        <v>512</v>
      </c>
      <c r="B83" s="1">
        <v>179</v>
      </c>
      <c r="C83" s="1">
        <v>25178558</v>
      </c>
      <c r="D83" s="1">
        <f t="shared" si="7"/>
        <v>25178737</v>
      </c>
    </row>
    <row r="84" spans="1:4" x14ac:dyDescent="0.2">
      <c r="A84" s="1">
        <v>512</v>
      </c>
      <c r="B84" s="1">
        <v>178</v>
      </c>
      <c r="C84" s="1">
        <v>25441369</v>
      </c>
      <c r="D84" s="1">
        <f t="shared" si="7"/>
        <v>25441547</v>
      </c>
    </row>
    <row r="85" spans="1:4" x14ac:dyDescent="0.2">
      <c r="A85" s="1">
        <v>512</v>
      </c>
      <c r="B85" s="1">
        <v>178</v>
      </c>
      <c r="C85" s="1">
        <v>25094349</v>
      </c>
      <c r="D85" s="1">
        <f t="shared" si="7"/>
        <v>25094527</v>
      </c>
    </row>
    <row r="86" spans="1:4" x14ac:dyDescent="0.2">
      <c r="A86" s="1">
        <v>512</v>
      </c>
      <c r="B86" s="1">
        <v>180</v>
      </c>
      <c r="C86" s="1">
        <v>25084596</v>
      </c>
      <c r="D86" s="1">
        <f t="shared" si="7"/>
        <v>25084776</v>
      </c>
    </row>
    <row r="87" spans="1:4" x14ac:dyDescent="0.2">
      <c r="A87" s="1">
        <v>512</v>
      </c>
      <c r="B87" s="1">
        <v>188</v>
      </c>
      <c r="C87" s="1">
        <v>25176228</v>
      </c>
      <c r="D87" s="1">
        <f t="shared" si="7"/>
        <v>25176416</v>
      </c>
    </row>
    <row r="88" spans="1:4" x14ac:dyDescent="0.2">
      <c r="A88" s="1">
        <v>512</v>
      </c>
      <c r="B88" s="1">
        <v>179</v>
      </c>
      <c r="C88" s="1">
        <v>25446377</v>
      </c>
      <c r="D88" s="1">
        <f t="shared" si="7"/>
        <v>25446556</v>
      </c>
    </row>
  </sheetData>
  <mergeCells count="4">
    <mergeCell ref="E2:E5"/>
    <mergeCell ref="E6:E9"/>
    <mergeCell ref="M2:M5"/>
    <mergeCell ref="M6:M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2018-12-07T23:10:26Z</dcterms:modified>
</cp:coreProperties>
</file>