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20" yWindow="405" windowWidth="27555" windowHeight="1230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G177" i="1" l="1"/>
  <c r="G173" i="1"/>
  <c r="F98" i="1" l="1"/>
  <c r="F83" i="1"/>
  <c r="G59" i="1"/>
  <c r="F59" i="1"/>
  <c r="F47" i="1"/>
  <c r="G37" i="1"/>
  <c r="F37" i="1"/>
  <c r="G22" i="1"/>
  <c r="F22" i="1"/>
  <c r="G110" i="1"/>
  <c r="G95" i="1"/>
</calcChain>
</file>

<file path=xl/sharedStrings.xml><?xml version="1.0" encoding="utf-8"?>
<sst xmlns="http://schemas.openxmlformats.org/spreadsheetml/2006/main" count="750" uniqueCount="265">
  <si>
    <t>250404</t>
  </si>
  <si>
    <t>240900</t>
  </si>
  <si>
    <t>150101</t>
  </si>
  <si>
    <t>010116</t>
  </si>
  <si>
    <t>Органи місцевого самоврядування</t>
  </si>
  <si>
    <t>Капітальні вкладення</t>
  </si>
  <si>
    <t>Цільові фонди, утворені Верховною Радою Автономної Республіки Крим, органами місцевого самоврядування і місцевими органами виконавчої влади</t>
  </si>
  <si>
    <t>Асоціація міст фінансистів</t>
  </si>
  <si>
    <t>Видатки на виконання судових рішень</t>
  </si>
  <si>
    <t>Примусове виконання рішень суду</t>
  </si>
  <si>
    <t>Відшкодування комунальних послуг за призовну дільницю</t>
  </si>
  <si>
    <t>Довгострокова програма мобілізаційної підготовки Івано - Франківської міської ради на 2011 - 2016 роки</t>
  </si>
  <si>
    <t>Інші видатки на проведення святкувань</t>
  </si>
  <si>
    <t>Комплексна цільова соціальна програма розвитку цивільного захисту населення та території міста Івано-Франківська від надзвичайних ситуацій природного і техногенного характеру на 2011-2015 роки"</t>
  </si>
  <si>
    <t>Співфінансування пректу SOS-безпека співжиття на українсько-польському кордоні</t>
  </si>
  <si>
    <t>Комплексна програма запобігання виникненню надзвичайних ситуацій природного та техногенного характеру та підвищення рівня готовності аварійно - рятувальної служби на 2011 - 2015 роки</t>
  </si>
  <si>
    <t>Програма зайнятості населення міста Івано-Франківська на період до 2017 року</t>
  </si>
  <si>
    <t>Матеріальна допомога на придбання житла</t>
  </si>
  <si>
    <t>Співфінансування проекту Програми транскордонного співробітництва Польща-Білорусь-Україна 2007-2013 "Покращення надання адміністративних послуг населенню транскордонних  регіонів шляхом створення мережі Центрів надання адміністративних послуг і розвитку співпраці між Луцьком та Івано-Франківськом</t>
  </si>
  <si>
    <t>070101</t>
  </si>
  <si>
    <t>Дошкільні заклади освіти</t>
  </si>
  <si>
    <t>070201</t>
  </si>
  <si>
    <t>Гімназія № 2</t>
  </si>
  <si>
    <t>Загальноосвітня школа №17</t>
  </si>
  <si>
    <t>Загальноосвітня школа №2</t>
  </si>
  <si>
    <t>Загальноосвітня школа №22</t>
  </si>
  <si>
    <t>Загальноосвітня школа №28</t>
  </si>
  <si>
    <t>Загальноосвітня школа-ліцей №23</t>
  </si>
  <si>
    <t>Загальноосвітня школа-сад №6</t>
  </si>
  <si>
    <t>Приватна школа-садок "Перша ластівка"</t>
  </si>
  <si>
    <t>Спеціалізована школа №1</t>
  </si>
  <si>
    <t>Спеціалізована школа №5</t>
  </si>
  <si>
    <t>Українська гімназія №1</t>
  </si>
  <si>
    <t>070202</t>
  </si>
  <si>
    <t>Вечірні (змінні) школи</t>
  </si>
  <si>
    <t>070304</t>
  </si>
  <si>
    <t>Спеціальні загальноосвітні школи-інтернати, школи та інші заклади освіти для дітей з вадами у фізичному чи розумовому розвитку</t>
  </si>
  <si>
    <t>070401</t>
  </si>
  <si>
    <t>Позаміський оздоровчий комплекс "Лімниця"</t>
  </si>
  <si>
    <t>070701</t>
  </si>
  <si>
    <t>Заклади післядипломної освіти III - IV рівнів акредитації (академії, інститути, центри підвищення кваліфікації, перепідготовки, вдосконалення)</t>
  </si>
  <si>
    <t>070802</t>
  </si>
  <si>
    <t>Методична робота, інші заходи у сфері народної освіти</t>
  </si>
  <si>
    <t>070804</t>
  </si>
  <si>
    <t>Централізовані бухгалтерії обласних, міських, районних відділів освіти</t>
  </si>
  <si>
    <t>070805</t>
  </si>
  <si>
    <t>Групи централізованого господарського обслуговування</t>
  </si>
  <si>
    <t>070806</t>
  </si>
  <si>
    <t>Інші заклади освіти</t>
  </si>
  <si>
    <t>070807</t>
  </si>
  <si>
    <t>Інші освітні програми</t>
  </si>
  <si>
    <t>070808</t>
  </si>
  <si>
    <t>Допомога дітям-сиротам та дітям, позбавленим батьківського піклування, яким виповнюється 18 років</t>
  </si>
  <si>
    <t>091105</t>
  </si>
  <si>
    <t>Утримання клубів підлітків за місцем проживання</t>
  </si>
  <si>
    <t>091108</t>
  </si>
  <si>
    <t>Гімназія №2</t>
  </si>
  <si>
    <t>Загальноосвітні школи</t>
  </si>
  <si>
    <t>Загальноосвітня школа-ліцей  №23</t>
  </si>
  <si>
    <t>130107</t>
  </si>
  <si>
    <t>ДЮСШ №2</t>
  </si>
  <si>
    <t xml:space="preserve">150101  </t>
  </si>
  <si>
    <t>130102</t>
  </si>
  <si>
    <t>Проведення навчально-тренувальних зборів і змагань</t>
  </si>
  <si>
    <t>130104</t>
  </si>
  <si>
    <t>Видатки на утримання центрів з інвалідного спорту і реабілітаційних шкіл</t>
  </si>
  <si>
    <t>130105</t>
  </si>
  <si>
    <t>Проведення навчально-тренувальних зборів і змагань та заходів з інвалідного спорту</t>
  </si>
  <si>
    <t>130112</t>
  </si>
  <si>
    <t>Інші видатки</t>
  </si>
  <si>
    <t>130115</t>
  </si>
  <si>
    <t>Центри «Спорт для всіх» та заходи з фізичної культури</t>
  </si>
  <si>
    <t>080101</t>
  </si>
  <si>
    <t>Лікарні</t>
  </si>
  <si>
    <t>080203</t>
  </si>
  <si>
    <t>Пологові будинки</t>
  </si>
  <si>
    <t>080300</t>
  </si>
  <si>
    <t>Поліклініки і амбулаторії (крім спеціалізованих поліклінік та загальних і спеціалізованих стоматологічних поліклінік)</t>
  </si>
  <si>
    <t>080500</t>
  </si>
  <si>
    <t>Загальні і спеціалізовані стоматологічні поліклініки</t>
  </si>
  <si>
    <t>080600</t>
  </si>
  <si>
    <t>Фельдшерсько-акушерські пункти</t>
  </si>
  <si>
    <t>081002</t>
  </si>
  <si>
    <t>Інші заходи по охороні здоров'я</t>
  </si>
  <si>
    <t>Іншi видатки</t>
  </si>
  <si>
    <t>Департамент соціальної політики виконавчого комітету міської ради</t>
  </si>
  <si>
    <t>090412</t>
  </si>
  <si>
    <t>Інші видатки на соціальний захист населення</t>
  </si>
  <si>
    <t>091101</t>
  </si>
  <si>
    <t>Утримання центрів соціальних служб для сім'ї, дітей та молоді</t>
  </si>
  <si>
    <t>091102</t>
  </si>
  <si>
    <t>Програми і заходи центрів соціальних служб для сім'ї, дітей та молоді</t>
  </si>
  <si>
    <t>091103</t>
  </si>
  <si>
    <t>Соціальні програми і заходи державних органів у справах молоді</t>
  </si>
  <si>
    <t>091106</t>
  </si>
  <si>
    <t>Соціально-реабілітаційний центр матері та дитини "Містечко милосердя Святого Миколая"</t>
  </si>
  <si>
    <t>Центр соціально-психологічної реабілітації дітей та молоді з функціональними обмеженнями "Дивосвіт"</t>
  </si>
  <si>
    <t>091204</t>
  </si>
  <si>
    <t>Територіальні центри соціального обслуговування (надання соціальних послуг)</t>
  </si>
  <si>
    <t>091205</t>
  </si>
  <si>
    <t>Виплати грошової компенсації фізичним особам, які надають соціальні послуги громадянам похилого віку, інвалідам, дітям-інвалідам, хворим, які не здатні до самообслуговування і потребують сторонньої допомоги</t>
  </si>
  <si>
    <t>091206</t>
  </si>
  <si>
    <t>Центри соціальної реабілітації дітей – інвалідів; центри професійної реабілітації інвалідів</t>
  </si>
  <si>
    <t>091207</t>
  </si>
  <si>
    <t>Пільги, що надаються населенню (крім ветеранів війни і праці, військової служби, органів внутрішніх справ та громадян, які постраждали внаслідок Чорнобильської катастрофи), на оплату житлово-комунальних послуг і природного газу</t>
  </si>
  <si>
    <t>091209</t>
  </si>
  <si>
    <t>Фінансова підтримка громадських організацій інвалідів і ветеранів</t>
  </si>
  <si>
    <t>091214</t>
  </si>
  <si>
    <t>Інші установи та заклади</t>
  </si>
  <si>
    <t>Служба у справах дітей виконавчого комітету міської ради</t>
  </si>
  <si>
    <t>Управління культури виконавчого комітету міської ради</t>
  </si>
  <si>
    <t>110201</t>
  </si>
  <si>
    <t>Бібліотеки</t>
  </si>
  <si>
    <t>110204</t>
  </si>
  <si>
    <t>Палаци і будинки культури, клуби та інші заклади клубного типу</t>
  </si>
  <si>
    <t>110205</t>
  </si>
  <si>
    <t>Школи естетичного виховання дітей</t>
  </si>
  <si>
    <t>110502</t>
  </si>
  <si>
    <t>Видатки на проведення святкувань</t>
  </si>
  <si>
    <t>Об'єднання муніципальних мистецьких колективів міста</t>
  </si>
  <si>
    <t>120100</t>
  </si>
  <si>
    <t>Телебачення і радіомовлення</t>
  </si>
  <si>
    <t>120201</t>
  </si>
  <si>
    <t>Періодичні видання (газети та журнали)</t>
  </si>
  <si>
    <t>Департамент комунального господарства транспорту і зв'язку</t>
  </si>
  <si>
    <t>100101</t>
  </si>
  <si>
    <t>Житлово-експлуатаційне господарство</t>
  </si>
  <si>
    <t>100105</t>
  </si>
  <si>
    <t>Видатки на утримання об'єктів соціальної сфери підприємств, що передаються до комунальної власності</t>
  </si>
  <si>
    <t>100202</t>
  </si>
  <si>
    <t>Водопровідно-каналізаційне господарство</t>
  </si>
  <si>
    <t>100203</t>
  </si>
  <si>
    <t>Благоустрій міст, сіл, селищ</t>
  </si>
  <si>
    <t>170703</t>
  </si>
  <si>
    <t>Видатки на проведення робіт, пов'язаних із будівництвом, реконструкцією, ремонтом та утриманням автомобільних доріг</t>
  </si>
  <si>
    <t>180409</t>
  </si>
  <si>
    <t>Внески органів влади Автономної Республіки Крим та органів місцевого самоврядування у статутні капітали суб'єктів підприємницької діяльності</t>
  </si>
  <si>
    <t>240601</t>
  </si>
  <si>
    <t>Охорона та раціональне використання природних ресурсів</t>
  </si>
  <si>
    <t>Управління капітального будівництва виконавчого комітету міської ради</t>
  </si>
  <si>
    <t>200200</t>
  </si>
  <si>
    <t>Охорона і раціональне використання земель</t>
  </si>
  <si>
    <t>Департамент містобудування та архітектури  виконавчого комітету міської ради</t>
  </si>
  <si>
    <t>Управління земельних відносин</t>
  </si>
  <si>
    <t>Проведення аукціонів для продажу землі</t>
  </si>
  <si>
    <t>Проведення експертизи стану меліоративних систем в урочищі Нивки</t>
  </si>
  <si>
    <t>Коригування нормативної грошової оцінки земель міста Івано-Франківська</t>
  </si>
  <si>
    <t>Управління економічного та інтеграційного розвитку</t>
  </si>
  <si>
    <t>180109</t>
  </si>
  <si>
    <t>Програма стабілізації та соціально-економічного розвитку територій</t>
  </si>
  <si>
    <t>180404</t>
  </si>
  <si>
    <t>Підтримка малого і середнього підприємництва</t>
  </si>
  <si>
    <t>Східноєвропейські перлини: створення та просування продуктів міського культурного туризму програми транскордонного співробітництва Угорщина-Ромунія-Україна</t>
  </si>
  <si>
    <t>Комплексна програма розвитку інвестиційної діяльності міста Івано-Франківська на 2013-2015 роки</t>
  </si>
  <si>
    <t>Карпатська мережа кулінарної спадщини в рамках Програми транскордонного співробітництва Угорщина-Румунія-Словаччина-Україна</t>
  </si>
  <si>
    <t>Спільна мережа співпраці у сфері культури та соціального захисту з метою розвитку міст з польсько-українського прикордоння " в рамках Програми транскордонного співробітництва Польща-Білорусь-Україна</t>
  </si>
  <si>
    <t>Фінансове управління виконавчого комітету міської ради</t>
  </si>
  <si>
    <t>230000</t>
  </si>
  <si>
    <t>Обслуговування боргу</t>
  </si>
  <si>
    <t>Фінансова підтримка міського рекламно-інформаційного центру</t>
  </si>
  <si>
    <t>Муніципальна програма "Духовне життя " на 2013-2015 роки</t>
  </si>
  <si>
    <t>Фінансовий орган в частині міжбюджетних трасфертів, резервного фондуі</t>
  </si>
  <si>
    <t>250102</t>
  </si>
  <si>
    <t>Резервний фонд</t>
  </si>
  <si>
    <t>250311</t>
  </si>
  <si>
    <t>Дотації вирівнювання, що передаються з районних та міських (міст Києва і Севастополя, міст республіканського і обласного значення) бюджетів</t>
  </si>
  <si>
    <t>250380</t>
  </si>
  <si>
    <t>Інші субвенції</t>
  </si>
  <si>
    <t>Субвенція з дежавного бюджету</t>
  </si>
  <si>
    <t>Центральна міська клінічна лікарня</t>
  </si>
  <si>
    <t>Субвенція з держапвного бюджету місцевим бюджетам на часткове відшкодвування вартості лікарських засобів для лікування осіб з гіпертонічною хворобою</t>
  </si>
  <si>
    <t>070303</t>
  </si>
  <si>
    <t>090201</t>
  </si>
  <si>
    <t>Пільги ветеранам війни, особам, на яких поширюється чинність Закону України "Про статус ветеранів війни, гарантії їх соціального захисту", особам, які мають особливі заслуги перед Батьківщиною, вдовам (вдівцям) та батькам померлих (загиблих) осіб, які мають особливі заслуги перед Батьківщиною, дітям війни, особам, які мають особливі трудові заслуги перед Батьківщиною, вдовам (вдівцям) та батькам померлих (загиблих) осіб, які мають особливі трудові заслуги перед Батьківщиною, жертвам нацистських переслідувань та реабілітованим громадянам, які стали інвалідами внаслідок репресій або є пенсіонерами, на житлово-комунальні послуги</t>
  </si>
  <si>
    <t>090203</t>
  </si>
  <si>
    <t>Інші пільги ветеранам війни, особам, на яких поширюється чинність Закону України "Про статус ветеранів війни, гарантії їх соціального захисту", особам, які мають особливі заслуги перед Батьківщиною, вдовам (вдівцям) та батькам померлих (загиблих) осіб, які мають особливі заслуги перед Батьківщиною, ветеранам праці, особам, які мають особливі трудові заслуги перед Батьківщиною, вдовам (вдівцям) та батькам померлих (загиблих) осіб, які мають особливі трудові заслуги перед Батьківщиною, жертвам нацистських переслідувань та реабілітованим громадянам, які стали інвалідами внаслідок репресій або є пенсіонерами</t>
  </si>
  <si>
    <t>090204</t>
  </si>
  <si>
    <t>Пільги ветеранам військової служби, ветеранам органів внутрішніх справ, ветеранам податкової міліції, ветеранам державної пожежної охорони, ветеранам Державної кримінально-виконавчої служби, ветеранам служби цивільного захисту, ветеранам Державної служби спеціального зв'язку та захисту інформації України, вдовам (вдівцям) померлих (загиблих) ветеранів військової служби, ветеранів органів внутрішніх справ, ветеранів податкової міліції, ветеранів державної пожежної охорони, ветеранів Державної кримінально-виконавчої служби, ветеранів служби цивільного захисту та ветеранів Державної служби спеціального зв'язку та захисту інформації України, звільненим зі служби за віком, хворобою або вислугою років військовослужбовцям Служби безпеки України, працівникам міліції, особам начальницького складу податкової міліції, рядового і начальницького складу кримінально-виконавчої системи, державної пожежної охорони, пенсіонерам з числа слідчих прокуратури, дітям (до досягнення повноліття) працівників міліції, осіб начальницького складу податкової міліції, рядового і начальницького складу кримінально-виконавчої системи, державної пожежної охорони, загиблих або померлих у зв'язку з виконанням службових обов'язків, непрацездатним членам сімей, які перебували на їх утриманні, звільненим з військової служби особам, які стали інвалідами під час проходження військової служби, батькам та членам сімей військовослужбовців, які загинули (померли) або пропали безвісти під час проходження військової служби, батькам та членам сімей осіб рядового і начальницького складу органів і підрозділів цивільного захисту, Державної служби спеціального зв'язку та захисту інформації України, які загинули (померли), пропали безвісті або стали інвалідами при проходженні служби,  на житлово-комунальні послуги</t>
  </si>
  <si>
    <t>090207</t>
  </si>
  <si>
    <t>Пільги громадянам, які постраждали внаслідок Чорнобильської катастрофи, дружинам (чоловікам) та опікунам (на час опікунства) дітей померлих громадян, смерть яких пов'язана з Чорнобильською катастрофою, на житлово-комунальні послуги</t>
  </si>
  <si>
    <t>090209</t>
  </si>
  <si>
    <t>Інші пільги громадянам, які постраждали внаслідок Чорнобильської катастрофи, дружинам (чоловікам) та опікунам (на час опікунства) дітей померлих громадян, смерть яких пов'язана з Чорнобильською катастрофою</t>
  </si>
  <si>
    <t>090210</t>
  </si>
  <si>
    <t>Пільги пенсіонерам з числа спеціалістів із захисту рослин, передбачені частиною четвертою статті 20 Закону України "Про захист рослин", громадянам, передбачені пунктом "ї" частини першої статті 77 Основ законодавства про охорону здоров'я, частиною п'ятою статті 29 Закону України "Про культуру", частиною другою статті 30 Закону України "Про бібліотеки та бібліотечну справу", абзацом першим частини четвертої статті 57 Закону України "Про освіту", на безоплатне користування житлом, опаленням та освітленням</t>
  </si>
  <si>
    <t>090214</t>
  </si>
  <si>
    <t>Пільги окремим категоріям громадян з послуг зв'язку</t>
  </si>
  <si>
    <t>090215</t>
  </si>
  <si>
    <t>Пільги багатодітним сім'ям, дитячим будинкам сімейного типу та прийомним сім'ям, в яких не менше року проживають відповідно троє або більше дітей, а також сім'ям (крім багатодітних сімей), в яких не менше року проживають троє і більше дітей, враховуючи тих, над якими встановлено опіку чи піклування, на житлово-комунальні послуги</t>
  </si>
  <si>
    <t>090302</t>
  </si>
  <si>
    <t>Допомога у зв'язку з вагітністю і пологами</t>
  </si>
  <si>
    <t>090303</t>
  </si>
  <si>
    <t>Допомога на догляд за дитиною віком до 3 років</t>
  </si>
  <si>
    <t>090304</t>
  </si>
  <si>
    <t>Допомога при народженні дитини</t>
  </si>
  <si>
    <t>090305</t>
  </si>
  <si>
    <t>Допомога на дітей, над якими встановлено опіку чи піклування</t>
  </si>
  <si>
    <t>090306</t>
  </si>
  <si>
    <t>Допомога на дітей одиноким матерям</t>
  </si>
  <si>
    <t>090307</t>
  </si>
  <si>
    <t>Тимчасова державна допомога дітям</t>
  </si>
  <si>
    <t>090308</t>
  </si>
  <si>
    <t>Допомога при усиновленні дитини</t>
  </si>
  <si>
    <t>090401</t>
  </si>
  <si>
    <t>Державна соціальна допомога малозабезпеченим сім'ям</t>
  </si>
  <si>
    <t>090405</t>
  </si>
  <si>
    <t>Субсидії населенню для відшкодування витрат на оплату житлово-комунальних послуг</t>
  </si>
  <si>
    <t>090406</t>
  </si>
  <si>
    <t>Субсидії населенню для відшкодування витрат на придбання твердого та рідкого пічного побутового палива і скрапленого газу</t>
  </si>
  <si>
    <t>091300</t>
  </si>
  <si>
    <t>Державна соціальна допомога інвалідам з дитинства та дітям-інвалідам</t>
  </si>
  <si>
    <t>170102</t>
  </si>
  <si>
    <t>Компенсаційні виплати на пільговий проїзд автомобільним транспортом окремим категоріям громадян</t>
  </si>
  <si>
    <t>170302</t>
  </si>
  <si>
    <t>Компенсаційні виплати за пільговий проїзд окремих категорій громадян на залізничному транспорті</t>
  </si>
  <si>
    <t>170602</t>
  </si>
  <si>
    <t>Компенсаційні виплати на пільговий проїзд електротранспортом окремим категоріям громадян</t>
  </si>
  <si>
    <t>Субвенція з державного бюджету на фінансування Програм - переможців Всеукраїнського конкурсу проектів та програм розвитку  місцевого самоврядування</t>
  </si>
  <si>
    <t>250354</t>
  </si>
  <si>
    <t>Субвенція з державного бюджету місцевим бюджетам на будівництво, реконструкцію, ремонт та утримання вулиць і доріг комунальної власності у населених пунктах</t>
  </si>
  <si>
    <t>Субвенція з обласного бюджету</t>
  </si>
  <si>
    <t>090212</t>
  </si>
  <si>
    <t>Пільги на медичне обслуговування громадянам, які постраждали внаслідок Чорнобильської катастрофи</t>
  </si>
  <si>
    <t>090413</t>
  </si>
  <si>
    <t>Допомога на догляд за інвалідом I чи II групи внаслідок психічного розладу</t>
  </si>
  <si>
    <t>090417</t>
  </si>
  <si>
    <t>Витрати на поховання учасників бойових дій та інвалідів війни</t>
  </si>
  <si>
    <t>Співфінансування проекту переможця обласного конкурсу проектів і програм розвитку місцевого самоврядування</t>
  </si>
  <si>
    <t>Субвенція з сільського бюджету</t>
  </si>
  <si>
    <t>Інше - Позашкільні заклади освіти, заходи із позашкільної роботи з дітьми</t>
  </si>
  <si>
    <t>Інше - Заходи з оздоровлення та відпочинку дітей, крім заходів з оздоровлення дітей, що здійснюються за рахунок коштів на оздоровлення громадян, які постраждали внаслідок Чорнобильської катастрофи</t>
  </si>
  <si>
    <t>Інше - Утримання та навчально-тренувальна робота дитячо-юнацьких спортивних шкiл</t>
  </si>
  <si>
    <t>Інше - Інші видатки</t>
  </si>
  <si>
    <t>Інше - Інші культурно-освітні заклади та заходи</t>
  </si>
  <si>
    <t>Видатки</t>
  </si>
  <si>
    <t>Розпорядник</t>
  </si>
  <si>
    <t>Загальний фонд</t>
  </si>
  <si>
    <t>Виконавчий комітет Івано-Франківської міської ради</t>
  </si>
  <si>
    <t>Управління освіти і науки виконавчого комітету міської ради</t>
  </si>
  <si>
    <t>Комітет фізкультури і спорту виконавчого комітету міської ради</t>
  </si>
  <si>
    <t>Спеціальний фонд</t>
  </si>
  <si>
    <t>Джерело</t>
  </si>
  <si>
    <t>Комплексна програма забезпечення функціонування місцевої пожежної команди м Івано-Франківська по запобіганню виникнення надзвичайних ситуацій природного і техногенного характеру та підвищення рівня готовності до дій за призначенням на 2011-2015 роки</t>
  </si>
  <si>
    <t>Громадське формування з охорони громадського порядку м  Івано-Фванківська "Штаб"</t>
  </si>
  <si>
    <t>Співфінансування проекту ЄС "Інвестиція в культуру  Системні заходи на користь культурної освіти" (Програма транскордонного співробітництва Польща-Білорусь-Україна)</t>
  </si>
  <si>
    <t>Інше - Загальноосвiтнi школи (в т ч  школа-дитячий садок, iнтернат при школi), спецiалiзованi школи, лiцеї, гімназії, колегіуми</t>
  </si>
  <si>
    <t>Католицька школа Св  Василія Великого</t>
  </si>
  <si>
    <t>Відзначення 200 річчя від дня народження Т Г Шевченка</t>
  </si>
  <si>
    <t>Фонд комунальної власності територіальної громади м Івано-Франківська</t>
  </si>
  <si>
    <t>Програма розвитку міжнародного і транскордонного співробітництва м Івано-Франківська на 2014-2017 роки</t>
  </si>
  <si>
    <t xml:space="preserve">Програма сталого енергетичного розвитку м Івано-Франківська на період до 2020 р </t>
  </si>
  <si>
    <t>"Програма розвитку туристичної  галузі м Івано-Франківська на 2012-2015 роки"</t>
  </si>
  <si>
    <t>"Підвищення енергоефективності в будівлях навчальних закладів м Івано-Франківська"</t>
  </si>
  <si>
    <t>Організація збору небезпечних відходів в процесі сортування ТПВ в м Івано-Франківську - переможця Всеукраїнського конкурсу проектів та програм місцевого самоврядування</t>
  </si>
  <si>
    <t>Програма розвитку місцевого самоврядування та громадянського суспільства в м Івано-Франківську на 2012-2015 роки</t>
  </si>
  <si>
    <t>Дитячі будинки (в т  ч  сімейного типу, прийомні сім'ї)</t>
  </si>
  <si>
    <t>Реконструкція вул Дудаєва</t>
  </si>
  <si>
    <t>Капітальний ремонт вул Української дивізії</t>
  </si>
  <si>
    <t>Вибірковий капітальний ремонт вул Блаватського в Опришівцях</t>
  </si>
  <si>
    <t>Вибірковий капітальний ремонт вул  Йосипа Сліпого</t>
  </si>
  <si>
    <t>Капітальний ремонт вул  Кисилівська</t>
  </si>
  <si>
    <t>Вибірковий капітальний ремонт вул Галицька</t>
  </si>
  <si>
    <t>Субвенція з с Крихівці на будівництво дитячого садка</t>
  </si>
  <si>
    <t>Розпорядник - опис</t>
  </si>
  <si>
    <t>Функц класифікація - опис</t>
  </si>
  <si>
    <t>Функціональна класифікація</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</si>
</sst>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charset val="204"/>
      <scheme val="minor"/>
    </font>
    <font>
      <sz val="8"/>
      <name val="Arial"/>
      <family val="2"/>
    </font>
    <font>
      <sz val="9"/>
      <name val="Calibri"/>
      <family val="2"/>
      <charset val="204"/>
      <scheme val="minor"/>
    </font>
    <font>
      <sz val="9"/>
      <color theme="1"/>
      <name val="Calibri"/>
      <family val="2"/>
      <charset val="204"/>
      <scheme val="minor"/>
    </font>
    <font>
      <b/>
      <sz val="9"/>
      <color theme="1"/>
      <name val="Calibri"/>
      <family val="2"/>
      <charset val="204"/>
      <scheme val="minor"/>
    </font>
  </fonts>
  <fills count="3">
    <fill>
      <patternFill patternType="none"/>
    </fill>
    <fill>
      <patternFill patternType="gray125"/>
    </fill>
    <fill>
      <patternFill patternType="solid">
        <fgColor indexed="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1">
    <xf numFmtId="0" fontId="0" fillId="0" borderId="0" xfId="0"/>
    <xf numFmtId="49" fontId="4" fillId="0" borderId="0" xfId="0" applyNumberFormat="1" applyFont="1"/>
    <xf numFmtId="49" fontId="3" fillId="0" borderId="1" xfId="0" applyNumberFormat="1" applyFont="1" applyBorder="1"/>
    <xf numFmtId="49" fontId="2" fillId="0" borderId="1" xfId="0" applyNumberFormat="1" applyFont="1" applyBorder="1" applyAlignment="1">
      <alignment horizontal="left" vertical="center" wrapText="1"/>
    </xf>
    <xf numFmtId="49" fontId="2" fillId="0" borderId="1" xfId="0" applyNumberFormat="1" applyFont="1" applyBorder="1" applyAlignment="1">
      <alignment horizontal="right" vertical="center"/>
    </xf>
    <xf numFmtId="49" fontId="2" fillId="0" borderId="1" xfId="1" applyNumberFormat="1" applyFont="1" applyBorder="1" applyAlignment="1">
      <alignment horizontal="left" vertical="center" wrapText="1"/>
    </xf>
    <xf numFmtId="49" fontId="3" fillId="0" borderId="1" xfId="1" applyNumberFormat="1" applyFont="1" applyBorder="1" applyAlignment="1">
      <alignment horizontal="left" vertical="center" wrapText="1"/>
    </xf>
    <xf numFmtId="49" fontId="2" fillId="0" borderId="1" xfId="1" applyNumberFormat="1" applyFont="1" applyBorder="1" applyAlignment="1">
      <alignment horizontal="right" vertical="center"/>
    </xf>
    <xf numFmtId="49" fontId="3" fillId="0" borderId="1" xfId="0" applyNumberFormat="1" applyFont="1" applyBorder="1" applyAlignment="1">
      <alignment horizontal="left" vertical="center" wrapText="1"/>
    </xf>
    <xf numFmtId="49" fontId="2" fillId="2" borderId="1" xfId="0" applyNumberFormat="1" applyFont="1" applyFill="1" applyBorder="1" applyAlignment="1">
      <alignment horizontal="left" vertical="center" wrapText="1"/>
    </xf>
    <xf numFmtId="49" fontId="2" fillId="0" borderId="1" xfId="0" applyNumberFormat="1" applyFont="1" applyBorder="1" applyAlignment="1">
      <alignment horizontal="left" vertical="center"/>
    </xf>
  </cellXfs>
  <cellStyles count="2">
    <cellStyle name="Normal" xfId="0" builtinId="0"/>
    <cellStyle name="Обычный_TDSheet"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7"/>
  <sheetViews>
    <sheetView tabSelected="1" zoomScale="145" zoomScaleNormal="145" workbookViewId="0">
      <selection activeCell="D1" sqref="D1"/>
    </sheetView>
  </sheetViews>
  <sheetFormatPr defaultRowHeight="15" x14ac:dyDescent="0.25"/>
  <cols>
    <col min="1" max="1" width="12.42578125" customWidth="1"/>
    <col min="2" max="2" width="11.85546875" customWidth="1"/>
    <col min="3" max="3" width="48.140625" hidden="1" customWidth="1"/>
    <col min="4" max="4" width="17.5703125" customWidth="1"/>
    <col min="5" max="5" width="62.42578125" hidden="1" customWidth="1"/>
    <col min="6" max="6" width="17.28515625" customWidth="1"/>
    <col min="7" max="7" width="19" bestFit="1" customWidth="1"/>
  </cols>
  <sheetData>
    <row r="1" spans="1:7" x14ac:dyDescent="0.25">
      <c r="A1" s="1" t="s">
        <v>240</v>
      </c>
      <c r="B1" s="1" t="s">
        <v>234</v>
      </c>
      <c r="C1" s="1" t="s">
        <v>262</v>
      </c>
      <c r="D1" s="1" t="s">
        <v>264</v>
      </c>
      <c r="E1" s="1" t="s">
        <v>263</v>
      </c>
      <c r="F1" s="1" t="s">
        <v>235</v>
      </c>
      <c r="G1" s="1" t="s">
        <v>239</v>
      </c>
    </row>
    <row r="2" spans="1:7" x14ac:dyDescent="0.25">
      <c r="A2" s="2" t="s">
        <v>233</v>
      </c>
      <c r="B2" s="2">
        <v>3</v>
      </c>
      <c r="C2" s="2" t="s">
        <v>236</v>
      </c>
      <c r="D2" s="3" t="s">
        <v>3</v>
      </c>
      <c r="E2" s="3" t="s">
        <v>4</v>
      </c>
      <c r="F2" s="4">
        <v>10247800</v>
      </c>
      <c r="G2" s="4">
        <v>30000</v>
      </c>
    </row>
    <row r="3" spans="1:7" x14ac:dyDescent="0.25">
      <c r="A3" s="2" t="s">
        <v>233</v>
      </c>
      <c r="B3" s="2">
        <v>3</v>
      </c>
      <c r="C3" s="2" t="s">
        <v>236</v>
      </c>
      <c r="D3" s="3" t="s">
        <v>2</v>
      </c>
      <c r="E3" s="3" t="s">
        <v>5</v>
      </c>
      <c r="F3" s="4"/>
      <c r="G3" s="4">
        <v>280000</v>
      </c>
    </row>
    <row r="4" spans="1:7" ht="36" x14ac:dyDescent="0.25">
      <c r="A4" s="2" t="s">
        <v>233</v>
      </c>
      <c r="B4" s="2">
        <v>3</v>
      </c>
      <c r="C4" s="2" t="s">
        <v>236</v>
      </c>
      <c r="D4" s="3" t="s">
        <v>1</v>
      </c>
      <c r="E4" s="3" t="s">
        <v>6</v>
      </c>
      <c r="F4" s="4"/>
      <c r="G4" s="4">
        <v>75000</v>
      </c>
    </row>
    <row r="5" spans="1:7" x14ac:dyDescent="0.25">
      <c r="A5" s="2" t="s">
        <v>233</v>
      </c>
      <c r="B5" s="2">
        <v>3</v>
      </c>
      <c r="C5" s="2" t="s">
        <v>236</v>
      </c>
      <c r="D5" s="3" t="s">
        <v>0</v>
      </c>
      <c r="E5" s="3" t="s">
        <v>7</v>
      </c>
      <c r="F5" s="4">
        <v>93600</v>
      </c>
      <c r="G5" s="4"/>
    </row>
    <row r="6" spans="1:7" x14ac:dyDescent="0.25">
      <c r="A6" s="2" t="s">
        <v>233</v>
      </c>
      <c r="B6" s="2">
        <v>3</v>
      </c>
      <c r="C6" s="2" t="s">
        <v>236</v>
      </c>
      <c r="D6" s="3" t="s">
        <v>0</v>
      </c>
      <c r="E6" s="3" t="s">
        <v>8</v>
      </c>
      <c r="F6" s="4">
        <v>200000</v>
      </c>
      <c r="G6" s="4"/>
    </row>
    <row r="7" spans="1:7" x14ac:dyDescent="0.25">
      <c r="A7" s="2" t="s">
        <v>233</v>
      </c>
      <c r="B7" s="2">
        <v>3</v>
      </c>
      <c r="C7" s="2" t="s">
        <v>236</v>
      </c>
      <c r="D7" s="3" t="s">
        <v>0</v>
      </c>
      <c r="E7" s="3" t="s">
        <v>9</v>
      </c>
      <c r="F7" s="4">
        <v>50000</v>
      </c>
      <c r="G7" s="4"/>
    </row>
    <row r="8" spans="1:7" ht="48" x14ac:dyDescent="0.25">
      <c r="A8" s="2" t="s">
        <v>233</v>
      </c>
      <c r="B8" s="2">
        <v>3</v>
      </c>
      <c r="C8" s="2" t="s">
        <v>236</v>
      </c>
      <c r="D8" s="3" t="s">
        <v>0</v>
      </c>
      <c r="E8" s="3" t="s">
        <v>241</v>
      </c>
      <c r="F8" s="4">
        <v>200000</v>
      </c>
      <c r="G8" s="4"/>
    </row>
    <row r="9" spans="1:7" x14ac:dyDescent="0.25">
      <c r="A9" s="2" t="s">
        <v>233</v>
      </c>
      <c r="B9" s="2">
        <v>3</v>
      </c>
      <c r="C9" s="2" t="s">
        <v>236</v>
      </c>
      <c r="D9" s="3" t="s">
        <v>0</v>
      </c>
      <c r="E9" s="3" t="s">
        <v>10</v>
      </c>
      <c r="F9" s="4">
        <v>50000</v>
      </c>
      <c r="G9" s="4"/>
    </row>
    <row r="10" spans="1:7" ht="24" x14ac:dyDescent="0.25">
      <c r="A10" s="2" t="s">
        <v>233</v>
      </c>
      <c r="B10" s="2">
        <v>3</v>
      </c>
      <c r="C10" s="2" t="s">
        <v>236</v>
      </c>
      <c r="D10" s="3" t="s">
        <v>0</v>
      </c>
      <c r="E10" s="3" t="s">
        <v>242</v>
      </c>
      <c r="F10" s="4">
        <v>100000</v>
      </c>
      <c r="G10" s="4"/>
    </row>
    <row r="11" spans="1:7" ht="24" x14ac:dyDescent="0.25">
      <c r="A11" s="2" t="s">
        <v>233</v>
      </c>
      <c r="B11" s="2">
        <v>3</v>
      </c>
      <c r="C11" s="2" t="s">
        <v>236</v>
      </c>
      <c r="D11" s="3" t="s">
        <v>0</v>
      </c>
      <c r="E11" s="3" t="s">
        <v>11</v>
      </c>
      <c r="F11" s="4">
        <v>25000</v>
      </c>
      <c r="G11" s="4"/>
    </row>
    <row r="12" spans="1:7" x14ac:dyDescent="0.25">
      <c r="A12" s="2" t="s">
        <v>233</v>
      </c>
      <c r="B12" s="2">
        <v>3</v>
      </c>
      <c r="C12" s="2" t="s">
        <v>236</v>
      </c>
      <c r="D12" s="3" t="s">
        <v>0</v>
      </c>
      <c r="E12" s="3" t="s">
        <v>12</v>
      </c>
      <c r="F12" s="4">
        <v>150000</v>
      </c>
      <c r="G12" s="4"/>
    </row>
    <row r="13" spans="1:7" ht="36" x14ac:dyDescent="0.25">
      <c r="A13" s="2" t="s">
        <v>233</v>
      </c>
      <c r="B13" s="2">
        <v>3</v>
      </c>
      <c r="C13" s="2" t="s">
        <v>236</v>
      </c>
      <c r="D13" s="3" t="s">
        <v>0</v>
      </c>
      <c r="E13" s="3" t="s">
        <v>13</v>
      </c>
      <c r="F13" s="4">
        <v>35000</v>
      </c>
      <c r="G13" s="4"/>
    </row>
    <row r="14" spans="1:7" ht="24" x14ac:dyDescent="0.25">
      <c r="A14" s="2" t="s">
        <v>233</v>
      </c>
      <c r="B14" s="2">
        <v>3</v>
      </c>
      <c r="C14" s="2" t="s">
        <v>236</v>
      </c>
      <c r="D14" s="3" t="s">
        <v>0</v>
      </c>
      <c r="E14" s="3" t="s">
        <v>14</v>
      </c>
      <c r="F14" s="4">
        <v>20000</v>
      </c>
      <c r="G14" s="4"/>
    </row>
    <row r="15" spans="1:7" ht="36" x14ac:dyDescent="0.25">
      <c r="A15" s="2" t="s">
        <v>233</v>
      </c>
      <c r="B15" s="2">
        <v>3</v>
      </c>
      <c r="C15" s="2" t="s">
        <v>236</v>
      </c>
      <c r="D15" s="3" t="s">
        <v>0</v>
      </c>
      <c r="E15" s="3" t="s">
        <v>15</v>
      </c>
      <c r="F15" s="4">
        <v>100000</v>
      </c>
      <c r="G15" s="4"/>
    </row>
    <row r="16" spans="1:7" ht="24" x14ac:dyDescent="0.25">
      <c r="A16" s="2" t="s">
        <v>233</v>
      </c>
      <c r="B16" s="2">
        <v>3</v>
      </c>
      <c r="C16" s="2" t="s">
        <v>236</v>
      </c>
      <c r="D16" s="3" t="s">
        <v>0</v>
      </c>
      <c r="E16" s="3" t="s">
        <v>16</v>
      </c>
      <c r="F16" s="4">
        <v>60000</v>
      </c>
      <c r="G16" s="4"/>
    </row>
    <row r="17" spans="1:7" x14ac:dyDescent="0.25">
      <c r="A17" s="2" t="s">
        <v>233</v>
      </c>
      <c r="B17" s="2">
        <v>3</v>
      </c>
      <c r="C17" s="2" t="s">
        <v>236</v>
      </c>
      <c r="D17" s="3" t="s">
        <v>0</v>
      </c>
      <c r="E17" s="3" t="s">
        <v>17</v>
      </c>
      <c r="F17" s="4">
        <v>60000</v>
      </c>
      <c r="G17" s="4"/>
    </row>
    <row r="18" spans="1:7" ht="60" x14ac:dyDescent="0.25">
      <c r="A18" s="2" t="s">
        <v>233</v>
      </c>
      <c r="B18" s="2">
        <v>3</v>
      </c>
      <c r="C18" s="2" t="s">
        <v>236</v>
      </c>
      <c r="D18" s="3" t="s">
        <v>0</v>
      </c>
      <c r="E18" s="3" t="s">
        <v>18</v>
      </c>
      <c r="F18" s="4">
        <v>50000</v>
      </c>
      <c r="G18" s="4"/>
    </row>
    <row r="19" spans="1:7" ht="36" x14ac:dyDescent="0.25">
      <c r="A19" s="2" t="s">
        <v>233</v>
      </c>
      <c r="B19" s="2">
        <v>3</v>
      </c>
      <c r="C19" s="2" t="s">
        <v>236</v>
      </c>
      <c r="D19" s="3" t="s">
        <v>0</v>
      </c>
      <c r="E19" s="3" t="s">
        <v>243</v>
      </c>
      <c r="F19" s="4">
        <v>150000</v>
      </c>
      <c r="G19" s="4"/>
    </row>
    <row r="20" spans="1:7" x14ac:dyDescent="0.25">
      <c r="A20" s="2" t="s">
        <v>233</v>
      </c>
      <c r="B20" s="2">
        <v>10</v>
      </c>
      <c r="C20" s="2" t="s">
        <v>237</v>
      </c>
      <c r="D20" s="3" t="s">
        <v>3</v>
      </c>
      <c r="E20" s="3" t="s">
        <v>4</v>
      </c>
      <c r="F20" s="4">
        <v>1024200</v>
      </c>
      <c r="G20" s="4"/>
    </row>
    <row r="21" spans="1:7" x14ac:dyDescent="0.25">
      <c r="A21" s="2" t="s">
        <v>233</v>
      </c>
      <c r="B21" s="2">
        <v>10</v>
      </c>
      <c r="C21" s="2" t="s">
        <v>237</v>
      </c>
      <c r="D21" s="3" t="s">
        <v>19</v>
      </c>
      <c r="E21" s="3" t="s">
        <v>20</v>
      </c>
      <c r="F21" s="4">
        <v>72404300</v>
      </c>
      <c r="G21" s="4">
        <v>7483100</v>
      </c>
    </row>
    <row r="22" spans="1:7" ht="24" x14ac:dyDescent="0.25">
      <c r="A22" s="2" t="s">
        <v>233</v>
      </c>
      <c r="B22" s="2">
        <v>10</v>
      </c>
      <c r="C22" s="2" t="s">
        <v>237</v>
      </c>
      <c r="D22" s="3" t="s">
        <v>21</v>
      </c>
      <c r="E22" s="3" t="s">
        <v>244</v>
      </c>
      <c r="F22" s="4">
        <f>165658400-SUM(F23:F34)</f>
        <v>107950800</v>
      </c>
      <c r="G22" s="4">
        <f>3680900-SUM(G23:G34)</f>
        <v>2153500</v>
      </c>
    </row>
    <row r="23" spans="1:7" x14ac:dyDescent="0.25">
      <c r="A23" s="2" t="s">
        <v>233</v>
      </c>
      <c r="B23" s="2">
        <v>10</v>
      </c>
      <c r="C23" s="2" t="s">
        <v>237</v>
      </c>
      <c r="D23" s="3" t="s">
        <v>21</v>
      </c>
      <c r="E23" s="3" t="s">
        <v>22</v>
      </c>
      <c r="F23" s="4">
        <v>3180500</v>
      </c>
      <c r="G23" s="4">
        <v>200300</v>
      </c>
    </row>
    <row r="24" spans="1:7" x14ac:dyDescent="0.25">
      <c r="A24" s="2" t="s">
        <v>233</v>
      </c>
      <c r="B24" s="2">
        <v>10</v>
      </c>
      <c r="C24" s="2" t="s">
        <v>237</v>
      </c>
      <c r="D24" s="3" t="s">
        <v>21</v>
      </c>
      <c r="E24" s="3" t="s">
        <v>23</v>
      </c>
      <c r="F24" s="4">
        <v>3006900</v>
      </c>
      <c r="G24" s="4"/>
    </row>
    <row r="25" spans="1:7" x14ac:dyDescent="0.25">
      <c r="A25" s="2" t="s">
        <v>233</v>
      </c>
      <c r="B25" s="2">
        <v>10</v>
      </c>
      <c r="C25" s="2" t="s">
        <v>237</v>
      </c>
      <c r="D25" s="3" t="s">
        <v>21</v>
      </c>
      <c r="E25" s="3" t="s">
        <v>24</v>
      </c>
      <c r="F25" s="4">
        <v>3137100</v>
      </c>
      <c r="G25" s="4"/>
    </row>
    <row r="26" spans="1:7" x14ac:dyDescent="0.25">
      <c r="A26" s="2" t="s">
        <v>233</v>
      </c>
      <c r="B26" s="2">
        <v>10</v>
      </c>
      <c r="C26" s="2" t="s">
        <v>237</v>
      </c>
      <c r="D26" s="3" t="s">
        <v>21</v>
      </c>
      <c r="E26" s="3" t="s">
        <v>25</v>
      </c>
      <c r="F26" s="4">
        <v>8822700</v>
      </c>
      <c r="G26" s="4"/>
    </row>
    <row r="27" spans="1:7" x14ac:dyDescent="0.25">
      <c r="A27" s="2" t="s">
        <v>233</v>
      </c>
      <c r="B27" s="2">
        <v>10</v>
      </c>
      <c r="C27" s="2" t="s">
        <v>237</v>
      </c>
      <c r="D27" s="3" t="s">
        <v>21</v>
      </c>
      <c r="E27" s="3" t="s">
        <v>26</v>
      </c>
      <c r="F27" s="4">
        <v>6560000</v>
      </c>
      <c r="G27" s="4"/>
    </row>
    <row r="28" spans="1:7" x14ac:dyDescent="0.25">
      <c r="A28" s="2" t="s">
        <v>233</v>
      </c>
      <c r="B28" s="2">
        <v>10</v>
      </c>
      <c r="C28" s="2" t="s">
        <v>237</v>
      </c>
      <c r="D28" s="3" t="s">
        <v>21</v>
      </c>
      <c r="E28" s="3" t="s">
        <v>27</v>
      </c>
      <c r="F28" s="4">
        <v>8760400</v>
      </c>
      <c r="G28" s="4">
        <v>32500</v>
      </c>
    </row>
    <row r="29" spans="1:7" x14ac:dyDescent="0.25">
      <c r="A29" s="2" t="s">
        <v>233</v>
      </c>
      <c r="B29" s="2">
        <v>10</v>
      </c>
      <c r="C29" s="2" t="s">
        <v>237</v>
      </c>
      <c r="D29" s="3" t="s">
        <v>21</v>
      </c>
      <c r="E29" s="3" t="s">
        <v>28</v>
      </c>
      <c r="F29" s="4">
        <v>3201600</v>
      </c>
      <c r="G29" s="4">
        <v>224600</v>
      </c>
    </row>
    <row r="30" spans="1:7" x14ac:dyDescent="0.25">
      <c r="A30" s="2" t="s">
        <v>233</v>
      </c>
      <c r="B30" s="2">
        <v>10</v>
      </c>
      <c r="C30" s="2" t="s">
        <v>237</v>
      </c>
      <c r="D30" s="3" t="s">
        <v>21</v>
      </c>
      <c r="E30" s="3" t="s">
        <v>245</v>
      </c>
      <c r="F30" s="4">
        <v>419600</v>
      </c>
      <c r="G30" s="4"/>
    </row>
    <row r="31" spans="1:7" x14ac:dyDescent="0.25">
      <c r="A31" s="2" t="s">
        <v>233</v>
      </c>
      <c r="B31" s="2">
        <v>10</v>
      </c>
      <c r="C31" s="2" t="s">
        <v>237</v>
      </c>
      <c r="D31" s="3" t="s">
        <v>21</v>
      </c>
      <c r="E31" s="3" t="s">
        <v>29</v>
      </c>
      <c r="F31" s="4">
        <v>230400</v>
      </c>
      <c r="G31" s="4"/>
    </row>
    <row r="32" spans="1:7" x14ac:dyDescent="0.25">
      <c r="A32" s="2" t="s">
        <v>233</v>
      </c>
      <c r="B32" s="2">
        <v>10</v>
      </c>
      <c r="C32" s="2" t="s">
        <v>237</v>
      </c>
      <c r="D32" s="3" t="s">
        <v>21</v>
      </c>
      <c r="E32" s="3" t="s">
        <v>30</v>
      </c>
      <c r="F32" s="4">
        <v>7764800</v>
      </c>
      <c r="G32" s="4"/>
    </row>
    <row r="33" spans="1:7" x14ac:dyDescent="0.25">
      <c r="A33" s="2" t="s">
        <v>233</v>
      </c>
      <c r="B33" s="2">
        <v>10</v>
      </c>
      <c r="C33" s="2" t="s">
        <v>237</v>
      </c>
      <c r="D33" s="3" t="s">
        <v>21</v>
      </c>
      <c r="E33" s="3" t="s">
        <v>31</v>
      </c>
      <c r="F33" s="4">
        <v>7012000</v>
      </c>
      <c r="G33" s="4"/>
    </row>
    <row r="34" spans="1:7" x14ac:dyDescent="0.25">
      <c r="A34" s="2" t="s">
        <v>233</v>
      </c>
      <c r="B34" s="2">
        <v>10</v>
      </c>
      <c r="C34" s="2" t="s">
        <v>237</v>
      </c>
      <c r="D34" s="3" t="s">
        <v>21</v>
      </c>
      <c r="E34" s="3" t="s">
        <v>32</v>
      </c>
      <c r="F34" s="4">
        <v>5611600</v>
      </c>
      <c r="G34" s="4">
        <v>1070000</v>
      </c>
    </row>
    <row r="35" spans="1:7" x14ac:dyDescent="0.25">
      <c r="A35" s="2" t="s">
        <v>233</v>
      </c>
      <c r="B35" s="2">
        <v>10</v>
      </c>
      <c r="C35" s="2" t="s">
        <v>237</v>
      </c>
      <c r="D35" s="3" t="s">
        <v>33</v>
      </c>
      <c r="E35" s="3" t="s">
        <v>34</v>
      </c>
      <c r="F35" s="4">
        <v>824800</v>
      </c>
      <c r="G35" s="4"/>
    </row>
    <row r="36" spans="1:7" ht="24" x14ac:dyDescent="0.25">
      <c r="A36" s="2" t="s">
        <v>233</v>
      </c>
      <c r="B36" s="2">
        <v>10</v>
      </c>
      <c r="C36" s="2" t="s">
        <v>237</v>
      </c>
      <c r="D36" s="3" t="s">
        <v>35</v>
      </c>
      <c r="E36" s="3" t="s">
        <v>36</v>
      </c>
      <c r="F36" s="4">
        <v>7225600</v>
      </c>
      <c r="G36" s="4"/>
    </row>
    <row r="37" spans="1:7" x14ac:dyDescent="0.25">
      <c r="A37" s="2" t="s">
        <v>233</v>
      </c>
      <c r="B37" s="2">
        <v>10</v>
      </c>
      <c r="C37" s="2" t="s">
        <v>237</v>
      </c>
      <c r="D37" s="3" t="s">
        <v>37</v>
      </c>
      <c r="E37" s="3" t="s">
        <v>228</v>
      </c>
      <c r="F37" s="4">
        <f>6500000-SUM(F38:F39)</f>
        <v>6001200</v>
      </c>
      <c r="G37" s="4">
        <f>1638900-SUM(G38:G39)</f>
        <v>235000</v>
      </c>
    </row>
    <row r="38" spans="1:7" x14ac:dyDescent="0.25">
      <c r="A38" s="2" t="s">
        <v>233</v>
      </c>
      <c r="B38" s="2">
        <v>10</v>
      </c>
      <c r="C38" s="2" t="s">
        <v>237</v>
      </c>
      <c r="D38" s="3" t="s">
        <v>37</v>
      </c>
      <c r="E38" s="3" t="s">
        <v>38</v>
      </c>
      <c r="F38" s="4">
        <v>478800</v>
      </c>
      <c r="G38" s="4">
        <v>1403900</v>
      </c>
    </row>
    <row r="39" spans="1:7" ht="24" x14ac:dyDescent="0.25">
      <c r="A39" s="2" t="s">
        <v>233</v>
      </c>
      <c r="B39" s="2">
        <v>10</v>
      </c>
      <c r="C39" s="2" t="s">
        <v>237</v>
      </c>
      <c r="D39" s="3" t="s">
        <v>39</v>
      </c>
      <c r="E39" s="3" t="s">
        <v>40</v>
      </c>
      <c r="F39" s="4">
        <v>20000</v>
      </c>
      <c r="G39" s="4"/>
    </row>
    <row r="40" spans="1:7" x14ac:dyDescent="0.25">
      <c r="A40" s="2" t="s">
        <v>233</v>
      </c>
      <c r="B40" s="2">
        <v>10</v>
      </c>
      <c r="C40" s="2" t="s">
        <v>237</v>
      </c>
      <c r="D40" s="3" t="s">
        <v>41</v>
      </c>
      <c r="E40" s="3" t="s">
        <v>42</v>
      </c>
      <c r="F40" s="4">
        <v>1422200</v>
      </c>
      <c r="G40" s="4"/>
    </row>
    <row r="41" spans="1:7" x14ac:dyDescent="0.25">
      <c r="A41" s="2" t="s">
        <v>233</v>
      </c>
      <c r="B41" s="2">
        <v>10</v>
      </c>
      <c r="C41" s="2" t="s">
        <v>237</v>
      </c>
      <c r="D41" s="3" t="s">
        <v>43</v>
      </c>
      <c r="E41" s="3" t="s">
        <v>44</v>
      </c>
      <c r="F41" s="4">
        <v>3446300</v>
      </c>
      <c r="G41" s="4"/>
    </row>
    <row r="42" spans="1:7" x14ac:dyDescent="0.25">
      <c r="A42" s="2" t="s">
        <v>233</v>
      </c>
      <c r="B42" s="2">
        <v>10</v>
      </c>
      <c r="C42" s="2" t="s">
        <v>237</v>
      </c>
      <c r="D42" s="3" t="s">
        <v>45</v>
      </c>
      <c r="E42" s="3" t="s">
        <v>46</v>
      </c>
      <c r="F42" s="4">
        <v>747500</v>
      </c>
      <c r="G42" s="4"/>
    </row>
    <row r="43" spans="1:7" x14ac:dyDescent="0.25">
      <c r="A43" s="2" t="s">
        <v>233</v>
      </c>
      <c r="B43" s="2">
        <v>10</v>
      </c>
      <c r="C43" s="2" t="s">
        <v>237</v>
      </c>
      <c r="D43" s="3" t="s">
        <v>47</v>
      </c>
      <c r="E43" s="3" t="s">
        <v>48</v>
      </c>
      <c r="F43" s="4">
        <v>2806300</v>
      </c>
      <c r="G43" s="4">
        <v>595000</v>
      </c>
    </row>
    <row r="44" spans="1:7" x14ac:dyDescent="0.25">
      <c r="A44" s="2" t="s">
        <v>233</v>
      </c>
      <c r="B44" s="2">
        <v>10</v>
      </c>
      <c r="C44" s="2" t="s">
        <v>237</v>
      </c>
      <c r="D44" s="3" t="s">
        <v>49</v>
      </c>
      <c r="E44" s="3" t="s">
        <v>50</v>
      </c>
      <c r="F44" s="4">
        <v>285600</v>
      </c>
      <c r="G44" s="4"/>
    </row>
    <row r="45" spans="1:7" ht="24" x14ac:dyDescent="0.25">
      <c r="A45" s="2" t="s">
        <v>233</v>
      </c>
      <c r="B45" s="2">
        <v>10</v>
      </c>
      <c r="C45" s="2" t="s">
        <v>237</v>
      </c>
      <c r="D45" s="3" t="s">
        <v>51</v>
      </c>
      <c r="E45" s="3" t="s">
        <v>52</v>
      </c>
      <c r="F45" s="4">
        <v>50700</v>
      </c>
      <c r="G45" s="4"/>
    </row>
    <row r="46" spans="1:7" x14ac:dyDescent="0.25">
      <c r="A46" s="2" t="s">
        <v>233</v>
      </c>
      <c r="B46" s="2">
        <v>10</v>
      </c>
      <c r="C46" s="2" t="s">
        <v>237</v>
      </c>
      <c r="D46" s="3" t="s">
        <v>53</v>
      </c>
      <c r="E46" s="3" t="s">
        <v>54</v>
      </c>
      <c r="F46" s="4">
        <v>1520000</v>
      </c>
      <c r="G46" s="4">
        <v>100000</v>
      </c>
    </row>
    <row r="47" spans="1:7" ht="36" x14ac:dyDescent="0.25">
      <c r="A47" s="2" t="s">
        <v>233</v>
      </c>
      <c r="B47" s="2">
        <v>10</v>
      </c>
      <c r="C47" s="2" t="s">
        <v>237</v>
      </c>
      <c r="D47" s="3" t="s">
        <v>55</v>
      </c>
      <c r="E47" s="3" t="s">
        <v>229</v>
      </c>
      <c r="F47" s="4">
        <f>500000-SUM(F48:F58)</f>
        <v>0</v>
      </c>
      <c r="G47" s="4"/>
    </row>
    <row r="48" spans="1:7" x14ac:dyDescent="0.25">
      <c r="A48" s="2" t="s">
        <v>233</v>
      </c>
      <c r="B48" s="2">
        <v>10</v>
      </c>
      <c r="C48" s="2" t="s">
        <v>237</v>
      </c>
      <c r="D48" s="3" t="s">
        <v>55</v>
      </c>
      <c r="E48" s="3" t="s">
        <v>56</v>
      </c>
      <c r="F48" s="4">
        <v>2900</v>
      </c>
      <c r="G48" s="4"/>
    </row>
    <row r="49" spans="1:7" x14ac:dyDescent="0.25">
      <c r="A49" s="2" t="s">
        <v>233</v>
      </c>
      <c r="B49" s="2">
        <v>10</v>
      </c>
      <c r="C49" s="2" t="s">
        <v>237</v>
      </c>
      <c r="D49" s="3" t="s">
        <v>55</v>
      </c>
      <c r="E49" s="3" t="s">
        <v>57</v>
      </c>
      <c r="F49" s="4">
        <v>445400</v>
      </c>
      <c r="G49" s="4"/>
    </row>
    <row r="50" spans="1:7" x14ac:dyDescent="0.25">
      <c r="A50" s="2" t="s">
        <v>233</v>
      </c>
      <c r="B50" s="2">
        <v>10</v>
      </c>
      <c r="C50" s="2" t="s">
        <v>237</v>
      </c>
      <c r="D50" s="3" t="s">
        <v>55</v>
      </c>
      <c r="E50" s="3" t="s">
        <v>23</v>
      </c>
      <c r="F50" s="4">
        <v>1800</v>
      </c>
      <c r="G50" s="4"/>
    </row>
    <row r="51" spans="1:7" x14ac:dyDescent="0.25">
      <c r="A51" s="2" t="s">
        <v>233</v>
      </c>
      <c r="B51" s="2">
        <v>10</v>
      </c>
      <c r="C51" s="2" t="s">
        <v>237</v>
      </c>
      <c r="D51" s="3" t="s">
        <v>55</v>
      </c>
      <c r="E51" s="3" t="s">
        <v>24</v>
      </c>
      <c r="F51" s="4">
        <v>1400</v>
      </c>
      <c r="G51" s="4"/>
    </row>
    <row r="52" spans="1:7" x14ac:dyDescent="0.25">
      <c r="A52" s="2" t="s">
        <v>233</v>
      </c>
      <c r="B52" s="2">
        <v>10</v>
      </c>
      <c r="C52" s="2" t="s">
        <v>237</v>
      </c>
      <c r="D52" s="3" t="s">
        <v>55</v>
      </c>
      <c r="E52" s="3" t="s">
        <v>25</v>
      </c>
      <c r="F52" s="4">
        <v>9100</v>
      </c>
      <c r="G52" s="4"/>
    </row>
    <row r="53" spans="1:7" x14ac:dyDescent="0.25">
      <c r="A53" s="2" t="s">
        <v>233</v>
      </c>
      <c r="B53" s="2">
        <v>10</v>
      </c>
      <c r="C53" s="2" t="s">
        <v>237</v>
      </c>
      <c r="D53" s="3" t="s">
        <v>55</v>
      </c>
      <c r="E53" s="3" t="s">
        <v>26</v>
      </c>
      <c r="F53" s="4">
        <v>8100</v>
      </c>
      <c r="G53" s="4"/>
    </row>
    <row r="54" spans="1:7" x14ac:dyDescent="0.25">
      <c r="A54" s="2" t="s">
        <v>233</v>
      </c>
      <c r="B54" s="2">
        <v>10</v>
      </c>
      <c r="C54" s="2" t="s">
        <v>237</v>
      </c>
      <c r="D54" s="3" t="s">
        <v>55</v>
      </c>
      <c r="E54" s="3" t="s">
        <v>58</v>
      </c>
      <c r="F54" s="4">
        <v>8700</v>
      </c>
      <c r="G54" s="4"/>
    </row>
    <row r="55" spans="1:7" x14ac:dyDescent="0.25">
      <c r="A55" s="2" t="s">
        <v>233</v>
      </c>
      <c r="B55" s="2">
        <v>10</v>
      </c>
      <c r="C55" s="2" t="s">
        <v>237</v>
      </c>
      <c r="D55" s="3" t="s">
        <v>55</v>
      </c>
      <c r="E55" s="3" t="s">
        <v>28</v>
      </c>
      <c r="F55" s="4">
        <v>3200</v>
      </c>
      <c r="G55" s="4"/>
    </row>
    <row r="56" spans="1:7" x14ac:dyDescent="0.25">
      <c r="A56" s="2" t="s">
        <v>233</v>
      </c>
      <c r="B56" s="2">
        <v>10</v>
      </c>
      <c r="C56" s="2" t="s">
        <v>237</v>
      </c>
      <c r="D56" s="3" t="s">
        <v>55</v>
      </c>
      <c r="E56" s="3" t="s">
        <v>30</v>
      </c>
      <c r="F56" s="4">
        <v>4800</v>
      </c>
      <c r="G56" s="4"/>
    </row>
    <row r="57" spans="1:7" x14ac:dyDescent="0.25">
      <c r="A57" s="2" t="s">
        <v>233</v>
      </c>
      <c r="B57" s="2">
        <v>10</v>
      </c>
      <c r="C57" s="2" t="s">
        <v>237</v>
      </c>
      <c r="D57" s="3" t="s">
        <v>55</v>
      </c>
      <c r="E57" s="3" t="s">
        <v>31</v>
      </c>
      <c r="F57" s="4">
        <v>8900</v>
      </c>
      <c r="G57" s="4"/>
    </row>
    <row r="58" spans="1:7" x14ac:dyDescent="0.25">
      <c r="A58" s="2" t="s">
        <v>233</v>
      </c>
      <c r="B58" s="2">
        <v>10</v>
      </c>
      <c r="C58" s="2" t="s">
        <v>237</v>
      </c>
      <c r="D58" s="3" t="s">
        <v>55</v>
      </c>
      <c r="E58" s="3" t="s">
        <v>32</v>
      </c>
      <c r="F58" s="4">
        <v>5700</v>
      </c>
      <c r="G58" s="4"/>
    </row>
    <row r="59" spans="1:7" ht="24" x14ac:dyDescent="0.25">
      <c r="A59" s="2" t="s">
        <v>233</v>
      </c>
      <c r="B59" s="2">
        <v>10</v>
      </c>
      <c r="C59" s="2" t="s">
        <v>237</v>
      </c>
      <c r="D59" s="3" t="s">
        <v>59</v>
      </c>
      <c r="E59" s="3" t="s">
        <v>230</v>
      </c>
      <c r="F59" s="4">
        <f>6754100-SUM(F60)</f>
        <v>3950800</v>
      </c>
      <c r="G59" s="4">
        <f>234600-SUM(G60)</f>
        <v>234600</v>
      </c>
    </row>
    <row r="60" spans="1:7" x14ac:dyDescent="0.25">
      <c r="A60" s="2" t="s">
        <v>233</v>
      </c>
      <c r="B60" s="2">
        <v>10</v>
      </c>
      <c r="C60" s="2" t="s">
        <v>237</v>
      </c>
      <c r="D60" s="3" t="s">
        <v>59</v>
      </c>
      <c r="E60" s="3" t="s">
        <v>60</v>
      </c>
      <c r="F60" s="4">
        <v>2803300</v>
      </c>
      <c r="G60" s="4"/>
    </row>
    <row r="61" spans="1:7" x14ac:dyDescent="0.25">
      <c r="A61" s="2" t="s">
        <v>233</v>
      </c>
      <c r="B61" s="2">
        <v>10</v>
      </c>
      <c r="C61" s="2" t="s">
        <v>237</v>
      </c>
      <c r="D61" s="5" t="s">
        <v>61</v>
      </c>
      <c r="E61" s="6" t="s">
        <v>5</v>
      </c>
      <c r="F61" s="7"/>
      <c r="G61" s="7">
        <v>444800</v>
      </c>
    </row>
    <row r="62" spans="1:7" ht="24" x14ac:dyDescent="0.25">
      <c r="A62" s="2" t="s">
        <v>233</v>
      </c>
      <c r="B62" s="2">
        <v>10</v>
      </c>
      <c r="C62" s="2" t="s">
        <v>237</v>
      </c>
      <c r="D62" s="3" t="s">
        <v>1</v>
      </c>
      <c r="E62" s="3" t="s">
        <v>6</v>
      </c>
      <c r="F62" s="4"/>
      <c r="G62" s="4">
        <v>65000</v>
      </c>
    </row>
    <row r="63" spans="1:7" x14ac:dyDescent="0.25">
      <c r="A63" s="2" t="s">
        <v>233</v>
      </c>
      <c r="B63" s="2">
        <v>13</v>
      </c>
      <c r="C63" s="2" t="s">
        <v>238</v>
      </c>
      <c r="D63" s="3" t="s">
        <v>3</v>
      </c>
      <c r="E63" s="3" t="s">
        <v>4</v>
      </c>
      <c r="F63" s="4">
        <v>233300</v>
      </c>
      <c r="G63" s="4"/>
    </row>
    <row r="64" spans="1:7" x14ac:dyDescent="0.25">
      <c r="A64" s="2" t="s">
        <v>233</v>
      </c>
      <c r="B64" s="2">
        <v>13</v>
      </c>
      <c r="C64" s="2" t="s">
        <v>238</v>
      </c>
      <c r="D64" s="3" t="s">
        <v>62</v>
      </c>
      <c r="E64" s="3" t="s">
        <v>63</v>
      </c>
      <c r="F64" s="4">
        <v>500000</v>
      </c>
      <c r="G64" s="4"/>
    </row>
    <row r="65" spans="1:7" x14ac:dyDescent="0.25">
      <c r="A65" s="2" t="s">
        <v>233</v>
      </c>
      <c r="B65" s="2">
        <v>13</v>
      </c>
      <c r="C65" s="2" t="s">
        <v>238</v>
      </c>
      <c r="D65" s="3" t="s">
        <v>64</v>
      </c>
      <c r="E65" s="3" t="s">
        <v>65</v>
      </c>
      <c r="F65" s="4">
        <v>139300</v>
      </c>
      <c r="G65" s="4"/>
    </row>
    <row r="66" spans="1:7" ht="24" x14ac:dyDescent="0.25">
      <c r="A66" s="2" t="s">
        <v>233</v>
      </c>
      <c r="B66" s="2">
        <v>13</v>
      </c>
      <c r="C66" s="2" t="s">
        <v>238</v>
      </c>
      <c r="D66" s="3" t="s">
        <v>66</v>
      </c>
      <c r="E66" s="3" t="s">
        <v>67</v>
      </c>
      <c r="F66" s="4">
        <v>40700</v>
      </c>
      <c r="G66" s="4"/>
    </row>
    <row r="67" spans="1:7" x14ac:dyDescent="0.25">
      <c r="A67" s="2" t="s">
        <v>233</v>
      </c>
      <c r="B67" s="2">
        <v>13</v>
      </c>
      <c r="C67" s="2" t="s">
        <v>238</v>
      </c>
      <c r="D67" s="3" t="s">
        <v>68</v>
      </c>
      <c r="E67" s="3" t="s">
        <v>69</v>
      </c>
      <c r="F67" s="4">
        <v>850000</v>
      </c>
      <c r="G67" s="4"/>
    </row>
    <row r="68" spans="1:7" x14ac:dyDescent="0.25">
      <c r="A68" s="2" t="s">
        <v>233</v>
      </c>
      <c r="B68" s="2">
        <v>13</v>
      </c>
      <c r="C68" s="2" t="s">
        <v>238</v>
      </c>
      <c r="D68" s="3" t="s">
        <v>70</v>
      </c>
      <c r="E68" s="3" t="s">
        <v>71</v>
      </c>
      <c r="F68" s="4">
        <v>190000</v>
      </c>
      <c r="G68" s="4"/>
    </row>
    <row r="69" spans="1:7" x14ac:dyDescent="0.25">
      <c r="A69" s="2" t="s">
        <v>233</v>
      </c>
      <c r="B69" s="2">
        <v>13</v>
      </c>
      <c r="C69" s="2" t="s">
        <v>238</v>
      </c>
      <c r="D69" s="3" t="s">
        <v>2</v>
      </c>
      <c r="E69" s="3" t="s">
        <v>5</v>
      </c>
      <c r="F69" s="4"/>
      <c r="G69" s="4">
        <v>600000</v>
      </c>
    </row>
    <row r="70" spans="1:7" ht="24" x14ac:dyDescent="0.25">
      <c r="A70" s="2" t="s">
        <v>233</v>
      </c>
      <c r="B70" s="2">
        <v>13</v>
      </c>
      <c r="C70" s="2" t="s">
        <v>238</v>
      </c>
      <c r="D70" s="3" t="s">
        <v>1</v>
      </c>
      <c r="E70" s="3" t="s">
        <v>6</v>
      </c>
      <c r="F70" s="4"/>
      <c r="G70" s="4">
        <v>203300</v>
      </c>
    </row>
    <row r="71" spans="1:7" x14ac:dyDescent="0.25">
      <c r="A71" s="2" t="s">
        <v>233</v>
      </c>
      <c r="B71" s="2">
        <v>14</v>
      </c>
      <c r="C71" s="2" t="s">
        <v>169</v>
      </c>
      <c r="D71" s="3" t="s">
        <v>72</v>
      </c>
      <c r="E71" s="3" t="s">
        <v>73</v>
      </c>
      <c r="F71" s="4">
        <v>75683200</v>
      </c>
      <c r="G71" s="4">
        <v>1639300</v>
      </c>
    </row>
    <row r="72" spans="1:7" x14ac:dyDescent="0.25">
      <c r="A72" s="2" t="s">
        <v>233</v>
      </c>
      <c r="B72" s="2">
        <v>14</v>
      </c>
      <c r="C72" s="2" t="s">
        <v>169</v>
      </c>
      <c r="D72" s="3" t="s">
        <v>74</v>
      </c>
      <c r="E72" s="3" t="s">
        <v>75</v>
      </c>
      <c r="F72" s="4">
        <v>20529400</v>
      </c>
      <c r="G72" s="4">
        <v>130000</v>
      </c>
    </row>
    <row r="73" spans="1:7" ht="24" x14ac:dyDescent="0.25">
      <c r="A73" s="2" t="s">
        <v>233</v>
      </c>
      <c r="B73" s="2">
        <v>14</v>
      </c>
      <c r="C73" s="2" t="s">
        <v>169</v>
      </c>
      <c r="D73" s="3" t="s">
        <v>76</v>
      </c>
      <c r="E73" s="3" t="s">
        <v>77</v>
      </c>
      <c r="F73" s="4">
        <v>38625000</v>
      </c>
      <c r="G73" s="4">
        <v>1449800</v>
      </c>
    </row>
    <row r="74" spans="1:7" x14ac:dyDescent="0.25">
      <c r="A74" s="2" t="s">
        <v>233</v>
      </c>
      <c r="B74" s="2">
        <v>14</v>
      </c>
      <c r="C74" s="2" t="s">
        <v>169</v>
      </c>
      <c r="D74" s="3" t="s">
        <v>78</v>
      </c>
      <c r="E74" s="3" t="s">
        <v>79</v>
      </c>
      <c r="F74" s="4">
        <v>7691800</v>
      </c>
      <c r="G74" s="4">
        <v>1192200</v>
      </c>
    </row>
    <row r="75" spans="1:7" x14ac:dyDescent="0.25">
      <c r="A75" s="2" t="s">
        <v>233</v>
      </c>
      <c r="B75" s="2">
        <v>14</v>
      </c>
      <c r="C75" s="2" t="s">
        <v>169</v>
      </c>
      <c r="D75" s="3" t="s">
        <v>80</v>
      </c>
      <c r="E75" s="3" t="s">
        <v>81</v>
      </c>
      <c r="F75" s="4">
        <v>303600</v>
      </c>
      <c r="G75" s="4"/>
    </row>
    <row r="76" spans="1:7" x14ac:dyDescent="0.25">
      <c r="A76" s="2" t="s">
        <v>233</v>
      </c>
      <c r="B76" s="2">
        <v>14</v>
      </c>
      <c r="C76" s="2" t="s">
        <v>169</v>
      </c>
      <c r="D76" s="3" t="s">
        <v>82</v>
      </c>
      <c r="E76" s="3" t="s">
        <v>83</v>
      </c>
      <c r="F76" s="4">
        <v>420600</v>
      </c>
      <c r="G76" s="4"/>
    </row>
    <row r="77" spans="1:7" x14ac:dyDescent="0.25">
      <c r="A77" s="2" t="s">
        <v>233</v>
      </c>
      <c r="B77" s="2">
        <v>14</v>
      </c>
      <c r="C77" s="2" t="s">
        <v>169</v>
      </c>
      <c r="D77" s="3" t="s">
        <v>0</v>
      </c>
      <c r="E77" s="3" t="s">
        <v>84</v>
      </c>
      <c r="F77" s="4">
        <v>495200</v>
      </c>
      <c r="G77" s="4"/>
    </row>
    <row r="78" spans="1:7" ht="24" x14ac:dyDescent="0.25">
      <c r="A78" s="2" t="s">
        <v>233</v>
      </c>
      <c r="B78" s="3">
        <v>15</v>
      </c>
      <c r="C78" s="3" t="s">
        <v>85</v>
      </c>
      <c r="D78" s="3" t="s">
        <v>3</v>
      </c>
      <c r="E78" s="3" t="s">
        <v>4</v>
      </c>
      <c r="F78" s="4">
        <v>6420900</v>
      </c>
      <c r="G78" s="4"/>
    </row>
    <row r="79" spans="1:7" ht="24" x14ac:dyDescent="0.25">
      <c r="A79" s="2" t="s">
        <v>233</v>
      </c>
      <c r="B79" s="3">
        <v>15</v>
      </c>
      <c r="C79" s="3" t="s">
        <v>85</v>
      </c>
      <c r="D79" s="3" t="s">
        <v>86</v>
      </c>
      <c r="E79" s="3" t="s">
        <v>87</v>
      </c>
      <c r="F79" s="4">
        <v>1729000</v>
      </c>
      <c r="G79" s="4"/>
    </row>
    <row r="80" spans="1:7" ht="24" x14ac:dyDescent="0.25">
      <c r="A80" s="2" t="s">
        <v>233</v>
      </c>
      <c r="B80" s="3">
        <v>15</v>
      </c>
      <c r="C80" s="3" t="s">
        <v>85</v>
      </c>
      <c r="D80" s="3" t="s">
        <v>88</v>
      </c>
      <c r="E80" s="3" t="s">
        <v>89</v>
      </c>
      <c r="F80" s="4">
        <v>1609200</v>
      </c>
      <c r="G80" s="4"/>
    </row>
    <row r="81" spans="1:7" ht="24" x14ac:dyDescent="0.25">
      <c r="A81" s="2" t="s">
        <v>233</v>
      </c>
      <c r="B81" s="3">
        <v>15</v>
      </c>
      <c r="C81" s="3" t="s">
        <v>85</v>
      </c>
      <c r="D81" s="3" t="s">
        <v>90</v>
      </c>
      <c r="E81" s="3" t="s">
        <v>91</v>
      </c>
      <c r="F81" s="4">
        <v>100000</v>
      </c>
      <c r="G81" s="4"/>
    </row>
    <row r="82" spans="1:7" ht="24" x14ac:dyDescent="0.25">
      <c r="A82" s="2" t="s">
        <v>233</v>
      </c>
      <c r="B82" s="3">
        <v>15</v>
      </c>
      <c r="C82" s="3" t="s">
        <v>85</v>
      </c>
      <c r="D82" s="3" t="s">
        <v>92</v>
      </c>
      <c r="E82" s="3" t="s">
        <v>93</v>
      </c>
      <c r="F82" s="4">
        <v>280000</v>
      </c>
      <c r="G82" s="4"/>
    </row>
    <row r="83" spans="1:7" ht="24" x14ac:dyDescent="0.25">
      <c r="A83" s="2" t="s">
        <v>233</v>
      </c>
      <c r="B83" s="3">
        <v>15</v>
      </c>
      <c r="C83" s="3" t="s">
        <v>85</v>
      </c>
      <c r="D83" s="3" t="s">
        <v>94</v>
      </c>
      <c r="E83" s="3" t="s">
        <v>231</v>
      </c>
      <c r="F83" s="4">
        <f>591300-SUM(F84:F85)</f>
        <v>0</v>
      </c>
      <c r="G83" s="4"/>
    </row>
    <row r="84" spans="1:7" ht="24" x14ac:dyDescent="0.25">
      <c r="A84" s="2" t="s">
        <v>233</v>
      </c>
      <c r="B84" s="3">
        <v>15</v>
      </c>
      <c r="C84" s="3" t="s">
        <v>85</v>
      </c>
      <c r="D84" s="3" t="s">
        <v>94</v>
      </c>
      <c r="E84" s="3" t="s">
        <v>95</v>
      </c>
      <c r="F84" s="4">
        <v>155500</v>
      </c>
      <c r="G84" s="4"/>
    </row>
    <row r="85" spans="1:7" ht="24" x14ac:dyDescent="0.25">
      <c r="A85" s="2" t="s">
        <v>233</v>
      </c>
      <c r="B85" s="3">
        <v>15</v>
      </c>
      <c r="C85" s="3" t="s">
        <v>85</v>
      </c>
      <c r="D85" s="3" t="s">
        <v>94</v>
      </c>
      <c r="E85" s="3" t="s">
        <v>96</v>
      </c>
      <c r="F85" s="4">
        <v>435800</v>
      </c>
      <c r="G85" s="4"/>
    </row>
    <row r="86" spans="1:7" ht="24" x14ac:dyDescent="0.25">
      <c r="A86" s="2" t="s">
        <v>233</v>
      </c>
      <c r="B86" s="3">
        <v>15</v>
      </c>
      <c r="C86" s="3" t="s">
        <v>85</v>
      </c>
      <c r="D86" s="3" t="s">
        <v>97</v>
      </c>
      <c r="E86" s="3" t="s">
        <v>98</v>
      </c>
      <c r="F86" s="4">
        <v>1900000</v>
      </c>
      <c r="G86" s="4"/>
    </row>
    <row r="87" spans="1:7" ht="36" x14ac:dyDescent="0.25">
      <c r="A87" s="2" t="s">
        <v>233</v>
      </c>
      <c r="B87" s="3">
        <v>15</v>
      </c>
      <c r="C87" s="3" t="s">
        <v>85</v>
      </c>
      <c r="D87" s="3" t="s">
        <v>99</v>
      </c>
      <c r="E87" s="3" t="s">
        <v>100</v>
      </c>
      <c r="F87" s="4">
        <v>800000</v>
      </c>
      <c r="G87" s="4"/>
    </row>
    <row r="88" spans="1:7" ht="24" x14ac:dyDescent="0.25">
      <c r="A88" s="2" t="s">
        <v>233</v>
      </c>
      <c r="B88" s="3">
        <v>15</v>
      </c>
      <c r="C88" s="3" t="s">
        <v>85</v>
      </c>
      <c r="D88" s="3" t="s">
        <v>101</v>
      </c>
      <c r="E88" s="3" t="s">
        <v>102</v>
      </c>
      <c r="F88" s="4">
        <v>78500</v>
      </c>
      <c r="G88" s="4"/>
    </row>
    <row r="89" spans="1:7" ht="48" x14ac:dyDescent="0.25">
      <c r="A89" s="2" t="s">
        <v>233</v>
      </c>
      <c r="B89" s="3">
        <v>15</v>
      </c>
      <c r="C89" s="3" t="s">
        <v>85</v>
      </c>
      <c r="D89" s="3" t="s">
        <v>103</v>
      </c>
      <c r="E89" s="3" t="s">
        <v>104</v>
      </c>
      <c r="F89" s="4">
        <v>1423800</v>
      </c>
      <c r="G89" s="4"/>
    </row>
    <row r="90" spans="1:7" ht="24" x14ac:dyDescent="0.25">
      <c r="A90" s="2" t="s">
        <v>233</v>
      </c>
      <c r="B90" s="3">
        <v>15</v>
      </c>
      <c r="C90" s="3" t="s">
        <v>85</v>
      </c>
      <c r="D90" s="3" t="s">
        <v>105</v>
      </c>
      <c r="E90" s="3" t="s">
        <v>106</v>
      </c>
      <c r="F90" s="4">
        <v>50000</v>
      </c>
      <c r="G90" s="4"/>
    </row>
    <row r="91" spans="1:7" ht="24" x14ac:dyDescent="0.25">
      <c r="A91" s="2" t="s">
        <v>233</v>
      </c>
      <c r="B91" s="3">
        <v>15</v>
      </c>
      <c r="C91" s="3" t="s">
        <v>85</v>
      </c>
      <c r="D91" s="3" t="s">
        <v>107</v>
      </c>
      <c r="E91" s="3" t="s">
        <v>108</v>
      </c>
      <c r="F91" s="4">
        <v>638100</v>
      </c>
      <c r="G91" s="4"/>
    </row>
    <row r="92" spans="1:7" x14ac:dyDescent="0.25">
      <c r="A92" s="2" t="s">
        <v>233</v>
      </c>
      <c r="B92" s="2">
        <v>20</v>
      </c>
      <c r="C92" s="2" t="s">
        <v>109</v>
      </c>
      <c r="D92" s="3" t="s">
        <v>3</v>
      </c>
      <c r="E92" s="3" t="s">
        <v>4</v>
      </c>
      <c r="F92" s="4">
        <v>658800</v>
      </c>
      <c r="G92" s="4"/>
    </row>
    <row r="93" spans="1:7" ht="24" x14ac:dyDescent="0.25">
      <c r="A93" s="2" t="s">
        <v>233</v>
      </c>
      <c r="B93" s="2">
        <v>20</v>
      </c>
      <c r="C93" s="2" t="s">
        <v>109</v>
      </c>
      <c r="D93" s="3" t="s">
        <v>1</v>
      </c>
      <c r="E93" s="3" t="s">
        <v>6</v>
      </c>
      <c r="F93" s="4"/>
      <c r="G93" s="4">
        <v>25800</v>
      </c>
    </row>
    <row r="94" spans="1:7" x14ac:dyDescent="0.25">
      <c r="A94" s="2" t="s">
        <v>233</v>
      </c>
      <c r="B94" s="3">
        <v>24</v>
      </c>
      <c r="C94" s="3" t="s">
        <v>110</v>
      </c>
      <c r="D94" s="3" t="s">
        <v>3</v>
      </c>
      <c r="E94" s="3" t="s">
        <v>4</v>
      </c>
      <c r="F94" s="4">
        <v>419300</v>
      </c>
      <c r="G94" s="4"/>
    </row>
    <row r="95" spans="1:7" x14ac:dyDescent="0.25">
      <c r="A95" s="2" t="s">
        <v>233</v>
      </c>
      <c r="B95" s="3">
        <v>24</v>
      </c>
      <c r="C95" s="3" t="s">
        <v>110</v>
      </c>
      <c r="D95" s="3" t="s">
        <v>111</v>
      </c>
      <c r="E95" s="3" t="s">
        <v>112</v>
      </c>
      <c r="F95" s="4">
        <v>4774300</v>
      </c>
      <c r="G95" s="4">
        <f>50700+80000</f>
        <v>130700</v>
      </c>
    </row>
    <row r="96" spans="1:7" x14ac:dyDescent="0.25">
      <c r="A96" s="2" t="s">
        <v>233</v>
      </c>
      <c r="B96" s="3">
        <v>24</v>
      </c>
      <c r="C96" s="3" t="s">
        <v>110</v>
      </c>
      <c r="D96" s="3" t="s">
        <v>113</v>
      </c>
      <c r="E96" s="3" t="s">
        <v>114</v>
      </c>
      <c r="F96" s="4">
        <v>3281300</v>
      </c>
      <c r="G96" s="4">
        <v>60000</v>
      </c>
    </row>
    <row r="97" spans="1:7" x14ac:dyDescent="0.25">
      <c r="A97" s="2" t="s">
        <v>233</v>
      </c>
      <c r="B97" s="3">
        <v>24</v>
      </c>
      <c r="C97" s="3" t="s">
        <v>110</v>
      </c>
      <c r="D97" s="3" t="s">
        <v>115</v>
      </c>
      <c r="E97" s="3" t="s">
        <v>116</v>
      </c>
      <c r="F97" s="4">
        <v>16710000</v>
      </c>
      <c r="G97" s="4">
        <v>1881400</v>
      </c>
    </row>
    <row r="98" spans="1:7" x14ac:dyDescent="0.25">
      <c r="A98" s="2" t="s">
        <v>233</v>
      </c>
      <c r="B98" s="3">
        <v>24</v>
      </c>
      <c r="C98" s="3" t="s">
        <v>110</v>
      </c>
      <c r="D98" s="3" t="s">
        <v>117</v>
      </c>
      <c r="E98" s="3" t="s">
        <v>232</v>
      </c>
      <c r="F98" s="4">
        <f>2741500-SUM(F99:F101)</f>
        <v>821500</v>
      </c>
      <c r="G98" s="4"/>
    </row>
    <row r="99" spans="1:7" x14ac:dyDescent="0.25">
      <c r="A99" s="2" t="s">
        <v>233</v>
      </c>
      <c r="B99" s="3">
        <v>24</v>
      </c>
      <c r="C99" s="3" t="s">
        <v>110</v>
      </c>
      <c r="D99" s="3" t="s">
        <v>117</v>
      </c>
      <c r="E99" s="3" t="s">
        <v>118</v>
      </c>
      <c r="F99" s="4">
        <v>347600</v>
      </c>
      <c r="G99" s="4"/>
    </row>
    <row r="100" spans="1:7" x14ac:dyDescent="0.25">
      <c r="A100" s="2" t="s">
        <v>233</v>
      </c>
      <c r="B100" s="3">
        <v>24</v>
      </c>
      <c r="C100" s="3" t="s">
        <v>110</v>
      </c>
      <c r="D100" s="3" t="s">
        <v>117</v>
      </c>
      <c r="E100" s="3" t="s">
        <v>246</v>
      </c>
      <c r="F100" s="4">
        <v>272400</v>
      </c>
      <c r="G100" s="4"/>
    </row>
    <row r="101" spans="1:7" x14ac:dyDescent="0.25">
      <c r="A101" s="2" t="s">
        <v>233</v>
      </c>
      <c r="B101" s="3">
        <v>24</v>
      </c>
      <c r="C101" s="3" t="s">
        <v>110</v>
      </c>
      <c r="D101" s="3" t="s">
        <v>117</v>
      </c>
      <c r="E101" s="3" t="s">
        <v>119</v>
      </c>
      <c r="F101" s="4">
        <v>1300000</v>
      </c>
      <c r="G101" s="4"/>
    </row>
    <row r="102" spans="1:7" x14ac:dyDescent="0.25">
      <c r="A102" s="2" t="s">
        <v>233</v>
      </c>
      <c r="B102" s="3">
        <v>24</v>
      </c>
      <c r="C102" s="3" t="s">
        <v>110</v>
      </c>
      <c r="D102" s="3" t="s">
        <v>120</v>
      </c>
      <c r="E102" s="3" t="s">
        <v>121</v>
      </c>
      <c r="F102" s="4">
        <v>1600000</v>
      </c>
      <c r="G102" s="4"/>
    </row>
    <row r="103" spans="1:7" x14ac:dyDescent="0.25">
      <c r="A103" s="2" t="s">
        <v>233</v>
      </c>
      <c r="B103" s="3">
        <v>24</v>
      </c>
      <c r="C103" s="3" t="s">
        <v>110</v>
      </c>
      <c r="D103" s="3" t="s">
        <v>122</v>
      </c>
      <c r="E103" s="3" t="s">
        <v>123</v>
      </c>
      <c r="F103" s="4">
        <v>900000</v>
      </c>
      <c r="G103" s="4"/>
    </row>
    <row r="104" spans="1:7" ht="24" x14ac:dyDescent="0.25">
      <c r="A104" s="2" t="s">
        <v>233</v>
      </c>
      <c r="B104" s="3">
        <v>24</v>
      </c>
      <c r="C104" s="3" t="s">
        <v>110</v>
      </c>
      <c r="D104" s="3" t="s">
        <v>1</v>
      </c>
      <c r="E104" s="3" t="s">
        <v>6</v>
      </c>
      <c r="F104" s="4"/>
      <c r="G104" s="4">
        <v>87500</v>
      </c>
    </row>
    <row r="105" spans="1:7" ht="24" x14ac:dyDescent="0.25">
      <c r="A105" s="2" t="s">
        <v>233</v>
      </c>
      <c r="B105" s="3">
        <v>41</v>
      </c>
      <c r="C105" s="3" t="s">
        <v>124</v>
      </c>
      <c r="D105" s="3" t="s">
        <v>3</v>
      </c>
      <c r="E105" s="3" t="s">
        <v>4</v>
      </c>
      <c r="F105" s="4">
        <v>2158700</v>
      </c>
      <c r="G105" s="4"/>
    </row>
    <row r="106" spans="1:7" ht="24" x14ac:dyDescent="0.25">
      <c r="A106" s="2" t="s">
        <v>233</v>
      </c>
      <c r="B106" s="3">
        <v>41</v>
      </c>
      <c r="C106" s="3" t="s">
        <v>124</v>
      </c>
      <c r="D106" s="3" t="s">
        <v>125</v>
      </c>
      <c r="E106" s="3" t="s">
        <v>126</v>
      </c>
      <c r="F106" s="4">
        <v>1436400</v>
      </c>
      <c r="G106" s="4"/>
    </row>
    <row r="107" spans="1:7" ht="24" x14ac:dyDescent="0.25">
      <c r="A107" s="2" t="s">
        <v>233</v>
      </c>
      <c r="B107" s="3">
        <v>41</v>
      </c>
      <c r="C107" s="3" t="s">
        <v>124</v>
      </c>
      <c r="D107" s="3" t="s">
        <v>127</v>
      </c>
      <c r="E107" s="3" t="s">
        <v>128</v>
      </c>
      <c r="F107" s="4">
        <v>30000</v>
      </c>
      <c r="G107" s="4"/>
    </row>
    <row r="108" spans="1:7" ht="24" x14ac:dyDescent="0.25">
      <c r="A108" s="2" t="s">
        <v>233</v>
      </c>
      <c r="B108" s="3">
        <v>41</v>
      </c>
      <c r="C108" s="3" t="s">
        <v>124</v>
      </c>
      <c r="D108" s="3" t="s">
        <v>129</v>
      </c>
      <c r="E108" s="3" t="s">
        <v>130</v>
      </c>
      <c r="F108" s="4">
        <v>1000000</v>
      </c>
      <c r="G108" s="4"/>
    </row>
    <row r="109" spans="1:7" ht="24" x14ac:dyDescent="0.25">
      <c r="A109" s="2" t="s">
        <v>233</v>
      </c>
      <c r="B109" s="3">
        <v>41</v>
      </c>
      <c r="C109" s="3" t="s">
        <v>124</v>
      </c>
      <c r="D109" s="3" t="s">
        <v>131</v>
      </c>
      <c r="E109" s="3" t="s">
        <v>132</v>
      </c>
      <c r="F109" s="4">
        <v>28689300</v>
      </c>
      <c r="G109" s="4">
        <v>12724100</v>
      </c>
    </row>
    <row r="110" spans="1:7" ht="24" x14ac:dyDescent="0.25">
      <c r="A110" s="2" t="s">
        <v>233</v>
      </c>
      <c r="B110" s="3">
        <v>41</v>
      </c>
      <c r="C110" s="3" t="s">
        <v>124</v>
      </c>
      <c r="D110" s="5" t="s">
        <v>61</v>
      </c>
      <c r="E110" s="6" t="s">
        <v>5</v>
      </c>
      <c r="F110" s="7"/>
      <c r="G110" s="7">
        <f>9277100-80000</f>
        <v>9197100</v>
      </c>
    </row>
    <row r="111" spans="1:7" ht="24" x14ac:dyDescent="0.25">
      <c r="A111" s="2" t="s">
        <v>233</v>
      </c>
      <c r="B111" s="3">
        <v>41</v>
      </c>
      <c r="C111" s="3" t="s">
        <v>124</v>
      </c>
      <c r="D111" s="3" t="s">
        <v>133</v>
      </c>
      <c r="E111" s="3" t="s">
        <v>134</v>
      </c>
      <c r="F111" s="4"/>
      <c r="G111" s="4">
        <v>3500000</v>
      </c>
    </row>
    <row r="112" spans="1:7" ht="24" x14ac:dyDescent="0.25">
      <c r="A112" s="2" t="s">
        <v>233</v>
      </c>
      <c r="B112" s="3">
        <v>41</v>
      </c>
      <c r="C112" s="3" t="s">
        <v>124</v>
      </c>
      <c r="D112" s="3" t="s">
        <v>135</v>
      </c>
      <c r="E112" s="3" t="s">
        <v>136</v>
      </c>
      <c r="F112" s="4"/>
      <c r="G112" s="4">
        <v>21813000</v>
      </c>
    </row>
    <row r="113" spans="1:7" ht="24" x14ac:dyDescent="0.25">
      <c r="A113" s="2" t="s">
        <v>233</v>
      </c>
      <c r="B113" s="3">
        <v>41</v>
      </c>
      <c r="C113" s="3" t="s">
        <v>124</v>
      </c>
      <c r="D113" s="3" t="s">
        <v>137</v>
      </c>
      <c r="E113" s="3" t="s">
        <v>138</v>
      </c>
      <c r="F113" s="4"/>
      <c r="G113" s="4">
        <v>105000</v>
      </c>
    </row>
    <row r="114" spans="1:7" ht="24" x14ac:dyDescent="0.25">
      <c r="A114" s="2" t="s">
        <v>233</v>
      </c>
      <c r="B114" s="3">
        <v>41</v>
      </c>
      <c r="C114" s="3" t="s">
        <v>124</v>
      </c>
      <c r="D114" s="3" t="s">
        <v>0</v>
      </c>
      <c r="E114" s="3" t="s">
        <v>69</v>
      </c>
      <c r="F114" s="4"/>
      <c r="G114" s="4">
        <v>747000</v>
      </c>
    </row>
    <row r="115" spans="1:7" ht="24" x14ac:dyDescent="0.25">
      <c r="A115" s="2" t="s">
        <v>233</v>
      </c>
      <c r="B115" s="3">
        <v>45</v>
      </c>
      <c r="C115" s="3" t="s">
        <v>247</v>
      </c>
      <c r="D115" s="3" t="s">
        <v>3</v>
      </c>
      <c r="E115" s="3" t="s">
        <v>4</v>
      </c>
      <c r="F115" s="4">
        <v>1123000</v>
      </c>
      <c r="G115" s="4"/>
    </row>
    <row r="116" spans="1:7" ht="24" x14ac:dyDescent="0.25">
      <c r="A116" s="2" t="s">
        <v>233</v>
      </c>
      <c r="B116" s="3">
        <v>45</v>
      </c>
      <c r="C116" s="3" t="s">
        <v>247</v>
      </c>
      <c r="D116" s="5" t="s">
        <v>61</v>
      </c>
      <c r="E116" s="5" t="s">
        <v>5</v>
      </c>
      <c r="F116" s="7"/>
      <c r="G116" s="7">
        <v>108000</v>
      </c>
    </row>
    <row r="117" spans="1:7" ht="24" x14ac:dyDescent="0.25">
      <c r="A117" s="2" t="s">
        <v>233</v>
      </c>
      <c r="B117" s="3">
        <v>47</v>
      </c>
      <c r="C117" s="3" t="s">
        <v>139</v>
      </c>
      <c r="D117" s="3" t="s">
        <v>3</v>
      </c>
      <c r="E117" s="3" t="s">
        <v>4</v>
      </c>
      <c r="F117" s="4">
        <v>510000</v>
      </c>
      <c r="G117" s="4">
        <v>20000</v>
      </c>
    </row>
    <row r="118" spans="1:7" ht="24" x14ac:dyDescent="0.25">
      <c r="A118" s="2" t="s">
        <v>233</v>
      </c>
      <c r="B118" s="3">
        <v>47</v>
      </c>
      <c r="C118" s="3" t="s">
        <v>139</v>
      </c>
      <c r="D118" s="3" t="s">
        <v>2</v>
      </c>
      <c r="E118" s="3" t="s">
        <v>5</v>
      </c>
      <c r="F118" s="4"/>
      <c r="G118" s="4">
        <v>30983200</v>
      </c>
    </row>
    <row r="119" spans="1:7" ht="24" x14ac:dyDescent="0.25">
      <c r="A119" s="2" t="s">
        <v>233</v>
      </c>
      <c r="B119" s="3">
        <v>47</v>
      </c>
      <c r="C119" s="3" t="s">
        <v>139</v>
      </c>
      <c r="D119" s="3" t="s">
        <v>140</v>
      </c>
      <c r="E119" s="3" t="s">
        <v>141</v>
      </c>
      <c r="F119" s="4"/>
      <c r="G119" s="4">
        <v>10000</v>
      </c>
    </row>
    <row r="120" spans="1:7" ht="24" x14ac:dyDescent="0.25">
      <c r="A120" s="2" t="s">
        <v>233</v>
      </c>
      <c r="B120" s="3">
        <v>47</v>
      </c>
      <c r="C120" s="3" t="s">
        <v>139</v>
      </c>
      <c r="D120" s="3" t="s">
        <v>0</v>
      </c>
      <c r="E120" s="3" t="s">
        <v>84</v>
      </c>
      <c r="F120" s="4"/>
      <c r="G120" s="4">
        <v>719000</v>
      </c>
    </row>
    <row r="121" spans="1:7" ht="24" x14ac:dyDescent="0.25">
      <c r="A121" s="2" t="s">
        <v>233</v>
      </c>
      <c r="B121" s="3">
        <v>48</v>
      </c>
      <c r="C121" s="3" t="s">
        <v>142</v>
      </c>
      <c r="D121" s="3" t="s">
        <v>3</v>
      </c>
      <c r="E121" s="3" t="s">
        <v>4</v>
      </c>
      <c r="F121" s="4">
        <v>898800</v>
      </c>
      <c r="G121" s="4"/>
    </row>
    <row r="122" spans="1:7" ht="24" x14ac:dyDescent="0.25">
      <c r="A122" s="2" t="s">
        <v>233</v>
      </c>
      <c r="B122" s="3">
        <v>48</v>
      </c>
      <c r="C122" s="3" t="s">
        <v>142</v>
      </c>
      <c r="D122" s="5" t="s">
        <v>61</v>
      </c>
      <c r="E122" s="6" t="s">
        <v>5</v>
      </c>
      <c r="F122" s="7"/>
      <c r="G122" s="7">
        <v>20000</v>
      </c>
    </row>
    <row r="123" spans="1:7" ht="24" x14ac:dyDescent="0.25">
      <c r="A123" s="2" t="s">
        <v>233</v>
      </c>
      <c r="B123" s="3">
        <v>48</v>
      </c>
      <c r="C123" s="3" t="s">
        <v>142</v>
      </c>
      <c r="D123" s="3" t="s">
        <v>1</v>
      </c>
      <c r="E123" s="3" t="s">
        <v>6</v>
      </c>
      <c r="F123" s="4"/>
      <c r="G123" s="4">
        <v>438700</v>
      </c>
    </row>
    <row r="124" spans="1:7" x14ac:dyDescent="0.25">
      <c r="A124" s="2" t="s">
        <v>233</v>
      </c>
      <c r="B124" s="3">
        <v>56</v>
      </c>
      <c r="C124" s="3" t="s">
        <v>143</v>
      </c>
      <c r="D124" s="3" t="s">
        <v>3</v>
      </c>
      <c r="E124" s="3" t="s">
        <v>4</v>
      </c>
      <c r="F124" s="4">
        <v>1108100</v>
      </c>
      <c r="G124" s="4"/>
    </row>
    <row r="125" spans="1:7" x14ac:dyDescent="0.25">
      <c r="A125" s="2" t="s">
        <v>233</v>
      </c>
      <c r="B125" s="3">
        <v>56</v>
      </c>
      <c r="C125" s="3" t="s">
        <v>143</v>
      </c>
      <c r="D125" s="3" t="s">
        <v>0</v>
      </c>
      <c r="E125" s="3" t="s">
        <v>144</v>
      </c>
      <c r="F125" s="4">
        <v>50000</v>
      </c>
      <c r="G125" s="4"/>
    </row>
    <row r="126" spans="1:7" x14ac:dyDescent="0.25">
      <c r="A126" s="2" t="s">
        <v>233</v>
      </c>
      <c r="B126" s="3">
        <v>56</v>
      </c>
      <c r="C126" s="3" t="s">
        <v>143</v>
      </c>
      <c r="D126" s="3" t="s">
        <v>0</v>
      </c>
      <c r="E126" s="3" t="s">
        <v>145</v>
      </c>
      <c r="F126" s="4">
        <v>30000</v>
      </c>
      <c r="G126" s="4"/>
    </row>
    <row r="127" spans="1:7" x14ac:dyDescent="0.25">
      <c r="A127" s="2" t="s">
        <v>233</v>
      </c>
      <c r="B127" s="3">
        <v>56</v>
      </c>
      <c r="C127" s="3" t="s">
        <v>143</v>
      </c>
      <c r="D127" s="3" t="s">
        <v>0</v>
      </c>
      <c r="E127" s="3" t="s">
        <v>146</v>
      </c>
      <c r="F127" s="4">
        <v>300000</v>
      </c>
      <c r="G127" s="4"/>
    </row>
    <row r="128" spans="1:7" x14ac:dyDescent="0.25">
      <c r="A128" s="2" t="s">
        <v>233</v>
      </c>
      <c r="B128" s="3">
        <v>73</v>
      </c>
      <c r="C128" s="3" t="s">
        <v>147</v>
      </c>
      <c r="D128" s="3" t="s">
        <v>3</v>
      </c>
      <c r="E128" s="3" t="s">
        <v>4</v>
      </c>
      <c r="F128" s="4">
        <v>1457000</v>
      </c>
      <c r="G128" s="4"/>
    </row>
    <row r="129" spans="1:7" x14ac:dyDescent="0.25">
      <c r="A129" s="2" t="s">
        <v>233</v>
      </c>
      <c r="B129" s="3">
        <v>73</v>
      </c>
      <c r="C129" s="3" t="s">
        <v>147</v>
      </c>
      <c r="D129" s="5" t="s">
        <v>61</v>
      </c>
      <c r="E129" s="6" t="s">
        <v>5</v>
      </c>
      <c r="F129" s="7"/>
      <c r="G129" s="7">
        <v>1175500</v>
      </c>
    </row>
    <row r="130" spans="1:7" x14ac:dyDescent="0.25">
      <c r="A130" s="2" t="s">
        <v>233</v>
      </c>
      <c r="B130" s="3">
        <v>73</v>
      </c>
      <c r="C130" s="3" t="s">
        <v>147</v>
      </c>
      <c r="D130" s="3" t="s">
        <v>148</v>
      </c>
      <c r="E130" s="3" t="s">
        <v>149</v>
      </c>
      <c r="F130" s="4">
        <v>500000</v>
      </c>
      <c r="G130" s="4"/>
    </row>
    <row r="131" spans="1:7" x14ac:dyDescent="0.25">
      <c r="A131" s="2" t="s">
        <v>233</v>
      </c>
      <c r="B131" s="3">
        <v>73</v>
      </c>
      <c r="C131" s="3" t="s">
        <v>147</v>
      </c>
      <c r="D131" s="3" t="s">
        <v>150</v>
      </c>
      <c r="E131" s="3" t="s">
        <v>151</v>
      </c>
      <c r="F131" s="4">
        <v>30000</v>
      </c>
      <c r="G131" s="4"/>
    </row>
    <row r="132" spans="1:7" ht="24" x14ac:dyDescent="0.25">
      <c r="A132" s="2" t="s">
        <v>233</v>
      </c>
      <c r="B132" s="3">
        <v>73</v>
      </c>
      <c r="C132" s="3" t="s">
        <v>147</v>
      </c>
      <c r="D132" s="3" t="s">
        <v>0</v>
      </c>
      <c r="E132" s="3" t="s">
        <v>248</v>
      </c>
      <c r="F132" s="4">
        <v>210000</v>
      </c>
      <c r="G132" s="4"/>
    </row>
    <row r="133" spans="1:7" ht="24" x14ac:dyDescent="0.25">
      <c r="A133" s="2" t="s">
        <v>233</v>
      </c>
      <c r="B133" s="3">
        <v>73</v>
      </c>
      <c r="C133" s="3" t="s">
        <v>147</v>
      </c>
      <c r="D133" s="3" t="s">
        <v>0</v>
      </c>
      <c r="E133" s="3" t="s">
        <v>249</v>
      </c>
      <c r="F133" s="4">
        <v>66800</v>
      </c>
      <c r="G133" s="4"/>
    </row>
    <row r="134" spans="1:7" ht="36" x14ac:dyDescent="0.25">
      <c r="A134" s="2" t="s">
        <v>233</v>
      </c>
      <c r="B134" s="3">
        <v>73</v>
      </c>
      <c r="C134" s="3" t="s">
        <v>147</v>
      </c>
      <c r="D134" s="3" t="s">
        <v>0</v>
      </c>
      <c r="E134" s="3" t="s">
        <v>152</v>
      </c>
      <c r="F134" s="4">
        <v>146000</v>
      </c>
      <c r="G134" s="4"/>
    </row>
    <row r="135" spans="1:7" ht="24" x14ac:dyDescent="0.25">
      <c r="A135" s="2" t="s">
        <v>233</v>
      </c>
      <c r="B135" s="3">
        <v>73</v>
      </c>
      <c r="C135" s="3" t="s">
        <v>147</v>
      </c>
      <c r="D135" s="3" t="s">
        <v>0</v>
      </c>
      <c r="E135" s="3" t="s">
        <v>250</v>
      </c>
      <c r="F135" s="4">
        <v>200000</v>
      </c>
      <c r="G135" s="4"/>
    </row>
    <row r="136" spans="1:7" ht="24" x14ac:dyDescent="0.25">
      <c r="A136" s="2" t="s">
        <v>233</v>
      </c>
      <c r="B136" s="3">
        <v>73</v>
      </c>
      <c r="C136" s="3" t="s">
        <v>147</v>
      </c>
      <c r="D136" s="3" t="s">
        <v>0</v>
      </c>
      <c r="E136" s="3" t="s">
        <v>153</v>
      </c>
      <c r="F136" s="4">
        <v>75000</v>
      </c>
      <c r="G136" s="4"/>
    </row>
    <row r="137" spans="1:7" ht="24" x14ac:dyDescent="0.25">
      <c r="A137" s="2" t="s">
        <v>233</v>
      </c>
      <c r="B137" s="3">
        <v>73</v>
      </c>
      <c r="C137" s="3" t="s">
        <v>147</v>
      </c>
      <c r="D137" s="3" t="s">
        <v>0</v>
      </c>
      <c r="E137" s="3" t="s">
        <v>251</v>
      </c>
      <c r="F137" s="4">
        <v>17700</v>
      </c>
      <c r="G137" s="4"/>
    </row>
    <row r="138" spans="1:7" ht="36" x14ac:dyDescent="0.25">
      <c r="A138" s="2" t="s">
        <v>233</v>
      </c>
      <c r="B138" s="3">
        <v>73</v>
      </c>
      <c r="C138" s="3" t="s">
        <v>147</v>
      </c>
      <c r="D138" s="3" t="s">
        <v>0</v>
      </c>
      <c r="E138" s="3" t="s">
        <v>252</v>
      </c>
      <c r="F138" s="4">
        <v>75500</v>
      </c>
      <c r="G138" s="4"/>
    </row>
    <row r="139" spans="1:7" ht="24" x14ac:dyDescent="0.25">
      <c r="A139" s="2" t="s">
        <v>233</v>
      </c>
      <c r="B139" s="3">
        <v>73</v>
      </c>
      <c r="C139" s="3" t="s">
        <v>147</v>
      </c>
      <c r="D139" s="3" t="s">
        <v>0</v>
      </c>
      <c r="E139" s="3" t="s">
        <v>154</v>
      </c>
      <c r="F139" s="4">
        <v>20000</v>
      </c>
      <c r="G139" s="4"/>
    </row>
    <row r="140" spans="1:7" ht="36" x14ac:dyDescent="0.25">
      <c r="A140" s="2" t="s">
        <v>233</v>
      </c>
      <c r="B140" s="3">
        <v>73</v>
      </c>
      <c r="C140" s="3" t="s">
        <v>147</v>
      </c>
      <c r="D140" s="3" t="s">
        <v>0</v>
      </c>
      <c r="E140" s="3" t="s">
        <v>155</v>
      </c>
      <c r="F140" s="4">
        <v>35000</v>
      </c>
      <c r="G140" s="4"/>
    </row>
    <row r="141" spans="1:7" x14ac:dyDescent="0.25">
      <c r="A141" s="2" t="s">
        <v>233</v>
      </c>
      <c r="B141" s="3">
        <v>75</v>
      </c>
      <c r="C141" s="3" t="s">
        <v>156</v>
      </c>
      <c r="D141" s="3" t="s">
        <v>3</v>
      </c>
      <c r="E141" s="3" t="s">
        <v>4</v>
      </c>
      <c r="F141" s="4">
        <v>2340100</v>
      </c>
      <c r="G141" s="4">
        <v>140000</v>
      </c>
    </row>
    <row r="142" spans="1:7" x14ac:dyDescent="0.25">
      <c r="A142" s="2" t="s">
        <v>233</v>
      </c>
      <c r="B142" s="3">
        <v>75</v>
      </c>
      <c r="C142" s="3" t="s">
        <v>156</v>
      </c>
      <c r="D142" s="3" t="s">
        <v>157</v>
      </c>
      <c r="E142" s="3" t="s">
        <v>158</v>
      </c>
      <c r="F142" s="4">
        <v>71000</v>
      </c>
      <c r="G142" s="4"/>
    </row>
    <row r="143" spans="1:7" x14ac:dyDescent="0.25">
      <c r="A143" s="2" t="s">
        <v>233</v>
      </c>
      <c r="B143" s="3">
        <v>75</v>
      </c>
      <c r="C143" s="3" t="s">
        <v>156</v>
      </c>
      <c r="D143" s="3" t="s">
        <v>0</v>
      </c>
      <c r="E143" s="3" t="s">
        <v>159</v>
      </c>
      <c r="F143" s="4">
        <v>400000</v>
      </c>
      <c r="G143" s="4"/>
    </row>
    <row r="144" spans="1:7" ht="24" x14ac:dyDescent="0.25">
      <c r="A144" s="2" t="s">
        <v>233</v>
      </c>
      <c r="B144" s="3">
        <v>75</v>
      </c>
      <c r="C144" s="3" t="s">
        <v>156</v>
      </c>
      <c r="D144" s="3" t="s">
        <v>0</v>
      </c>
      <c r="E144" s="3" t="s">
        <v>253</v>
      </c>
      <c r="F144" s="4">
        <v>3196000</v>
      </c>
      <c r="G144" s="4">
        <v>4651500</v>
      </c>
    </row>
    <row r="145" spans="1:7" x14ac:dyDescent="0.25">
      <c r="A145" s="2" t="s">
        <v>233</v>
      </c>
      <c r="B145" s="3">
        <v>75</v>
      </c>
      <c r="C145" s="3" t="s">
        <v>156</v>
      </c>
      <c r="D145" s="3" t="s">
        <v>0</v>
      </c>
      <c r="E145" s="3" t="s">
        <v>160</v>
      </c>
      <c r="F145" s="4">
        <v>330000</v>
      </c>
      <c r="G145" s="4"/>
    </row>
    <row r="146" spans="1:7" ht="24" x14ac:dyDescent="0.25">
      <c r="A146" s="2" t="s">
        <v>233</v>
      </c>
      <c r="B146" s="3">
        <v>76</v>
      </c>
      <c r="C146" s="3" t="s">
        <v>161</v>
      </c>
      <c r="D146" s="3" t="s">
        <v>162</v>
      </c>
      <c r="E146" s="3" t="s">
        <v>163</v>
      </c>
      <c r="F146" s="4">
        <v>400000</v>
      </c>
      <c r="G146" s="4"/>
    </row>
    <row r="147" spans="1:7" ht="24" x14ac:dyDescent="0.25">
      <c r="A147" s="2" t="s">
        <v>233</v>
      </c>
      <c r="B147" s="3">
        <v>76</v>
      </c>
      <c r="C147" s="3" t="s">
        <v>161</v>
      </c>
      <c r="D147" s="3" t="s">
        <v>164</v>
      </c>
      <c r="E147" s="3" t="s">
        <v>165</v>
      </c>
      <c r="F147" s="4">
        <v>300000</v>
      </c>
      <c r="G147" s="4"/>
    </row>
    <row r="148" spans="1:7" ht="24" x14ac:dyDescent="0.25">
      <c r="A148" s="2" t="s">
        <v>233</v>
      </c>
      <c r="B148" s="3">
        <v>76</v>
      </c>
      <c r="C148" s="3" t="s">
        <v>161</v>
      </c>
      <c r="D148" s="3" t="s">
        <v>166</v>
      </c>
      <c r="E148" s="3" t="s">
        <v>167</v>
      </c>
      <c r="F148" s="4">
        <v>400000</v>
      </c>
      <c r="G148" s="4">
        <v>4000000</v>
      </c>
    </row>
    <row r="149" spans="1:7" ht="36" x14ac:dyDescent="0.25">
      <c r="A149" s="2" t="s">
        <v>168</v>
      </c>
      <c r="B149" s="3">
        <v>14</v>
      </c>
      <c r="C149" s="3" t="s">
        <v>169</v>
      </c>
      <c r="D149" s="3" t="s">
        <v>82</v>
      </c>
      <c r="E149" s="3" t="s">
        <v>170</v>
      </c>
      <c r="F149" s="4">
        <v>936300</v>
      </c>
      <c r="G149" s="4"/>
    </row>
    <row r="150" spans="1:7" ht="15" customHeight="1" x14ac:dyDescent="0.25">
      <c r="A150" s="2" t="s">
        <v>168</v>
      </c>
      <c r="B150" s="3">
        <v>15</v>
      </c>
      <c r="C150" s="3" t="s">
        <v>85</v>
      </c>
      <c r="D150" s="3" t="s">
        <v>171</v>
      </c>
      <c r="E150" s="3" t="s">
        <v>254</v>
      </c>
      <c r="F150" s="4">
        <v>609700</v>
      </c>
      <c r="G150" s="4"/>
    </row>
    <row r="151" spans="1:7" ht="35.25" customHeight="1" x14ac:dyDescent="0.25">
      <c r="A151" s="2" t="s">
        <v>168</v>
      </c>
      <c r="B151" s="3">
        <v>15</v>
      </c>
      <c r="C151" s="3" t="s">
        <v>85</v>
      </c>
      <c r="D151" s="3" t="s">
        <v>172</v>
      </c>
      <c r="E151" s="3" t="s">
        <v>173</v>
      </c>
      <c r="F151" s="4">
        <v>14416600</v>
      </c>
      <c r="G151" s="4"/>
    </row>
    <row r="152" spans="1:7" ht="37.5" customHeight="1" x14ac:dyDescent="0.25">
      <c r="A152" s="2" t="s">
        <v>168</v>
      </c>
      <c r="B152" s="3">
        <v>15</v>
      </c>
      <c r="C152" s="3" t="s">
        <v>85</v>
      </c>
      <c r="D152" s="3" t="s">
        <v>174</v>
      </c>
      <c r="E152" s="3" t="s">
        <v>175</v>
      </c>
      <c r="F152" s="4">
        <v>99800</v>
      </c>
      <c r="G152" s="4">
        <v>45000</v>
      </c>
    </row>
    <row r="153" spans="1:7" ht="42.75" customHeight="1" x14ac:dyDescent="0.25">
      <c r="A153" s="2" t="s">
        <v>168</v>
      </c>
      <c r="B153" s="3">
        <v>15</v>
      </c>
      <c r="C153" s="3" t="s">
        <v>85</v>
      </c>
      <c r="D153" s="3" t="s">
        <v>176</v>
      </c>
      <c r="E153" s="3" t="s">
        <v>177</v>
      </c>
      <c r="F153" s="4">
        <v>2648400</v>
      </c>
      <c r="G153" s="4"/>
    </row>
    <row r="154" spans="1:7" ht="22.5" customHeight="1" x14ac:dyDescent="0.25">
      <c r="A154" s="2" t="s">
        <v>168</v>
      </c>
      <c r="B154" s="3">
        <v>15</v>
      </c>
      <c r="C154" s="3" t="s">
        <v>85</v>
      </c>
      <c r="D154" s="3" t="s">
        <v>178</v>
      </c>
      <c r="E154" s="3" t="s">
        <v>179</v>
      </c>
      <c r="F154" s="4">
        <v>702200</v>
      </c>
      <c r="G154" s="4"/>
    </row>
    <row r="155" spans="1:7" ht="22.5" customHeight="1" x14ac:dyDescent="0.25">
      <c r="A155" s="2" t="s">
        <v>168</v>
      </c>
      <c r="B155" s="3">
        <v>15</v>
      </c>
      <c r="C155" s="3" t="s">
        <v>85</v>
      </c>
      <c r="D155" s="3" t="s">
        <v>180</v>
      </c>
      <c r="E155" s="3" t="s">
        <v>181</v>
      </c>
      <c r="F155" s="4">
        <v>40000</v>
      </c>
      <c r="G155" s="4"/>
    </row>
    <row r="156" spans="1:7" ht="45" customHeight="1" x14ac:dyDescent="0.25">
      <c r="A156" s="2" t="s">
        <v>168</v>
      </c>
      <c r="B156" s="3">
        <v>15</v>
      </c>
      <c r="C156" s="3" t="s">
        <v>85</v>
      </c>
      <c r="D156" s="3" t="s">
        <v>182</v>
      </c>
      <c r="E156" s="3" t="s">
        <v>183</v>
      </c>
      <c r="F156" s="4">
        <v>76100</v>
      </c>
      <c r="G156" s="4"/>
    </row>
    <row r="157" spans="1:7" ht="15" customHeight="1" x14ac:dyDescent="0.25">
      <c r="A157" s="2" t="s">
        <v>168</v>
      </c>
      <c r="B157" s="3">
        <v>15</v>
      </c>
      <c r="C157" s="3" t="s">
        <v>85</v>
      </c>
      <c r="D157" s="3" t="s">
        <v>184</v>
      </c>
      <c r="E157" s="3" t="s">
        <v>185</v>
      </c>
      <c r="F157" s="4">
        <v>1180000</v>
      </c>
      <c r="G157" s="4"/>
    </row>
    <row r="158" spans="1:7" ht="33.75" customHeight="1" x14ac:dyDescent="0.25">
      <c r="A158" s="2" t="s">
        <v>168</v>
      </c>
      <c r="B158" s="3">
        <v>15</v>
      </c>
      <c r="C158" s="3" t="s">
        <v>85</v>
      </c>
      <c r="D158" s="3" t="s">
        <v>186</v>
      </c>
      <c r="E158" s="3" t="s">
        <v>187</v>
      </c>
      <c r="F158" s="4">
        <v>1727900</v>
      </c>
      <c r="G158" s="4"/>
    </row>
    <row r="159" spans="1:7" ht="15" customHeight="1" x14ac:dyDescent="0.25">
      <c r="A159" s="2" t="s">
        <v>168</v>
      </c>
      <c r="B159" s="3">
        <v>15</v>
      </c>
      <c r="C159" s="3" t="s">
        <v>85</v>
      </c>
      <c r="D159" s="3" t="s">
        <v>188</v>
      </c>
      <c r="E159" s="3" t="s">
        <v>189</v>
      </c>
      <c r="F159" s="4">
        <v>2100100</v>
      </c>
      <c r="G159" s="4"/>
    </row>
    <row r="160" spans="1:7" ht="15" customHeight="1" x14ac:dyDescent="0.25">
      <c r="A160" s="2" t="s">
        <v>168</v>
      </c>
      <c r="B160" s="3">
        <v>15</v>
      </c>
      <c r="C160" s="3" t="s">
        <v>85</v>
      </c>
      <c r="D160" s="3" t="s">
        <v>190</v>
      </c>
      <c r="E160" s="3" t="s">
        <v>191</v>
      </c>
      <c r="F160" s="4">
        <v>49200800</v>
      </c>
      <c r="G160" s="4"/>
    </row>
    <row r="161" spans="1:7" ht="24" x14ac:dyDescent="0.25">
      <c r="A161" s="2" t="s">
        <v>168</v>
      </c>
      <c r="B161" s="3">
        <v>15</v>
      </c>
      <c r="C161" s="3" t="s">
        <v>85</v>
      </c>
      <c r="D161" s="3" t="s">
        <v>192</v>
      </c>
      <c r="E161" s="3" t="s">
        <v>193</v>
      </c>
      <c r="F161" s="4">
        <v>116401000</v>
      </c>
      <c r="G161" s="4"/>
    </row>
    <row r="162" spans="1:7" ht="15" customHeight="1" x14ac:dyDescent="0.25">
      <c r="A162" s="2" t="s">
        <v>168</v>
      </c>
      <c r="B162" s="3">
        <v>15</v>
      </c>
      <c r="C162" s="3" t="s">
        <v>85</v>
      </c>
      <c r="D162" s="3" t="s">
        <v>194</v>
      </c>
      <c r="E162" s="3" t="s">
        <v>195</v>
      </c>
      <c r="F162" s="4">
        <v>4804600</v>
      </c>
      <c r="G162" s="4"/>
    </row>
    <row r="163" spans="1:7" ht="24" x14ac:dyDescent="0.25">
      <c r="A163" s="2" t="s">
        <v>168</v>
      </c>
      <c r="B163" s="3">
        <v>15</v>
      </c>
      <c r="C163" s="3" t="s">
        <v>85</v>
      </c>
      <c r="D163" s="3" t="s">
        <v>196</v>
      </c>
      <c r="E163" s="3" t="s">
        <v>197</v>
      </c>
      <c r="F163" s="4">
        <v>9963600</v>
      </c>
      <c r="G163" s="4"/>
    </row>
    <row r="164" spans="1:7" ht="24" x14ac:dyDescent="0.25">
      <c r="A164" s="2" t="s">
        <v>168</v>
      </c>
      <c r="B164" s="3">
        <v>15</v>
      </c>
      <c r="C164" s="3" t="s">
        <v>85</v>
      </c>
      <c r="D164" s="3" t="s">
        <v>198</v>
      </c>
      <c r="E164" s="3" t="s">
        <v>199</v>
      </c>
      <c r="F164" s="4">
        <v>2040500</v>
      </c>
      <c r="G164" s="4"/>
    </row>
    <row r="165" spans="1:7" ht="24" x14ac:dyDescent="0.25">
      <c r="A165" s="2" t="s">
        <v>168</v>
      </c>
      <c r="B165" s="3">
        <v>15</v>
      </c>
      <c r="C165" s="3" t="s">
        <v>85</v>
      </c>
      <c r="D165" s="3" t="s">
        <v>200</v>
      </c>
      <c r="E165" s="3" t="s">
        <v>201</v>
      </c>
      <c r="F165" s="4">
        <v>420000</v>
      </c>
      <c r="G165" s="4"/>
    </row>
    <row r="166" spans="1:7" ht="15" customHeight="1" x14ac:dyDescent="0.25">
      <c r="A166" s="2" t="s">
        <v>168</v>
      </c>
      <c r="B166" s="3">
        <v>15</v>
      </c>
      <c r="C166" s="3" t="s">
        <v>85</v>
      </c>
      <c r="D166" s="3" t="s">
        <v>202</v>
      </c>
      <c r="E166" s="3" t="s">
        <v>203</v>
      </c>
      <c r="F166" s="4">
        <v>27603500</v>
      </c>
      <c r="G166" s="4"/>
    </row>
    <row r="167" spans="1:7" ht="15" customHeight="1" x14ac:dyDescent="0.25">
      <c r="A167" s="2" t="s">
        <v>168</v>
      </c>
      <c r="B167" s="3">
        <v>15</v>
      </c>
      <c r="C167" s="3" t="s">
        <v>85</v>
      </c>
      <c r="D167" s="3" t="s">
        <v>204</v>
      </c>
      <c r="E167" s="3" t="s">
        <v>205</v>
      </c>
      <c r="F167" s="4">
        <v>8800000</v>
      </c>
      <c r="G167" s="4"/>
    </row>
    <row r="168" spans="1:7" ht="15" customHeight="1" x14ac:dyDescent="0.25">
      <c r="A168" s="2" t="s">
        <v>168</v>
      </c>
      <c r="B168" s="3">
        <v>15</v>
      </c>
      <c r="C168" s="3" t="s">
        <v>85</v>
      </c>
      <c r="D168" s="3" t="s">
        <v>206</v>
      </c>
      <c r="E168" s="3" t="s">
        <v>207</v>
      </c>
      <c r="F168" s="4">
        <v>700</v>
      </c>
      <c r="G168" s="4"/>
    </row>
    <row r="169" spans="1:7" ht="15" customHeight="1" x14ac:dyDescent="0.25">
      <c r="A169" s="2" t="s">
        <v>168</v>
      </c>
      <c r="B169" s="3">
        <v>15</v>
      </c>
      <c r="C169" s="3" t="s">
        <v>85</v>
      </c>
      <c r="D169" s="3" t="s">
        <v>208</v>
      </c>
      <c r="E169" s="3" t="s">
        <v>209</v>
      </c>
      <c r="F169" s="4">
        <v>34211600</v>
      </c>
      <c r="G169" s="4"/>
    </row>
    <row r="170" spans="1:7" ht="15" customHeight="1" x14ac:dyDescent="0.25">
      <c r="A170" s="2" t="s">
        <v>168</v>
      </c>
      <c r="B170" s="3">
        <v>15</v>
      </c>
      <c r="C170" s="3" t="s">
        <v>85</v>
      </c>
      <c r="D170" s="3" t="s">
        <v>210</v>
      </c>
      <c r="E170" s="3" t="s">
        <v>211</v>
      </c>
      <c r="F170" s="4">
        <v>1000000</v>
      </c>
      <c r="G170" s="4"/>
    </row>
    <row r="171" spans="1:7" ht="15" customHeight="1" x14ac:dyDescent="0.25">
      <c r="A171" s="2" t="s">
        <v>168</v>
      </c>
      <c r="B171" s="3">
        <v>15</v>
      </c>
      <c r="C171" s="3" t="s">
        <v>85</v>
      </c>
      <c r="D171" s="3" t="s">
        <v>212</v>
      </c>
      <c r="E171" s="3" t="s">
        <v>213</v>
      </c>
      <c r="F171" s="4">
        <v>2496200</v>
      </c>
      <c r="G171" s="4"/>
    </row>
    <row r="172" spans="1:7" ht="15" customHeight="1" x14ac:dyDescent="0.25">
      <c r="A172" s="2" t="s">
        <v>168</v>
      </c>
      <c r="B172" s="3">
        <v>15</v>
      </c>
      <c r="C172" s="3" t="s">
        <v>85</v>
      </c>
      <c r="D172" s="3" t="s">
        <v>214</v>
      </c>
      <c r="E172" s="3" t="s">
        <v>215</v>
      </c>
      <c r="F172" s="4">
        <v>12800000</v>
      </c>
      <c r="G172" s="4"/>
    </row>
    <row r="173" spans="1:7" ht="15" customHeight="1" x14ac:dyDescent="0.25">
      <c r="A173" s="2" t="s">
        <v>168</v>
      </c>
      <c r="B173" s="3">
        <v>41</v>
      </c>
      <c r="C173" s="3" t="s">
        <v>124</v>
      </c>
      <c r="D173" s="3" t="s">
        <v>133</v>
      </c>
      <c r="E173" s="3" t="s">
        <v>134</v>
      </c>
      <c r="F173" s="4"/>
      <c r="G173" s="4">
        <f>6077900-SUM(G174:G176)</f>
        <v>3956500</v>
      </c>
    </row>
    <row r="174" spans="1:7" ht="24" x14ac:dyDescent="0.25">
      <c r="A174" s="2" t="s">
        <v>168</v>
      </c>
      <c r="B174" s="3">
        <v>41</v>
      </c>
      <c r="C174" s="3" t="s">
        <v>124</v>
      </c>
      <c r="D174" s="3" t="s">
        <v>133</v>
      </c>
      <c r="E174" s="8" t="s">
        <v>255</v>
      </c>
      <c r="F174" s="4"/>
      <c r="G174" s="4">
        <v>1053400</v>
      </c>
    </row>
    <row r="175" spans="1:7" ht="15" customHeight="1" x14ac:dyDescent="0.25">
      <c r="A175" s="2" t="s">
        <v>168</v>
      </c>
      <c r="B175" s="3">
        <v>41</v>
      </c>
      <c r="C175" s="3" t="s">
        <v>124</v>
      </c>
      <c r="D175" s="3" t="s">
        <v>133</v>
      </c>
      <c r="E175" s="8" t="s">
        <v>256</v>
      </c>
      <c r="F175" s="4"/>
      <c r="G175" s="4">
        <v>700000</v>
      </c>
    </row>
    <row r="176" spans="1:7" ht="15" customHeight="1" x14ac:dyDescent="0.25">
      <c r="A176" s="2" t="s">
        <v>168</v>
      </c>
      <c r="B176" s="3">
        <v>41</v>
      </c>
      <c r="C176" s="3" t="s">
        <v>124</v>
      </c>
      <c r="D176" s="3" t="s">
        <v>133</v>
      </c>
      <c r="E176" s="8" t="s">
        <v>257</v>
      </c>
      <c r="F176" s="4"/>
      <c r="G176" s="4">
        <v>368000</v>
      </c>
    </row>
    <row r="177" spans="1:7" ht="15" customHeight="1" x14ac:dyDescent="0.25">
      <c r="A177" s="2" t="s">
        <v>168</v>
      </c>
      <c r="B177" s="3">
        <v>47</v>
      </c>
      <c r="C177" s="3" t="s">
        <v>139</v>
      </c>
      <c r="D177" s="3" t="s">
        <v>133</v>
      </c>
      <c r="E177" s="3" t="s">
        <v>134</v>
      </c>
      <c r="F177" s="4"/>
      <c r="G177" s="4">
        <f>5890200-SUM(G178:G180)</f>
        <v>0</v>
      </c>
    </row>
    <row r="178" spans="1:7" ht="15" customHeight="1" x14ac:dyDescent="0.25">
      <c r="A178" s="2" t="s">
        <v>168</v>
      </c>
      <c r="B178" s="3">
        <v>47</v>
      </c>
      <c r="C178" s="3" t="s">
        <v>139</v>
      </c>
      <c r="D178" s="3" t="s">
        <v>133</v>
      </c>
      <c r="E178" s="3" t="s">
        <v>258</v>
      </c>
      <c r="F178" s="4"/>
      <c r="G178" s="4">
        <v>1390200</v>
      </c>
    </row>
    <row r="179" spans="1:7" ht="24" x14ac:dyDescent="0.25">
      <c r="A179" s="2" t="s">
        <v>168</v>
      </c>
      <c r="B179" s="3">
        <v>47</v>
      </c>
      <c r="C179" s="3" t="s">
        <v>139</v>
      </c>
      <c r="D179" s="3" t="s">
        <v>133</v>
      </c>
      <c r="E179" s="3" t="s">
        <v>259</v>
      </c>
      <c r="F179" s="4"/>
      <c r="G179" s="4">
        <v>1500000</v>
      </c>
    </row>
    <row r="180" spans="1:7" ht="15" customHeight="1" x14ac:dyDescent="0.25">
      <c r="A180" s="2" t="s">
        <v>168</v>
      </c>
      <c r="B180" s="3">
        <v>47</v>
      </c>
      <c r="C180" s="3" t="s">
        <v>139</v>
      </c>
      <c r="D180" s="3" t="s">
        <v>133</v>
      </c>
      <c r="E180" s="3" t="s">
        <v>260</v>
      </c>
      <c r="F180" s="4"/>
      <c r="G180" s="4">
        <v>3000000</v>
      </c>
    </row>
    <row r="181" spans="1:7" ht="22.5" customHeight="1" x14ac:dyDescent="0.25">
      <c r="A181" s="2" t="s">
        <v>168</v>
      </c>
      <c r="B181" s="3">
        <v>73</v>
      </c>
      <c r="C181" s="3" t="s">
        <v>147</v>
      </c>
      <c r="D181" s="3" t="s">
        <v>0</v>
      </c>
      <c r="E181" s="9" t="s">
        <v>216</v>
      </c>
      <c r="F181" s="4">
        <v>315000</v>
      </c>
      <c r="G181" s="4"/>
    </row>
    <row r="182" spans="1:7" ht="23.25" customHeight="1" x14ac:dyDescent="0.25">
      <c r="A182" s="2" t="s">
        <v>168</v>
      </c>
      <c r="B182" s="3">
        <v>76</v>
      </c>
      <c r="C182" s="3" t="s">
        <v>161</v>
      </c>
      <c r="D182" s="3" t="s">
        <v>217</v>
      </c>
      <c r="E182" s="3" t="s">
        <v>218</v>
      </c>
      <c r="F182" s="4"/>
      <c r="G182" s="4">
        <v>395900</v>
      </c>
    </row>
    <row r="183" spans="1:7" ht="15" customHeight="1" x14ac:dyDescent="0.25">
      <c r="A183" s="10" t="s">
        <v>219</v>
      </c>
      <c r="B183" s="3">
        <v>15</v>
      </c>
      <c r="C183" s="3" t="s">
        <v>85</v>
      </c>
      <c r="D183" s="3" t="s">
        <v>220</v>
      </c>
      <c r="E183" s="3" t="s">
        <v>221</v>
      </c>
      <c r="F183" s="4">
        <v>80400</v>
      </c>
      <c r="G183" s="4"/>
    </row>
    <row r="184" spans="1:7" ht="15" customHeight="1" x14ac:dyDescent="0.25">
      <c r="A184" s="10" t="s">
        <v>219</v>
      </c>
      <c r="B184" s="3">
        <v>15</v>
      </c>
      <c r="C184" s="3" t="s">
        <v>85</v>
      </c>
      <c r="D184" s="3" t="s">
        <v>222</v>
      </c>
      <c r="E184" s="3" t="s">
        <v>223</v>
      </c>
      <c r="F184" s="4">
        <v>4950800</v>
      </c>
      <c r="G184" s="4"/>
    </row>
    <row r="185" spans="1:7" ht="15" customHeight="1" x14ac:dyDescent="0.25">
      <c r="A185" s="10" t="s">
        <v>219</v>
      </c>
      <c r="B185" s="3">
        <v>15</v>
      </c>
      <c r="C185" s="3" t="s">
        <v>85</v>
      </c>
      <c r="D185" s="3" t="s">
        <v>224</v>
      </c>
      <c r="E185" s="3" t="s">
        <v>225</v>
      </c>
      <c r="F185" s="4">
        <v>140700</v>
      </c>
      <c r="G185" s="4"/>
    </row>
    <row r="186" spans="1:7" ht="15.75" customHeight="1" x14ac:dyDescent="0.25">
      <c r="A186" s="10" t="s">
        <v>219</v>
      </c>
      <c r="B186" s="3">
        <v>76</v>
      </c>
      <c r="C186" s="3" t="s">
        <v>161</v>
      </c>
      <c r="D186" s="3" t="s">
        <v>166</v>
      </c>
      <c r="E186" s="3" t="s">
        <v>226</v>
      </c>
      <c r="F186" s="4"/>
      <c r="G186" s="4">
        <v>75000</v>
      </c>
    </row>
    <row r="187" spans="1:7" ht="15.75" customHeight="1" x14ac:dyDescent="0.25">
      <c r="A187" s="10" t="s">
        <v>227</v>
      </c>
      <c r="B187" s="3">
        <v>47</v>
      </c>
      <c r="C187" s="3" t="s">
        <v>139</v>
      </c>
      <c r="D187" s="3">
        <v>150101</v>
      </c>
      <c r="E187" s="3" t="s">
        <v>261</v>
      </c>
      <c r="F187" s="4"/>
      <c r="G187" s="4">
        <v>433700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SAP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Kashpruk, Valeriy (external - Project)</dc:creator>
  <cp:lastModifiedBy>Kashpruk, Valeriy (external - Project)</cp:lastModifiedBy>
  <dcterms:created xsi:type="dcterms:W3CDTF">2014-12-01T07:46:36Z</dcterms:created>
  <dcterms:modified xsi:type="dcterms:W3CDTF">2015-03-12T10:36:18Z</dcterms:modified>
</cp:coreProperties>
</file>