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FIIS UNI 2025 01\GE704W 2025 01\Semana 07\"/>
    </mc:Choice>
  </mc:AlternateContent>
  <xr:revisionPtr revIDLastSave="0" documentId="13_ncr:1_{B44B1883-BEE9-4066-AA82-2EE0029DA80B}" xr6:coauthVersionLast="47" xr6:coauthVersionMax="47" xr10:uidLastSave="{00000000-0000-0000-0000-000000000000}"/>
  <bookViews>
    <workbookView xWindow="-108" yWindow="-108" windowWidth="23256" windowHeight="12456" firstSheet="16" activeTab="29" xr2:uid="{00000000-000D-0000-FFFF-FFFF00000000}"/>
  </bookViews>
  <sheets>
    <sheet name="NOTAS" sheetId="44" r:id="rId1"/>
    <sheet name="Modelo" sheetId="21" r:id="rId2"/>
    <sheet name="KMD" sheetId="13" r:id="rId3"/>
    <sheet name="MCC" sheetId="20" r:id="rId4"/>
    <sheet name="MOC" sheetId="22" r:id="rId5"/>
    <sheet name="MEC" sheetId="23" r:id="rId6"/>
    <sheet name="MMD" sheetId="28" r:id="rId7"/>
    <sheet name="MPD" sheetId="35" r:id="rId8"/>
    <sheet name="MSD" sheetId="37" r:id="rId9"/>
    <sheet name="IIPP" sheetId="24" r:id="rId10"/>
    <sheet name="VTAS" sheetId="5" r:id="rId11"/>
    <sheet name="P1a" sheetId="17" r:id="rId12"/>
    <sheet name="P1b" sheetId="34" r:id="rId13"/>
    <sheet name="P2a" sheetId="18" r:id="rId14"/>
    <sheet name="P2b" sheetId="36" r:id="rId15"/>
    <sheet name="P3a" sheetId="25" r:id="rId16"/>
    <sheet name="P3b" sheetId="38" r:id="rId17"/>
    <sheet name="P4a1" sheetId="26" r:id="rId18"/>
    <sheet name="P4a2" sheetId="46" r:id="rId19"/>
    <sheet name="P4b1" sheetId="30" r:id="rId20"/>
    <sheet name="P4b2" sheetId="47" r:id="rId21"/>
    <sheet name="P4c1" sheetId="32" r:id="rId22"/>
    <sheet name="P4c2" sheetId="48" r:id="rId23"/>
    <sheet name="P5a" sheetId="39" r:id="rId24"/>
    <sheet name="P5b" sheetId="49" r:id="rId25"/>
    <sheet name="P6a" sheetId="41" r:id="rId26"/>
    <sheet name="P6b" sheetId="50" r:id="rId27"/>
    <sheet name="HC" sheetId="27" r:id="rId28"/>
    <sheet name="ER" sheetId="43" r:id="rId29"/>
    <sheet name="ER %" sheetId="45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43" l="1"/>
  <c r="B19" i="43"/>
  <c r="I16" i="32"/>
  <c r="I15" i="32"/>
  <c r="I14" i="32"/>
  <c r="I13" i="32"/>
  <c r="I12" i="32"/>
  <c r="I11" i="32"/>
  <c r="H16" i="32"/>
  <c r="H15" i="32"/>
  <c r="H14" i="32"/>
  <c r="H13" i="32"/>
  <c r="H12" i="32"/>
  <c r="H11" i="32"/>
  <c r="G16" i="32"/>
  <c r="G15" i="32"/>
  <c r="G14" i="32"/>
  <c r="G13" i="32"/>
  <c r="G12" i="32"/>
  <c r="G11" i="32"/>
  <c r="F16" i="32"/>
  <c r="F15" i="32"/>
  <c r="F14" i="32"/>
  <c r="F13" i="32"/>
  <c r="F12" i="32"/>
  <c r="F11" i="32"/>
  <c r="E16" i="32"/>
  <c r="E15" i="32"/>
  <c r="E14" i="32"/>
  <c r="E13" i="32"/>
  <c r="E12" i="32"/>
  <c r="H17" i="32"/>
  <c r="E11" i="32"/>
  <c r="R13" i="50"/>
  <c r="Q13" i="50"/>
  <c r="P13" i="50"/>
  <c r="O13" i="50"/>
  <c r="N13" i="50"/>
  <c r="M13" i="50"/>
  <c r="L13" i="50"/>
  <c r="K13" i="50"/>
  <c r="J13" i="50"/>
  <c r="I13" i="50"/>
  <c r="H13" i="50"/>
  <c r="G13" i="50"/>
  <c r="Q12" i="50"/>
  <c r="P12" i="50"/>
  <c r="O12" i="50"/>
  <c r="N12" i="50"/>
  <c r="M12" i="50"/>
  <c r="L12" i="50"/>
  <c r="K12" i="50"/>
  <c r="J12" i="50"/>
  <c r="I12" i="50"/>
  <c r="R12" i="50" s="1"/>
  <c r="H12" i="50"/>
  <c r="G12" i="50"/>
  <c r="R11" i="50"/>
  <c r="Q11" i="50"/>
  <c r="P11" i="50"/>
  <c r="O11" i="50"/>
  <c r="N11" i="50"/>
  <c r="M11" i="50"/>
  <c r="L11" i="50"/>
  <c r="K11" i="50"/>
  <c r="J11" i="50"/>
  <c r="I11" i="50"/>
  <c r="H11" i="50"/>
  <c r="G11" i="50"/>
  <c r="E13" i="50"/>
  <c r="E12" i="50"/>
  <c r="E11" i="50"/>
  <c r="E13" i="41"/>
  <c r="E12" i="41"/>
  <c r="E11" i="41"/>
  <c r="R16" i="49"/>
  <c r="Q16" i="49"/>
  <c r="P16" i="49"/>
  <c r="O16" i="49"/>
  <c r="N16" i="49"/>
  <c r="M16" i="49"/>
  <c r="L16" i="49"/>
  <c r="K16" i="49"/>
  <c r="J16" i="49"/>
  <c r="I16" i="49"/>
  <c r="H16" i="49"/>
  <c r="G16" i="49"/>
  <c r="Q15" i="49"/>
  <c r="P15" i="49"/>
  <c r="O15" i="49"/>
  <c r="N15" i="49"/>
  <c r="M15" i="49"/>
  <c r="L15" i="49"/>
  <c r="K15" i="49"/>
  <c r="J15" i="49"/>
  <c r="I15" i="49"/>
  <c r="R15" i="49" s="1"/>
  <c r="H15" i="49"/>
  <c r="G15" i="49"/>
  <c r="Q14" i="49"/>
  <c r="P14" i="49"/>
  <c r="O14" i="49"/>
  <c r="N14" i="49"/>
  <c r="M14" i="49"/>
  <c r="L14" i="49"/>
  <c r="K14" i="49"/>
  <c r="J14" i="49"/>
  <c r="I14" i="49"/>
  <c r="R14" i="49" s="1"/>
  <c r="H14" i="49"/>
  <c r="G14" i="49"/>
  <c r="Q13" i="49"/>
  <c r="P13" i="49"/>
  <c r="O13" i="49"/>
  <c r="N13" i="49"/>
  <c r="M13" i="49"/>
  <c r="L13" i="49"/>
  <c r="K13" i="49"/>
  <c r="J13" i="49"/>
  <c r="I13" i="49"/>
  <c r="R13" i="49" s="1"/>
  <c r="H13" i="49"/>
  <c r="G13" i="49"/>
  <c r="Q12" i="49"/>
  <c r="P12" i="49"/>
  <c r="O12" i="49"/>
  <c r="N12" i="49"/>
  <c r="M12" i="49"/>
  <c r="L12" i="49"/>
  <c r="K12" i="49"/>
  <c r="J12" i="49"/>
  <c r="I12" i="49"/>
  <c r="R12" i="49" s="1"/>
  <c r="H12" i="49"/>
  <c r="G12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E16" i="49"/>
  <c r="E15" i="49"/>
  <c r="E14" i="49"/>
  <c r="E13" i="49"/>
  <c r="E12" i="49"/>
  <c r="E11" i="49"/>
  <c r="E16" i="39"/>
  <c r="E15" i="39"/>
  <c r="E14" i="39"/>
  <c r="E13" i="39"/>
  <c r="E12" i="39"/>
  <c r="E11" i="39"/>
  <c r="E16" i="48"/>
  <c r="M11" i="47"/>
  <c r="L11" i="47"/>
  <c r="K11" i="47"/>
  <c r="J11" i="47"/>
  <c r="I11" i="47"/>
  <c r="H11" i="47"/>
  <c r="G11" i="47"/>
  <c r="L10" i="47"/>
  <c r="M10" i="47" s="1"/>
  <c r="K10" i="47"/>
  <c r="J10" i="47"/>
  <c r="I10" i="47"/>
  <c r="H10" i="47"/>
  <c r="G10" i="47"/>
  <c r="L9" i="47"/>
  <c r="K9" i="47"/>
  <c r="M9" i="47" s="1"/>
  <c r="J9" i="47"/>
  <c r="I9" i="47"/>
  <c r="H9" i="47"/>
  <c r="G9" i="47"/>
  <c r="L8" i="47"/>
  <c r="K8" i="47"/>
  <c r="J8" i="47"/>
  <c r="I8" i="47"/>
  <c r="H8" i="47"/>
  <c r="G8" i="47"/>
  <c r="M8" i="47" s="1"/>
  <c r="M7" i="47"/>
  <c r="L7" i="47"/>
  <c r="K7" i="47"/>
  <c r="J7" i="47"/>
  <c r="I7" i="47"/>
  <c r="H7" i="47"/>
  <c r="G7" i="47"/>
  <c r="E11" i="47"/>
  <c r="E10" i="47"/>
  <c r="E9" i="47"/>
  <c r="E8" i="47"/>
  <c r="E7" i="47"/>
  <c r="N11" i="30"/>
  <c r="N10" i="30"/>
  <c r="N9" i="30"/>
  <c r="N8" i="30"/>
  <c r="N7" i="30"/>
  <c r="E11" i="30"/>
  <c r="E10" i="30"/>
  <c r="E9" i="30"/>
  <c r="E8" i="30"/>
  <c r="E7" i="30"/>
  <c r="W42" i="46"/>
  <c r="V42" i="46"/>
  <c r="U42" i="46"/>
  <c r="T42" i="46"/>
  <c r="S42" i="46"/>
  <c r="R42" i="46"/>
  <c r="Q42" i="46"/>
  <c r="P42" i="46"/>
  <c r="O42" i="46"/>
  <c r="N42" i="46"/>
  <c r="M42" i="46"/>
  <c r="L42" i="46"/>
  <c r="K42" i="46"/>
  <c r="J42" i="46"/>
  <c r="I42" i="46"/>
  <c r="H42" i="46"/>
  <c r="G42" i="46"/>
  <c r="F42" i="46"/>
  <c r="V41" i="46"/>
  <c r="U41" i="46"/>
  <c r="T41" i="46"/>
  <c r="S41" i="46"/>
  <c r="R41" i="46"/>
  <c r="Q41" i="46"/>
  <c r="P41" i="46"/>
  <c r="O41" i="46"/>
  <c r="N41" i="46"/>
  <c r="M41" i="46"/>
  <c r="L41" i="46"/>
  <c r="K41" i="46"/>
  <c r="J41" i="46"/>
  <c r="I41" i="46"/>
  <c r="H41" i="46"/>
  <c r="G41" i="46"/>
  <c r="F41" i="46"/>
  <c r="W41" i="46" s="1"/>
  <c r="V40" i="46"/>
  <c r="U40" i="46"/>
  <c r="T40" i="46"/>
  <c r="S40" i="46"/>
  <c r="R40" i="46"/>
  <c r="Q40" i="46"/>
  <c r="P40" i="46"/>
  <c r="O40" i="46"/>
  <c r="N40" i="46"/>
  <c r="M40" i="46"/>
  <c r="L40" i="46"/>
  <c r="K40" i="46"/>
  <c r="J40" i="46"/>
  <c r="I40" i="46"/>
  <c r="H40" i="46"/>
  <c r="G40" i="46"/>
  <c r="F40" i="46"/>
  <c r="W40" i="46" s="1"/>
  <c r="V39" i="46"/>
  <c r="U39" i="46"/>
  <c r="T39" i="46"/>
  <c r="S39" i="46"/>
  <c r="R39" i="46"/>
  <c r="Q39" i="46"/>
  <c r="P39" i="46"/>
  <c r="O39" i="46"/>
  <c r="N39" i="46"/>
  <c r="M39" i="46"/>
  <c r="L39" i="46"/>
  <c r="K39" i="46"/>
  <c r="J39" i="46"/>
  <c r="I39" i="46"/>
  <c r="H39" i="46"/>
  <c r="G39" i="46"/>
  <c r="F39" i="46"/>
  <c r="W39" i="46" s="1"/>
  <c r="V38" i="46"/>
  <c r="U38" i="46"/>
  <c r="T38" i="46"/>
  <c r="S38" i="46"/>
  <c r="R38" i="46"/>
  <c r="Q38" i="46"/>
  <c r="P38" i="46"/>
  <c r="O38" i="46"/>
  <c r="N38" i="46"/>
  <c r="M38" i="46"/>
  <c r="L38" i="46"/>
  <c r="K38" i="46"/>
  <c r="J38" i="46"/>
  <c r="I38" i="46"/>
  <c r="H38" i="46"/>
  <c r="G38" i="46"/>
  <c r="F38" i="46"/>
  <c r="W38" i="46" s="1"/>
  <c r="V37" i="46"/>
  <c r="U37" i="46"/>
  <c r="T37" i="46"/>
  <c r="S37" i="46"/>
  <c r="R37" i="46"/>
  <c r="Q37" i="46"/>
  <c r="P37" i="46"/>
  <c r="O37" i="46"/>
  <c r="N37" i="46"/>
  <c r="M37" i="46"/>
  <c r="L37" i="46"/>
  <c r="K37" i="46"/>
  <c r="J37" i="46"/>
  <c r="I37" i="46"/>
  <c r="H37" i="46"/>
  <c r="G37" i="46"/>
  <c r="F37" i="46"/>
  <c r="W37" i="46" s="1"/>
  <c r="V36" i="46"/>
  <c r="U36" i="46"/>
  <c r="T36" i="46"/>
  <c r="S36" i="46"/>
  <c r="R36" i="46"/>
  <c r="Q36" i="46"/>
  <c r="P36" i="46"/>
  <c r="O36" i="46"/>
  <c r="N36" i="46"/>
  <c r="M36" i="46"/>
  <c r="L36" i="46"/>
  <c r="K36" i="46"/>
  <c r="J36" i="46"/>
  <c r="I36" i="46"/>
  <c r="H36" i="46"/>
  <c r="G36" i="46"/>
  <c r="F36" i="46"/>
  <c r="W36" i="46" s="1"/>
  <c r="V35" i="46"/>
  <c r="U35" i="46"/>
  <c r="T35" i="46"/>
  <c r="S35" i="46"/>
  <c r="R35" i="46"/>
  <c r="Q35" i="46"/>
  <c r="P35" i="46"/>
  <c r="O35" i="46"/>
  <c r="N35" i="46"/>
  <c r="M35" i="46"/>
  <c r="L35" i="46"/>
  <c r="K35" i="46"/>
  <c r="J35" i="46"/>
  <c r="I35" i="46"/>
  <c r="H35" i="46"/>
  <c r="G35" i="46"/>
  <c r="F35" i="46"/>
  <c r="W35" i="46" s="1"/>
  <c r="V34" i="46"/>
  <c r="U34" i="46"/>
  <c r="T34" i="46"/>
  <c r="S34" i="46"/>
  <c r="R34" i="46"/>
  <c r="Q34" i="46"/>
  <c r="P34" i="46"/>
  <c r="O34" i="46"/>
  <c r="N34" i="46"/>
  <c r="M34" i="46"/>
  <c r="L34" i="46"/>
  <c r="K34" i="46"/>
  <c r="J34" i="46"/>
  <c r="I34" i="46"/>
  <c r="H34" i="46"/>
  <c r="G34" i="46"/>
  <c r="F34" i="46"/>
  <c r="W34" i="46" s="1"/>
  <c r="V33" i="46"/>
  <c r="U33" i="46"/>
  <c r="T33" i="46"/>
  <c r="S33" i="46"/>
  <c r="R33" i="46"/>
  <c r="Q33" i="46"/>
  <c r="P33" i="46"/>
  <c r="O33" i="46"/>
  <c r="N33" i="46"/>
  <c r="M33" i="46"/>
  <c r="L33" i="46"/>
  <c r="K33" i="46"/>
  <c r="J33" i="46"/>
  <c r="I33" i="46"/>
  <c r="H33" i="46"/>
  <c r="G33" i="46"/>
  <c r="F33" i="46"/>
  <c r="W33" i="46" s="1"/>
  <c r="V32" i="46"/>
  <c r="U32" i="46"/>
  <c r="T32" i="46"/>
  <c r="S32" i="46"/>
  <c r="R32" i="46"/>
  <c r="Q32" i="46"/>
  <c r="P32" i="46"/>
  <c r="O32" i="46"/>
  <c r="N32" i="46"/>
  <c r="M32" i="46"/>
  <c r="L32" i="46"/>
  <c r="K32" i="46"/>
  <c r="J32" i="46"/>
  <c r="I32" i="46"/>
  <c r="H32" i="46"/>
  <c r="G32" i="46"/>
  <c r="F32" i="46"/>
  <c r="W32" i="46" s="1"/>
  <c r="V31" i="46"/>
  <c r="U31" i="46"/>
  <c r="T31" i="46"/>
  <c r="S31" i="46"/>
  <c r="R31" i="46"/>
  <c r="Q31" i="46"/>
  <c r="P31" i="46"/>
  <c r="O31" i="46"/>
  <c r="N31" i="46"/>
  <c r="M31" i="46"/>
  <c r="L31" i="46"/>
  <c r="K31" i="46"/>
  <c r="J31" i="46"/>
  <c r="I31" i="46"/>
  <c r="H31" i="46"/>
  <c r="G31" i="46"/>
  <c r="F31" i="46"/>
  <c r="W31" i="46" s="1"/>
  <c r="V30" i="46"/>
  <c r="U30" i="46"/>
  <c r="T30" i="46"/>
  <c r="S30" i="46"/>
  <c r="R30" i="46"/>
  <c r="Q30" i="46"/>
  <c r="P30" i="46"/>
  <c r="O30" i="46"/>
  <c r="N30" i="46"/>
  <c r="M30" i="46"/>
  <c r="L30" i="46"/>
  <c r="K30" i="46"/>
  <c r="J30" i="46"/>
  <c r="I30" i="46"/>
  <c r="H30" i="46"/>
  <c r="G30" i="46"/>
  <c r="F30" i="46"/>
  <c r="W30" i="46" s="1"/>
  <c r="V29" i="46"/>
  <c r="U29" i="46"/>
  <c r="T29" i="46"/>
  <c r="S29" i="46"/>
  <c r="R29" i="46"/>
  <c r="Q29" i="46"/>
  <c r="P29" i="46"/>
  <c r="O29" i="46"/>
  <c r="N29" i="46"/>
  <c r="M29" i="46"/>
  <c r="L29" i="46"/>
  <c r="K29" i="46"/>
  <c r="J29" i="46"/>
  <c r="I29" i="46"/>
  <c r="H29" i="46"/>
  <c r="G29" i="46"/>
  <c r="F29" i="46"/>
  <c r="W29" i="46" s="1"/>
  <c r="V28" i="46"/>
  <c r="U28" i="46"/>
  <c r="T28" i="46"/>
  <c r="S28" i="46"/>
  <c r="R28" i="46"/>
  <c r="Q28" i="46"/>
  <c r="P28" i="46"/>
  <c r="O28" i="46"/>
  <c r="N28" i="46"/>
  <c r="M28" i="46"/>
  <c r="L28" i="46"/>
  <c r="K28" i="46"/>
  <c r="J28" i="46"/>
  <c r="I28" i="46"/>
  <c r="H28" i="46"/>
  <c r="G28" i="46"/>
  <c r="F28" i="46"/>
  <c r="W28" i="46" s="1"/>
  <c r="V27" i="46"/>
  <c r="U27" i="46"/>
  <c r="T27" i="46"/>
  <c r="S27" i="46"/>
  <c r="R27" i="46"/>
  <c r="Q27" i="46"/>
  <c r="P27" i="46"/>
  <c r="O27" i="46"/>
  <c r="N27" i="46"/>
  <c r="M27" i="46"/>
  <c r="L27" i="46"/>
  <c r="K27" i="46"/>
  <c r="J27" i="46"/>
  <c r="I27" i="46"/>
  <c r="H27" i="46"/>
  <c r="G27" i="46"/>
  <c r="F27" i="46"/>
  <c r="W27" i="46" s="1"/>
  <c r="V26" i="46"/>
  <c r="U26" i="46"/>
  <c r="T26" i="46"/>
  <c r="S26" i="46"/>
  <c r="R26" i="46"/>
  <c r="Q26" i="46"/>
  <c r="P26" i="46"/>
  <c r="O26" i="46"/>
  <c r="N26" i="46"/>
  <c r="M26" i="46"/>
  <c r="L26" i="46"/>
  <c r="K26" i="46"/>
  <c r="J26" i="46"/>
  <c r="I26" i="46"/>
  <c r="H26" i="46"/>
  <c r="G26" i="46"/>
  <c r="F26" i="46"/>
  <c r="W26" i="46" s="1"/>
  <c r="V25" i="46"/>
  <c r="U25" i="46"/>
  <c r="T25" i="46"/>
  <c r="S25" i="46"/>
  <c r="R25" i="46"/>
  <c r="Q25" i="46"/>
  <c r="P25" i="46"/>
  <c r="O25" i="46"/>
  <c r="N25" i="46"/>
  <c r="M25" i="46"/>
  <c r="L25" i="46"/>
  <c r="K25" i="46"/>
  <c r="J25" i="46"/>
  <c r="I25" i="46"/>
  <c r="H25" i="46"/>
  <c r="G25" i="46"/>
  <c r="F25" i="46"/>
  <c r="W25" i="46" s="1"/>
  <c r="V24" i="46"/>
  <c r="U24" i="46"/>
  <c r="T24" i="46"/>
  <c r="S24" i="46"/>
  <c r="R24" i="46"/>
  <c r="Q24" i="46"/>
  <c r="P24" i="46"/>
  <c r="O24" i="46"/>
  <c r="N24" i="46"/>
  <c r="M24" i="46"/>
  <c r="L24" i="46"/>
  <c r="K24" i="46"/>
  <c r="J24" i="46"/>
  <c r="I24" i="46"/>
  <c r="H24" i="46"/>
  <c r="G24" i="46"/>
  <c r="F24" i="46"/>
  <c r="W24" i="46" s="1"/>
  <c r="V23" i="46"/>
  <c r="U23" i="46"/>
  <c r="T23" i="46"/>
  <c r="S23" i="46"/>
  <c r="R23" i="46"/>
  <c r="Q23" i="46"/>
  <c r="P23" i="46"/>
  <c r="O23" i="46"/>
  <c r="N23" i="46"/>
  <c r="M23" i="46"/>
  <c r="L23" i="46"/>
  <c r="K23" i="46"/>
  <c r="J23" i="46"/>
  <c r="I23" i="46"/>
  <c r="H23" i="46"/>
  <c r="G23" i="46"/>
  <c r="F23" i="46"/>
  <c r="W23" i="46" s="1"/>
  <c r="V22" i="46"/>
  <c r="U22" i="46"/>
  <c r="T22" i="46"/>
  <c r="S22" i="46"/>
  <c r="R22" i="46"/>
  <c r="Q22" i="46"/>
  <c r="P22" i="46"/>
  <c r="O22" i="46"/>
  <c r="N22" i="46"/>
  <c r="M22" i="46"/>
  <c r="L22" i="46"/>
  <c r="K22" i="46"/>
  <c r="J22" i="46"/>
  <c r="I22" i="46"/>
  <c r="H22" i="46"/>
  <c r="G22" i="46"/>
  <c r="F22" i="46"/>
  <c r="W22" i="46" s="1"/>
  <c r="V21" i="46"/>
  <c r="U21" i="46"/>
  <c r="T21" i="46"/>
  <c r="S21" i="46"/>
  <c r="R21" i="46"/>
  <c r="Q21" i="46"/>
  <c r="P21" i="46"/>
  <c r="O21" i="46"/>
  <c r="N21" i="46"/>
  <c r="M21" i="46"/>
  <c r="L21" i="46"/>
  <c r="K21" i="46"/>
  <c r="J21" i="46"/>
  <c r="I21" i="46"/>
  <c r="H21" i="46"/>
  <c r="G21" i="46"/>
  <c r="W21" i="46" s="1"/>
  <c r="F21" i="46"/>
  <c r="V20" i="46"/>
  <c r="U20" i="46"/>
  <c r="T20" i="46"/>
  <c r="S20" i="46"/>
  <c r="R20" i="46"/>
  <c r="Q20" i="46"/>
  <c r="P20" i="46"/>
  <c r="O20" i="46"/>
  <c r="N20" i="46"/>
  <c r="M20" i="46"/>
  <c r="L20" i="46"/>
  <c r="K20" i="46"/>
  <c r="J20" i="46"/>
  <c r="I20" i="46"/>
  <c r="H20" i="46"/>
  <c r="G20" i="46"/>
  <c r="F20" i="46"/>
  <c r="W20" i="46" s="1"/>
  <c r="V19" i="46"/>
  <c r="U19" i="46"/>
  <c r="T19" i="46"/>
  <c r="S19" i="46"/>
  <c r="R19" i="46"/>
  <c r="Q19" i="46"/>
  <c r="P19" i="46"/>
  <c r="O19" i="46"/>
  <c r="N19" i="46"/>
  <c r="M19" i="46"/>
  <c r="L19" i="46"/>
  <c r="K19" i="46"/>
  <c r="J19" i="46"/>
  <c r="I19" i="46"/>
  <c r="H19" i="46"/>
  <c r="G19" i="46"/>
  <c r="F19" i="46"/>
  <c r="W19" i="46" s="1"/>
  <c r="V18" i="46"/>
  <c r="U18" i="46"/>
  <c r="T18" i="46"/>
  <c r="S18" i="46"/>
  <c r="R18" i="46"/>
  <c r="Q18" i="46"/>
  <c r="P18" i="46"/>
  <c r="O18" i="46"/>
  <c r="N18" i="46"/>
  <c r="M18" i="46"/>
  <c r="L18" i="46"/>
  <c r="K18" i="46"/>
  <c r="J18" i="46"/>
  <c r="I18" i="46"/>
  <c r="H18" i="46"/>
  <c r="G18" i="46"/>
  <c r="F18" i="46"/>
  <c r="W18" i="46" s="1"/>
  <c r="V17" i="46"/>
  <c r="U17" i="46"/>
  <c r="T17" i="46"/>
  <c r="S17" i="46"/>
  <c r="R17" i="46"/>
  <c r="Q17" i="46"/>
  <c r="P17" i="46"/>
  <c r="O17" i="46"/>
  <c r="N17" i="46"/>
  <c r="M17" i="46"/>
  <c r="L17" i="46"/>
  <c r="K17" i="46"/>
  <c r="J17" i="46"/>
  <c r="I17" i="46"/>
  <c r="H17" i="46"/>
  <c r="G17" i="46"/>
  <c r="F17" i="46"/>
  <c r="W17" i="46" s="1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H16" i="46"/>
  <c r="G16" i="46"/>
  <c r="F16" i="46"/>
  <c r="W16" i="46" s="1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H15" i="46"/>
  <c r="G15" i="46"/>
  <c r="F15" i="46"/>
  <c r="W15" i="46" s="1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H14" i="46"/>
  <c r="G14" i="46"/>
  <c r="F14" i="46"/>
  <c r="W14" i="46" s="1"/>
  <c r="V13" i="46"/>
  <c r="U13" i="46"/>
  <c r="T13" i="46"/>
  <c r="S13" i="46"/>
  <c r="R13" i="46"/>
  <c r="Q13" i="46"/>
  <c r="P13" i="46"/>
  <c r="O13" i="46"/>
  <c r="N13" i="46"/>
  <c r="M13" i="46"/>
  <c r="L13" i="46"/>
  <c r="K13" i="46"/>
  <c r="J13" i="46"/>
  <c r="I13" i="46"/>
  <c r="H13" i="46"/>
  <c r="G13" i="46"/>
  <c r="F13" i="46"/>
  <c r="W13" i="46" s="1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H12" i="46"/>
  <c r="G12" i="46"/>
  <c r="F12" i="46"/>
  <c r="W12" i="46" s="1"/>
  <c r="V11" i="46"/>
  <c r="U11" i="46"/>
  <c r="T11" i="46"/>
  <c r="S11" i="46"/>
  <c r="R11" i="46"/>
  <c r="Q11" i="46"/>
  <c r="P11" i="46"/>
  <c r="O11" i="46"/>
  <c r="N11" i="46"/>
  <c r="M11" i="46"/>
  <c r="L11" i="46"/>
  <c r="K11" i="46"/>
  <c r="J11" i="46"/>
  <c r="I11" i="46"/>
  <c r="H11" i="46"/>
  <c r="G11" i="46"/>
  <c r="F11" i="46"/>
  <c r="W11" i="46" s="1"/>
  <c r="V10" i="46"/>
  <c r="U10" i="46"/>
  <c r="T10" i="46"/>
  <c r="S10" i="46"/>
  <c r="R10" i="46"/>
  <c r="Q10" i="46"/>
  <c r="P10" i="46"/>
  <c r="O10" i="46"/>
  <c r="N10" i="46"/>
  <c r="M10" i="46"/>
  <c r="L10" i="46"/>
  <c r="K10" i="46"/>
  <c r="J10" i="46"/>
  <c r="I10" i="46"/>
  <c r="H10" i="46"/>
  <c r="G10" i="46"/>
  <c r="F10" i="46"/>
  <c r="W10" i="46" s="1"/>
  <c r="V9" i="46"/>
  <c r="U9" i="46"/>
  <c r="T9" i="46"/>
  <c r="S9" i="46"/>
  <c r="R9" i="46"/>
  <c r="Q9" i="46"/>
  <c r="P9" i="46"/>
  <c r="O9" i="46"/>
  <c r="N9" i="46"/>
  <c r="M9" i="46"/>
  <c r="L9" i="46"/>
  <c r="K9" i="46"/>
  <c r="J9" i="46"/>
  <c r="I9" i="46"/>
  <c r="H9" i="46"/>
  <c r="G9" i="46"/>
  <c r="F9" i="46"/>
  <c r="W9" i="46" s="1"/>
  <c r="V8" i="46"/>
  <c r="U8" i="46"/>
  <c r="T8" i="46"/>
  <c r="S8" i="46"/>
  <c r="R8" i="46"/>
  <c r="Q8" i="46"/>
  <c r="P8" i="46"/>
  <c r="O8" i="46"/>
  <c r="N8" i="46"/>
  <c r="M8" i="46"/>
  <c r="L8" i="46"/>
  <c r="K8" i="46"/>
  <c r="J8" i="46"/>
  <c r="I8" i="46"/>
  <c r="H8" i="46"/>
  <c r="G8" i="46"/>
  <c r="F8" i="46"/>
  <c r="W8" i="46" s="1"/>
  <c r="W7" i="46"/>
  <c r="V7" i="46"/>
  <c r="U7" i="46"/>
  <c r="T7" i="46"/>
  <c r="S7" i="46"/>
  <c r="R7" i="46"/>
  <c r="Q7" i="46"/>
  <c r="P7" i="46"/>
  <c r="O7" i="46"/>
  <c r="N7" i="46"/>
  <c r="M7" i="46"/>
  <c r="L7" i="46"/>
  <c r="K7" i="46"/>
  <c r="J7" i="46"/>
  <c r="I7" i="46"/>
  <c r="H7" i="46"/>
  <c r="G7" i="46"/>
  <c r="F7" i="46"/>
  <c r="F17" i="38"/>
  <c r="F16" i="38"/>
  <c r="P13" i="38"/>
  <c r="O13" i="38"/>
  <c r="N13" i="38"/>
  <c r="M13" i="38"/>
  <c r="L13" i="38"/>
  <c r="K13" i="38"/>
  <c r="J13" i="38"/>
  <c r="I13" i="38"/>
  <c r="H13" i="38"/>
  <c r="G13" i="38"/>
  <c r="F13" i="38"/>
  <c r="E13" i="38"/>
  <c r="O12" i="38"/>
  <c r="N12" i="38"/>
  <c r="M12" i="38"/>
  <c r="L12" i="38"/>
  <c r="K12" i="38"/>
  <c r="J12" i="38"/>
  <c r="I12" i="38"/>
  <c r="H12" i="38"/>
  <c r="G12" i="38"/>
  <c r="F12" i="38"/>
  <c r="E12" i="38"/>
  <c r="P12" i="38" s="1"/>
  <c r="P11" i="38"/>
  <c r="O11" i="38"/>
  <c r="N11" i="38"/>
  <c r="M11" i="38"/>
  <c r="L11" i="38"/>
  <c r="K11" i="38"/>
  <c r="J11" i="38"/>
  <c r="I11" i="38"/>
  <c r="H11" i="38"/>
  <c r="G11" i="38"/>
  <c r="F11" i="38"/>
  <c r="E11" i="38"/>
  <c r="G17" i="32" l="1"/>
  <c r="F17" i="32"/>
  <c r="E17" i="32"/>
  <c r="I17" i="32"/>
  <c r="W16" i="32" s="1"/>
  <c r="E11" i="48"/>
  <c r="E12" i="48"/>
  <c r="E13" i="48"/>
  <c r="E14" i="48"/>
  <c r="E15" i="48"/>
  <c r="I23" i="27"/>
  <c r="F48" i="46"/>
  <c r="F47" i="46"/>
  <c r="F49" i="46" s="1"/>
  <c r="F46" i="46"/>
  <c r="F45" i="46"/>
  <c r="D41" i="46"/>
  <c r="D40" i="46"/>
  <c r="D39" i="46"/>
  <c r="D38" i="46"/>
  <c r="D37" i="46"/>
  <c r="D36" i="46"/>
  <c r="D35" i="46"/>
  <c r="D34" i="46"/>
  <c r="D33" i="46"/>
  <c r="D32" i="46"/>
  <c r="D31" i="46"/>
  <c r="D30" i="46"/>
  <c r="D29" i="46"/>
  <c r="D27" i="46"/>
  <c r="D26" i="46"/>
  <c r="D25" i="46"/>
  <c r="D24" i="46"/>
  <c r="D23" i="46"/>
  <c r="D22" i="46"/>
  <c r="D21" i="46"/>
  <c r="D20" i="46"/>
  <c r="D19" i="46"/>
  <c r="D18" i="46"/>
  <c r="D16" i="46"/>
  <c r="D15" i="46"/>
  <c r="D14" i="46"/>
  <c r="D13" i="46"/>
  <c r="D12" i="46"/>
  <c r="D11" i="46"/>
  <c r="D10" i="46"/>
  <c r="D9" i="46"/>
  <c r="D8" i="46"/>
  <c r="D7" i="46"/>
  <c r="D41" i="26"/>
  <c r="D40" i="26"/>
  <c r="D39" i="26"/>
  <c r="D38" i="26"/>
  <c r="D37" i="26"/>
  <c r="D36" i="26"/>
  <c r="D35" i="26"/>
  <c r="D34" i="26"/>
  <c r="D33" i="26"/>
  <c r="D32" i="26"/>
  <c r="D31" i="26"/>
  <c r="D30" i="26"/>
  <c r="D29" i="26"/>
  <c r="D27" i="26"/>
  <c r="D26" i="26"/>
  <c r="D25" i="26"/>
  <c r="D24" i="26"/>
  <c r="D23" i="26"/>
  <c r="D22" i="26"/>
  <c r="D21" i="26"/>
  <c r="D20" i="26"/>
  <c r="D19" i="26"/>
  <c r="D18" i="26"/>
  <c r="D16" i="26"/>
  <c r="D15" i="26"/>
  <c r="D14" i="26"/>
  <c r="D13" i="26"/>
  <c r="D12" i="26"/>
  <c r="D11" i="26"/>
  <c r="D10" i="26"/>
  <c r="D9" i="26"/>
  <c r="D8" i="26"/>
  <c r="D7" i="26"/>
  <c r="W15" i="32" l="1"/>
  <c r="W14" i="32"/>
  <c r="W13" i="32"/>
  <c r="W11" i="32"/>
  <c r="E17" i="48"/>
  <c r="W12" i="32"/>
  <c r="J24" i="27"/>
  <c r="J23" i="27"/>
  <c r="F23" i="27"/>
  <c r="C23" i="27"/>
  <c r="K23" i="27"/>
  <c r="F51" i="46"/>
  <c r="G49" i="46" s="1"/>
  <c r="G24" i="27"/>
  <c r="I24" i="27"/>
  <c r="G23" i="27"/>
  <c r="D23" i="27"/>
  <c r="L23" i="27"/>
  <c r="H23" i="27"/>
  <c r="M4" i="24"/>
  <c r="M3" i="24"/>
  <c r="M2" i="24"/>
  <c r="W17" i="32" l="1"/>
  <c r="G45" i="46"/>
  <c r="D24" i="27"/>
  <c r="H24" i="27"/>
  <c r="F24" i="27"/>
  <c r="C24" i="27"/>
  <c r="E23" i="27"/>
  <c r="B24" i="27"/>
  <c r="E24" i="27"/>
  <c r="B23" i="27"/>
  <c r="G48" i="46"/>
  <c r="G47" i="46"/>
  <c r="L24" i="27"/>
  <c r="K24" i="27"/>
  <c r="G46" i="46"/>
  <c r="E11" i="45"/>
  <c r="D11" i="45"/>
  <c r="J10" i="45"/>
  <c r="I10" i="45"/>
  <c r="H10" i="45"/>
  <c r="G10" i="45"/>
  <c r="F10" i="45"/>
  <c r="C10" i="45"/>
  <c r="B10" i="45"/>
  <c r="L9" i="45"/>
  <c r="K9" i="45"/>
  <c r="J9" i="45"/>
  <c r="J11" i="45" s="1"/>
  <c r="I9" i="45"/>
  <c r="H9" i="45"/>
  <c r="G9" i="45"/>
  <c r="F9" i="45"/>
  <c r="C9" i="45"/>
  <c r="B9" i="45"/>
  <c r="B11" i="45" s="1"/>
  <c r="J10" i="43"/>
  <c r="J9" i="43"/>
  <c r="I10" i="43"/>
  <c r="I9" i="43"/>
  <c r="H10" i="43"/>
  <c r="H9" i="43"/>
  <c r="G10" i="43"/>
  <c r="G9" i="43"/>
  <c r="F10" i="43"/>
  <c r="F9" i="43"/>
  <c r="C10" i="43"/>
  <c r="C9" i="43"/>
  <c r="B10" i="43"/>
  <c r="B9" i="43"/>
  <c r="B11" i="43" s="1"/>
  <c r="Q13" i="39"/>
  <c r="P13" i="39"/>
  <c r="O13" i="39"/>
  <c r="N13" i="39"/>
  <c r="M13" i="39"/>
  <c r="L13" i="39"/>
  <c r="K13" i="39"/>
  <c r="J13" i="39"/>
  <c r="I13" i="39"/>
  <c r="H13" i="39"/>
  <c r="G13" i="39"/>
  <c r="I11" i="45" l="1"/>
  <c r="G51" i="46"/>
  <c r="G11" i="43"/>
  <c r="C11" i="43"/>
  <c r="H11" i="43"/>
  <c r="I11" i="43"/>
  <c r="F11" i="43"/>
  <c r="F11" i="45"/>
  <c r="G11" i="45"/>
  <c r="H11" i="45"/>
  <c r="C11" i="45"/>
  <c r="J11" i="43"/>
  <c r="L9" i="43"/>
  <c r="K9" i="43"/>
  <c r="O12" i="41"/>
  <c r="N12" i="41"/>
  <c r="M12" i="41"/>
  <c r="L12" i="41"/>
  <c r="K12" i="41"/>
  <c r="H12" i="41"/>
  <c r="G12" i="41"/>
  <c r="G9" i="5"/>
  <c r="L11" i="41"/>
  <c r="I8" i="5"/>
  <c r="O11" i="41" s="1"/>
  <c r="I7" i="5"/>
  <c r="N11" i="41" s="1"/>
  <c r="I6" i="5"/>
  <c r="M11" i="41" s="1"/>
  <c r="I5" i="5"/>
  <c r="I4" i="5"/>
  <c r="H11" i="41" s="1"/>
  <c r="I3" i="5"/>
  <c r="K11" i="41" s="1"/>
  <c r="R11" i="39"/>
  <c r="J16" i="27"/>
  <c r="J17" i="27" s="1"/>
  <c r="E16" i="27"/>
  <c r="E17" i="27" s="1"/>
  <c r="P12" i="25"/>
  <c r="P11" i="25"/>
  <c r="Q13" i="18"/>
  <c r="Q12" i="18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B10" i="35"/>
  <c r="P9" i="35"/>
  <c r="P8" i="35"/>
  <c r="P7" i="35"/>
  <c r="P6" i="35"/>
  <c r="P5" i="35"/>
  <c r="R5" i="35" s="1"/>
  <c r="S5" i="35" s="1"/>
  <c r="Q10" i="35"/>
  <c r="P4" i="35"/>
  <c r="P12" i="35" s="1"/>
  <c r="D18" i="27"/>
  <c r="D15" i="27"/>
  <c r="D12" i="27"/>
  <c r="D9" i="27"/>
  <c r="C18" i="27"/>
  <c r="C15" i="27"/>
  <c r="C12" i="27"/>
  <c r="C9" i="27"/>
  <c r="B18" i="27"/>
  <c r="B15" i="27"/>
  <c r="B12" i="27"/>
  <c r="B9" i="27"/>
  <c r="V16" i="32"/>
  <c r="V15" i="32"/>
  <c r="V14" i="32"/>
  <c r="V13" i="32"/>
  <c r="V12" i="32"/>
  <c r="V11" i="32"/>
  <c r="M10" i="30"/>
  <c r="M9" i="30"/>
  <c r="M8" i="30"/>
  <c r="M7" i="30"/>
  <c r="W41" i="26"/>
  <c r="W40" i="26"/>
  <c r="W39" i="26"/>
  <c r="W38" i="26"/>
  <c r="W37" i="26"/>
  <c r="W36" i="26"/>
  <c r="W35" i="26"/>
  <c r="W34" i="26"/>
  <c r="W33" i="26"/>
  <c r="W32" i="26"/>
  <c r="W31" i="26"/>
  <c r="W30" i="26"/>
  <c r="W29" i="26"/>
  <c r="W28" i="26"/>
  <c r="W27" i="26"/>
  <c r="W26" i="26"/>
  <c r="W25" i="26"/>
  <c r="W24" i="26"/>
  <c r="W23" i="26"/>
  <c r="W22" i="26"/>
  <c r="W21" i="26"/>
  <c r="W20" i="26"/>
  <c r="W19" i="26"/>
  <c r="W18" i="26"/>
  <c r="W17" i="26"/>
  <c r="W16" i="26"/>
  <c r="W15" i="26"/>
  <c r="W14" i="26"/>
  <c r="W13" i="26"/>
  <c r="W12" i="26"/>
  <c r="W11" i="26"/>
  <c r="W10" i="26"/>
  <c r="W9" i="26"/>
  <c r="W8" i="26"/>
  <c r="W7" i="26"/>
  <c r="E14" i="22"/>
  <c r="D12" i="23"/>
  <c r="D23" i="23"/>
  <c r="M16" i="48" l="1"/>
  <c r="H16" i="48"/>
  <c r="G16" i="48"/>
  <c r="Q16" i="48"/>
  <c r="P16" i="48"/>
  <c r="L16" i="48"/>
  <c r="I16" i="48"/>
  <c r="K16" i="48"/>
  <c r="N16" i="48"/>
  <c r="O16" i="48"/>
  <c r="J16" i="48"/>
  <c r="N13" i="48"/>
  <c r="G13" i="48"/>
  <c r="H13" i="48"/>
  <c r="O13" i="48"/>
  <c r="M13" i="48"/>
  <c r="I13" i="48"/>
  <c r="J13" i="48"/>
  <c r="Q13" i="48"/>
  <c r="P13" i="48"/>
  <c r="K13" i="48"/>
  <c r="L13" i="48"/>
  <c r="I15" i="48"/>
  <c r="O15" i="48"/>
  <c r="Q15" i="48"/>
  <c r="J15" i="48"/>
  <c r="N15" i="48"/>
  <c r="M15" i="48"/>
  <c r="H15" i="48"/>
  <c r="G15" i="48"/>
  <c r="K15" i="48"/>
  <c r="P15" i="48"/>
  <c r="L15" i="48"/>
  <c r="M11" i="48"/>
  <c r="O11" i="48"/>
  <c r="G11" i="48"/>
  <c r="N11" i="48"/>
  <c r="J11" i="48"/>
  <c r="I11" i="48"/>
  <c r="H11" i="48"/>
  <c r="K11" i="48"/>
  <c r="L11" i="48"/>
  <c r="Q11" i="48"/>
  <c r="P11" i="48"/>
  <c r="L14" i="48"/>
  <c r="H14" i="48"/>
  <c r="K14" i="48"/>
  <c r="P14" i="48"/>
  <c r="I14" i="48"/>
  <c r="G14" i="48"/>
  <c r="O14" i="48"/>
  <c r="N14" i="48"/>
  <c r="J14" i="48"/>
  <c r="Q14" i="48"/>
  <c r="M14" i="48"/>
  <c r="Q12" i="48"/>
  <c r="I12" i="48"/>
  <c r="K12" i="48"/>
  <c r="J12" i="48"/>
  <c r="G12" i="48"/>
  <c r="O12" i="48"/>
  <c r="H12" i="48"/>
  <c r="M12" i="48"/>
  <c r="P12" i="48"/>
  <c r="L12" i="48"/>
  <c r="N12" i="48"/>
  <c r="K12" i="36"/>
  <c r="I12" i="36"/>
  <c r="P12" i="36"/>
  <c r="O12" i="36"/>
  <c r="M12" i="36"/>
  <c r="J12" i="36"/>
  <c r="H12" i="36"/>
  <c r="G12" i="36"/>
  <c r="N12" i="36"/>
  <c r="L12" i="36"/>
  <c r="F12" i="36"/>
  <c r="D28" i="46"/>
  <c r="D28" i="26"/>
  <c r="D17" i="26"/>
  <c r="D42" i="26" s="1"/>
  <c r="D17" i="46"/>
  <c r="D42" i="46" s="1"/>
  <c r="I16" i="27"/>
  <c r="I17" i="27" s="1"/>
  <c r="F16" i="27"/>
  <c r="F17" i="27" s="1"/>
  <c r="G16" i="27"/>
  <c r="G17" i="27" s="1"/>
  <c r="H16" i="27"/>
  <c r="H17" i="27" s="1"/>
  <c r="R12" i="41"/>
  <c r="R13" i="39"/>
  <c r="R12" i="39"/>
  <c r="B16" i="27"/>
  <c r="B17" i="27" s="1"/>
  <c r="D16" i="27"/>
  <c r="D17" i="27" s="1"/>
  <c r="L16" i="27"/>
  <c r="L17" i="27" s="1"/>
  <c r="C16" i="27"/>
  <c r="C17" i="27" s="1"/>
  <c r="K16" i="27"/>
  <c r="K17" i="27" s="1"/>
  <c r="Q14" i="18"/>
  <c r="Q11" i="18"/>
  <c r="Q15" i="18"/>
  <c r="Q16" i="18"/>
  <c r="R9" i="35"/>
  <c r="S9" i="35" s="1"/>
  <c r="R7" i="35"/>
  <c r="S7" i="35" s="1"/>
  <c r="P10" i="35"/>
  <c r="R4" i="35"/>
  <c r="S4" i="35" s="1"/>
  <c r="R6" i="35"/>
  <c r="S6" i="35" s="1"/>
  <c r="R8" i="35"/>
  <c r="S8" i="35" s="1"/>
  <c r="D38" i="23"/>
  <c r="J32" i="13"/>
  <c r="J31" i="13"/>
  <c r="J30" i="13"/>
  <c r="J29" i="13"/>
  <c r="J28" i="13"/>
  <c r="L25" i="13"/>
  <c r="J25" i="13"/>
  <c r="J27" i="13" s="1"/>
  <c r="E25" i="13"/>
  <c r="E7" i="28" s="1"/>
  <c r="L23" i="13"/>
  <c r="J23" i="13"/>
  <c r="J24" i="13" s="1"/>
  <c r="E23" i="13"/>
  <c r="E6" i="28" s="1"/>
  <c r="L22" i="13"/>
  <c r="J22" i="13"/>
  <c r="J26" i="13" s="1"/>
  <c r="E22" i="13"/>
  <c r="E5" i="28" s="1"/>
  <c r="L19" i="13"/>
  <c r="J19" i="13"/>
  <c r="J20" i="13" s="1"/>
  <c r="E19" i="13"/>
  <c r="E4" i="28" s="1"/>
  <c r="L17" i="13"/>
  <c r="J17" i="13"/>
  <c r="J21" i="13" s="1"/>
  <c r="E17" i="13"/>
  <c r="E3" i="28" s="1"/>
  <c r="L16" i="13"/>
  <c r="J16" i="13"/>
  <c r="J18" i="13" s="1"/>
  <c r="E16" i="13"/>
  <c r="E2" i="28" s="1"/>
  <c r="K15" i="13"/>
  <c r="K14" i="13"/>
  <c r="K13" i="13"/>
  <c r="K12" i="13"/>
  <c r="E9" i="28" s="1"/>
  <c r="K11" i="13"/>
  <c r="K10" i="13"/>
  <c r="K9" i="13"/>
  <c r="K8" i="13"/>
  <c r="K7" i="13"/>
  <c r="K6" i="13"/>
  <c r="K5" i="13"/>
  <c r="H17" i="48" l="1"/>
  <c r="C19" i="27" s="1"/>
  <c r="I17" i="48"/>
  <c r="D19" i="27" s="1"/>
  <c r="J17" i="48"/>
  <c r="E19" i="27" s="1"/>
  <c r="P17" i="48"/>
  <c r="K19" i="27" s="1"/>
  <c r="G17" i="48"/>
  <c r="R11" i="48"/>
  <c r="R15" i="48"/>
  <c r="R12" i="48"/>
  <c r="Q17" i="48"/>
  <c r="L19" i="27" s="1"/>
  <c r="O17" i="48"/>
  <c r="J19" i="27" s="1"/>
  <c r="R16" i="48"/>
  <c r="R13" i="48"/>
  <c r="R14" i="48"/>
  <c r="L17" i="48"/>
  <c r="G19" i="27" s="1"/>
  <c r="M17" i="48"/>
  <c r="H19" i="27" s="1"/>
  <c r="N17" i="48"/>
  <c r="I19" i="27" s="1"/>
  <c r="K17" i="48"/>
  <c r="F19" i="27" s="1"/>
  <c r="Q12" i="36"/>
  <c r="O16" i="36"/>
  <c r="G16" i="36"/>
  <c r="L16" i="36"/>
  <c r="H16" i="36"/>
  <c r="N16" i="36"/>
  <c r="F16" i="36"/>
  <c r="M16" i="36"/>
  <c r="K16" i="36"/>
  <c r="P16" i="36"/>
  <c r="J16" i="36"/>
  <c r="I16" i="36"/>
  <c r="L13" i="34"/>
  <c r="O13" i="34"/>
  <c r="N13" i="34"/>
  <c r="E13" i="34"/>
  <c r="K13" i="34"/>
  <c r="J13" i="34"/>
  <c r="G13" i="34"/>
  <c r="M13" i="34"/>
  <c r="I13" i="34"/>
  <c r="H13" i="34"/>
  <c r="F13" i="34"/>
  <c r="K16" i="34"/>
  <c r="N16" i="34"/>
  <c r="E16" i="34"/>
  <c r="L16" i="34"/>
  <c r="J16" i="34"/>
  <c r="I16" i="34"/>
  <c r="H16" i="34"/>
  <c r="G16" i="34"/>
  <c r="F16" i="34"/>
  <c r="O16" i="34"/>
  <c r="M16" i="34"/>
  <c r="P13" i="36"/>
  <c r="H13" i="36"/>
  <c r="N13" i="36"/>
  <c r="K13" i="36"/>
  <c r="I13" i="36"/>
  <c r="O13" i="36"/>
  <c r="Q13" i="36" s="1"/>
  <c r="G13" i="36"/>
  <c r="F13" i="36"/>
  <c r="M13" i="36"/>
  <c r="L13" i="36"/>
  <c r="J13" i="36"/>
  <c r="J11" i="34"/>
  <c r="M11" i="34"/>
  <c r="I11" i="34"/>
  <c r="H11" i="34"/>
  <c r="G11" i="34"/>
  <c r="F11" i="34"/>
  <c r="O11" i="34"/>
  <c r="E11" i="34"/>
  <c r="L11" i="34"/>
  <c r="K11" i="34"/>
  <c r="N11" i="34"/>
  <c r="J15" i="36"/>
  <c r="P15" i="36"/>
  <c r="H15" i="36"/>
  <c r="N15" i="36"/>
  <c r="I15" i="36"/>
  <c r="O15" i="36"/>
  <c r="G15" i="36"/>
  <c r="F15" i="36"/>
  <c r="M15" i="36"/>
  <c r="L15" i="36"/>
  <c r="K15" i="36"/>
  <c r="O11" i="36"/>
  <c r="G11" i="36"/>
  <c r="K11" i="36"/>
  <c r="K17" i="36" s="1"/>
  <c r="J11" i="36"/>
  <c r="J17" i="36" s="1"/>
  <c r="I11" i="36"/>
  <c r="I17" i="36" s="1"/>
  <c r="P11" i="36"/>
  <c r="N11" i="36"/>
  <c r="F11" i="36"/>
  <c r="M11" i="36"/>
  <c r="H11" i="36"/>
  <c r="L11" i="36"/>
  <c r="L17" i="36" s="1"/>
  <c r="I14" i="34"/>
  <c r="G14" i="34"/>
  <c r="H14" i="34"/>
  <c r="O14" i="34"/>
  <c r="N14" i="34"/>
  <c r="F14" i="34"/>
  <c r="M14" i="34"/>
  <c r="L14" i="34"/>
  <c r="K14" i="34"/>
  <c r="J14" i="34"/>
  <c r="E14" i="34"/>
  <c r="O12" i="34"/>
  <c r="G12" i="34"/>
  <c r="E12" i="34"/>
  <c r="N12" i="34"/>
  <c r="F12" i="34"/>
  <c r="M12" i="34"/>
  <c r="L12" i="34"/>
  <c r="K12" i="34"/>
  <c r="I12" i="34"/>
  <c r="J12" i="34"/>
  <c r="H12" i="34"/>
  <c r="M18" i="34"/>
  <c r="E18" i="34"/>
  <c r="K18" i="34"/>
  <c r="O18" i="34"/>
  <c r="N18" i="34"/>
  <c r="L18" i="34"/>
  <c r="J18" i="34"/>
  <c r="I18" i="34"/>
  <c r="G18" i="34"/>
  <c r="H18" i="34"/>
  <c r="F18" i="34"/>
  <c r="N15" i="34"/>
  <c r="F15" i="34"/>
  <c r="L15" i="34"/>
  <c r="M15" i="34"/>
  <c r="E15" i="34"/>
  <c r="H15" i="34"/>
  <c r="O15" i="34"/>
  <c r="K15" i="34"/>
  <c r="J15" i="34"/>
  <c r="I15" i="34"/>
  <c r="G15" i="34"/>
  <c r="M14" i="36"/>
  <c r="J14" i="36"/>
  <c r="I14" i="36"/>
  <c r="P14" i="36"/>
  <c r="O14" i="36"/>
  <c r="N14" i="36"/>
  <c r="L14" i="36"/>
  <c r="K14" i="36"/>
  <c r="H14" i="36"/>
  <c r="F14" i="36"/>
  <c r="G14" i="36"/>
  <c r="B19" i="27"/>
  <c r="E30" i="23"/>
  <c r="E29" i="23"/>
  <c r="E21" i="23"/>
  <c r="E13" i="23"/>
  <c r="E5" i="23"/>
  <c r="E17" i="23"/>
  <c r="E7" i="23"/>
  <c r="E22" i="23"/>
  <c r="E36" i="23"/>
  <c r="E28" i="23"/>
  <c r="E20" i="23"/>
  <c r="E4" i="23"/>
  <c r="E33" i="23"/>
  <c r="E31" i="23"/>
  <c r="E6" i="23"/>
  <c r="E35" i="23"/>
  <c r="E27" i="23"/>
  <c r="E19" i="23"/>
  <c r="E11" i="23"/>
  <c r="E3" i="23"/>
  <c r="E25" i="23"/>
  <c r="E9" i="23"/>
  <c r="E34" i="23"/>
  <c r="E26" i="23"/>
  <c r="E18" i="23"/>
  <c r="E10" i="23"/>
  <c r="E2" i="23"/>
  <c r="E15" i="23"/>
  <c r="E14" i="23"/>
  <c r="E32" i="23"/>
  <c r="E24" i="23"/>
  <c r="E16" i="23"/>
  <c r="E8" i="23"/>
  <c r="E23" i="23"/>
  <c r="E12" i="23"/>
  <c r="H29" i="13"/>
  <c r="I29" i="13" s="1"/>
  <c r="L29" i="13" s="1"/>
  <c r="K29" i="13" s="1"/>
  <c r="H28" i="13"/>
  <c r="I28" i="13" s="1"/>
  <c r="L28" i="13" s="1"/>
  <c r="K28" i="13" s="1"/>
  <c r="E8" i="28"/>
  <c r="H31" i="13"/>
  <c r="I31" i="13" s="1"/>
  <c r="L31" i="13" s="1"/>
  <c r="K31" i="13" s="1"/>
  <c r="E11" i="28"/>
  <c r="H32" i="13"/>
  <c r="E12" i="28"/>
  <c r="K19" i="13"/>
  <c r="H20" i="13" s="1"/>
  <c r="I20" i="13" s="1"/>
  <c r="L20" i="13" s="1"/>
  <c r="K20" i="13" s="1"/>
  <c r="H30" i="13"/>
  <c r="I30" i="13" s="1"/>
  <c r="L30" i="13" s="1"/>
  <c r="K30" i="13" s="1"/>
  <c r="E10" i="28"/>
  <c r="I2" i="5"/>
  <c r="K22" i="13"/>
  <c r="H26" i="13" s="1"/>
  <c r="I32" i="13"/>
  <c r="L32" i="13" s="1"/>
  <c r="K32" i="13" s="1"/>
  <c r="K25" i="13"/>
  <c r="H27" i="13" s="1"/>
  <c r="K16" i="13"/>
  <c r="H18" i="13" s="1"/>
  <c r="K23" i="13"/>
  <c r="H24" i="13" s="1"/>
  <c r="K17" i="13"/>
  <c r="H21" i="13" s="1"/>
  <c r="R17" i="48" l="1"/>
  <c r="J19" i="34"/>
  <c r="I19" i="34"/>
  <c r="O19" i="34"/>
  <c r="G19" i="34"/>
  <c r="E19" i="34"/>
  <c r="K19" i="34"/>
  <c r="H19" i="34"/>
  <c r="N19" i="34"/>
  <c r="F19" i="34"/>
  <c r="M19" i="34"/>
  <c r="L19" i="34"/>
  <c r="H17" i="36"/>
  <c r="G17" i="36"/>
  <c r="E22" i="34"/>
  <c r="Q14" i="36"/>
  <c r="O20" i="34"/>
  <c r="G20" i="34"/>
  <c r="M20" i="34"/>
  <c r="N20" i="34"/>
  <c r="F20" i="34"/>
  <c r="E20" i="34"/>
  <c r="L20" i="34"/>
  <c r="J20" i="34"/>
  <c r="I20" i="34"/>
  <c r="H20" i="34"/>
  <c r="K20" i="34"/>
  <c r="Q15" i="36"/>
  <c r="Q16" i="36"/>
  <c r="H17" i="34"/>
  <c r="H22" i="34" s="1"/>
  <c r="F17" i="34"/>
  <c r="F22" i="34" s="1"/>
  <c r="O17" i="34"/>
  <c r="O22" i="34" s="1"/>
  <c r="L10" i="45" s="1"/>
  <c r="L11" i="45" s="1"/>
  <c r="G17" i="34"/>
  <c r="G22" i="34" s="1"/>
  <c r="F28" i="34" s="1"/>
  <c r="N17" i="34"/>
  <c r="N22" i="34" s="1"/>
  <c r="K10" i="45" s="1"/>
  <c r="K11" i="45" s="1"/>
  <c r="M17" i="34"/>
  <c r="M22" i="34" s="1"/>
  <c r="E17" i="34"/>
  <c r="L17" i="34"/>
  <c r="L22" i="34" s="1"/>
  <c r="J17" i="34"/>
  <c r="J22" i="34" s="1"/>
  <c r="I17" i="34"/>
  <c r="I22" i="34" s="1"/>
  <c r="K17" i="34"/>
  <c r="K22" i="34" s="1"/>
  <c r="M17" i="36"/>
  <c r="O17" i="36"/>
  <c r="L21" i="34"/>
  <c r="J21" i="34"/>
  <c r="N21" i="34"/>
  <c r="E21" i="34"/>
  <c r="K21" i="34"/>
  <c r="I21" i="34"/>
  <c r="O21" i="34"/>
  <c r="H21" i="34"/>
  <c r="G21" i="34"/>
  <c r="F21" i="34"/>
  <c r="M21" i="34"/>
  <c r="N17" i="36"/>
  <c r="F17" i="36"/>
  <c r="Q11" i="36"/>
  <c r="Q17" i="36" s="1"/>
  <c r="P17" i="36"/>
  <c r="E38" i="23"/>
  <c r="G11" i="41"/>
  <c r="R11" i="41" s="1"/>
  <c r="I9" i="5"/>
  <c r="E13" i="27"/>
  <c r="E14" i="27" s="1"/>
  <c r="I26" i="13"/>
  <c r="L26" i="13" s="1"/>
  <c r="K26" i="13" s="1"/>
  <c r="I21" i="13"/>
  <c r="L21" i="13" s="1"/>
  <c r="K21" i="13" s="1"/>
  <c r="I24" i="13"/>
  <c r="L24" i="13" s="1"/>
  <c r="K24" i="13" s="1"/>
  <c r="I18" i="13"/>
  <c r="L18" i="13" s="1"/>
  <c r="K18" i="13" s="1"/>
  <c r="I27" i="13"/>
  <c r="L27" i="13" s="1"/>
  <c r="K27" i="13" s="1"/>
  <c r="F27" i="34" l="1"/>
  <c r="K10" i="43"/>
  <c r="K11" i="43" s="1"/>
  <c r="K10" i="27"/>
  <c r="K11" i="27" s="1"/>
  <c r="I10" i="27"/>
  <c r="I11" i="27" s="1"/>
  <c r="F10" i="27"/>
  <c r="F11" i="27" s="1"/>
  <c r="G10" i="27"/>
  <c r="G11" i="27" s="1"/>
  <c r="E10" i="27"/>
  <c r="E11" i="27" s="1"/>
  <c r="E11" i="43"/>
  <c r="H10" i="27"/>
  <c r="H11" i="27" s="1"/>
  <c r="D10" i="27"/>
  <c r="D11" i="27" s="1"/>
  <c r="D11" i="43"/>
  <c r="J10" i="27"/>
  <c r="J11" i="27" s="1"/>
  <c r="C13" i="27"/>
  <c r="C14" i="27" s="1"/>
  <c r="D13" i="27"/>
  <c r="D14" i="27" s="1"/>
  <c r="F13" i="27"/>
  <c r="F14" i="27" s="1"/>
  <c r="H13" i="27"/>
  <c r="H14" i="27" s="1"/>
  <c r="G13" i="27"/>
  <c r="G14" i="27" s="1"/>
  <c r="L10" i="27"/>
  <c r="L11" i="27" s="1"/>
  <c r="L10" i="43"/>
  <c r="L11" i="43" s="1"/>
  <c r="K13" i="27"/>
  <c r="K14" i="27" s="1"/>
  <c r="L13" i="27"/>
  <c r="L14" i="27" s="1"/>
  <c r="J13" i="27"/>
  <c r="J14" i="27" s="1"/>
  <c r="B10" i="27"/>
  <c r="B11" i="27" s="1"/>
  <c r="I13" i="27"/>
  <c r="I14" i="27" s="1"/>
  <c r="C10" i="27"/>
  <c r="C11" i="27" s="1"/>
  <c r="B13" i="27"/>
  <c r="B14" i="27" s="1"/>
  <c r="R15" i="39" l="1"/>
  <c r="R14" i="39"/>
  <c r="K20" i="27" l="1"/>
  <c r="K21" i="27" s="1"/>
  <c r="K25" i="27" s="1"/>
  <c r="J20" i="27"/>
  <c r="J21" i="27" s="1"/>
  <c r="B20" i="27"/>
  <c r="B21" i="27" s="1"/>
  <c r="G20" i="27"/>
  <c r="G21" i="27" s="1"/>
  <c r="I20" i="27"/>
  <c r="I21" i="27" s="1"/>
  <c r="E20" i="27"/>
  <c r="E21" i="27" s="1"/>
  <c r="E25" i="27" s="1"/>
  <c r="F20" i="27"/>
  <c r="F21" i="27" s="1"/>
  <c r="D20" i="27"/>
  <c r="D21" i="27" s="1"/>
  <c r="D25" i="27" s="1"/>
  <c r="C20" i="27"/>
  <c r="C21" i="27" s="1"/>
  <c r="H20" i="27"/>
  <c r="H21" i="27" s="1"/>
  <c r="L20" i="27"/>
  <c r="L21" i="27" s="1"/>
  <c r="L25" i="27" s="1"/>
  <c r="B30" i="27" l="1"/>
  <c r="B31" i="27"/>
  <c r="C22" i="27"/>
  <c r="C25" i="27"/>
  <c r="C26" i="27" s="1"/>
  <c r="H22" i="27"/>
  <c r="H25" i="27"/>
  <c r="H26" i="27" s="1"/>
  <c r="H28" i="27" s="1"/>
  <c r="B22" i="27"/>
  <c r="B25" i="27"/>
  <c r="B26" i="27" s="1"/>
  <c r="J22" i="27"/>
  <c r="J25" i="27"/>
  <c r="J26" i="27" s="1"/>
  <c r="I22" i="27"/>
  <c r="I25" i="27"/>
  <c r="I26" i="27" s="1"/>
  <c r="F22" i="27"/>
  <c r="F25" i="27"/>
  <c r="F26" i="27" s="1"/>
  <c r="F28" i="27" s="1"/>
  <c r="G22" i="27"/>
  <c r="G25" i="27"/>
  <c r="G26" i="27" s="1"/>
  <c r="J28" i="27" l="1"/>
  <c r="G28" i="27"/>
  <c r="B28" i="27"/>
  <c r="I28" i="27"/>
  <c r="C28" i="27"/>
  <c r="G16" i="43"/>
  <c r="G17" i="43" s="1"/>
  <c r="G16" i="45"/>
  <c r="J16" i="43"/>
  <c r="J17" i="43" s="1"/>
  <c r="J16" i="45"/>
  <c r="B16" i="43"/>
  <c r="B17" i="43" s="1"/>
  <c r="B16" i="45"/>
  <c r="B12" i="43"/>
  <c r="B13" i="43" s="1"/>
  <c r="B12" i="45"/>
  <c r="J12" i="43"/>
  <c r="J13" i="43" s="1"/>
  <c r="J12" i="45"/>
  <c r="F16" i="43"/>
  <c r="F17" i="43" s="1"/>
  <c r="F16" i="45"/>
  <c r="H16" i="43"/>
  <c r="H17" i="43" s="1"/>
  <c r="H16" i="45"/>
  <c r="G12" i="43"/>
  <c r="G13" i="43" s="1"/>
  <c r="G12" i="45"/>
  <c r="F12" i="43"/>
  <c r="F13" i="43" s="1"/>
  <c r="F12" i="45"/>
  <c r="H12" i="43"/>
  <c r="H13" i="43" s="1"/>
  <c r="H12" i="45"/>
  <c r="I16" i="43"/>
  <c r="I17" i="43" s="1"/>
  <c r="I16" i="45"/>
  <c r="C16" i="43"/>
  <c r="C17" i="43" s="1"/>
  <c r="C16" i="45"/>
  <c r="I12" i="43"/>
  <c r="I13" i="43" s="1"/>
  <c r="I12" i="45"/>
  <c r="C12" i="43"/>
  <c r="C13" i="43" s="1"/>
  <c r="C12" i="45"/>
  <c r="C14" i="43" l="1"/>
  <c r="C13" i="45"/>
  <c r="C18" i="43"/>
  <c r="C17" i="45"/>
  <c r="G14" i="43"/>
  <c r="G13" i="45"/>
  <c r="B14" i="43"/>
  <c r="B13" i="45"/>
  <c r="I18" i="43"/>
  <c r="I17" i="45"/>
  <c r="H18" i="43"/>
  <c r="H17" i="45"/>
  <c r="B18" i="43"/>
  <c r="B17" i="45"/>
  <c r="H14" i="43"/>
  <c r="H13" i="45"/>
  <c r="J18" i="43"/>
  <c r="J17" i="45"/>
  <c r="F18" i="43"/>
  <c r="F17" i="45"/>
  <c r="I14" i="43"/>
  <c r="I13" i="45"/>
  <c r="F14" i="43"/>
  <c r="F13" i="45"/>
  <c r="J14" i="43"/>
  <c r="J13" i="45"/>
  <c r="G18" i="43"/>
  <c r="G17" i="45"/>
  <c r="C15" i="43" l="1"/>
  <c r="C14" i="45"/>
  <c r="C15" i="45" s="1"/>
  <c r="F15" i="43"/>
  <c r="F14" i="45"/>
  <c r="F15" i="45" s="1"/>
  <c r="H15" i="43"/>
  <c r="H14" i="45"/>
  <c r="H15" i="45" s="1"/>
  <c r="B15" i="43"/>
  <c r="B14" i="45"/>
  <c r="B15" i="45" s="1"/>
  <c r="I15" i="43"/>
  <c r="I14" i="45"/>
  <c r="I15" i="45" s="1"/>
  <c r="B18" i="45"/>
  <c r="G15" i="43"/>
  <c r="G14" i="45"/>
  <c r="G15" i="45" s="1"/>
  <c r="G19" i="43"/>
  <c r="G18" i="45"/>
  <c r="F19" i="43"/>
  <c r="F18" i="45"/>
  <c r="H19" i="43"/>
  <c r="H18" i="45"/>
  <c r="C18" i="45"/>
  <c r="J15" i="43"/>
  <c r="J14" i="45"/>
  <c r="J15" i="45" s="1"/>
  <c r="J19" i="43"/>
  <c r="J18" i="45"/>
  <c r="I19" i="43"/>
  <c r="I18" i="45"/>
</calcChain>
</file>

<file path=xl/sharedStrings.xml><?xml version="1.0" encoding="utf-8"?>
<sst xmlns="http://schemas.openxmlformats.org/spreadsheetml/2006/main" count="2274" uniqueCount="436">
  <si>
    <t>Salarios</t>
  </si>
  <si>
    <t>Refrigerio</t>
  </si>
  <si>
    <t>Senati</t>
  </si>
  <si>
    <t>Vida Obrero</t>
  </si>
  <si>
    <t>Escolaridad</t>
  </si>
  <si>
    <t>Uniformes</t>
  </si>
  <si>
    <t>Varios</t>
  </si>
  <si>
    <t>Total</t>
  </si>
  <si>
    <t>Limpieza</t>
  </si>
  <si>
    <t>Alquiler montacarga</t>
  </si>
  <si>
    <t>Gasolina</t>
  </si>
  <si>
    <t>Lubricantes</t>
  </si>
  <si>
    <t>Mantenimiento de local</t>
  </si>
  <si>
    <t>Mantenimiento y reparación máquinas</t>
  </si>
  <si>
    <t>Gas</t>
  </si>
  <si>
    <t>Seguro de incendio</t>
  </si>
  <si>
    <t>Reparación de baños</t>
  </si>
  <si>
    <t>Depreciación maquinaria y equipo</t>
  </si>
  <si>
    <t>Mano de obra indirecta</t>
  </si>
  <si>
    <t>Xerox</t>
  </si>
  <si>
    <t>Arbitrios</t>
  </si>
  <si>
    <t>Ingresos</t>
  </si>
  <si>
    <t>Salidas</t>
  </si>
  <si>
    <t>Gramos</t>
  </si>
  <si>
    <t xml:space="preserve">Planchas de Hojalata </t>
  </si>
  <si>
    <t>Drum 78</t>
  </si>
  <si>
    <t>Alambre Galvanizado</t>
  </si>
  <si>
    <t xml:space="preserve">Alambre de Cobre </t>
  </si>
  <si>
    <t>Manga de Polietileno 26</t>
  </si>
  <si>
    <t>Manga de Polietileno 37</t>
  </si>
  <si>
    <t>Litografiado</t>
  </si>
  <si>
    <t>Cant</t>
  </si>
  <si>
    <t>Cortadora de Laminas</t>
  </si>
  <si>
    <t>Soldado</t>
  </si>
  <si>
    <t>Doblado</t>
  </si>
  <si>
    <t>Prensado</t>
  </si>
  <si>
    <t>Engrapado</t>
  </si>
  <si>
    <t>COSTO TOTAL</t>
  </si>
  <si>
    <t>Cortado</t>
  </si>
  <si>
    <t>Directo</t>
  </si>
  <si>
    <t>Materiales</t>
  </si>
  <si>
    <t>Unidad Consumo</t>
  </si>
  <si>
    <t>Incluye desperdicios</t>
  </si>
  <si>
    <t>Unid Vend</t>
  </si>
  <si>
    <t>Caja Envase 1/1</t>
  </si>
  <si>
    <t>Caja Envase 1/4</t>
  </si>
  <si>
    <t>Caja Envase 1/8</t>
  </si>
  <si>
    <t>Caja Envase 1/16</t>
  </si>
  <si>
    <t>Caja Envase 1/32</t>
  </si>
  <si>
    <t>Unid</t>
  </si>
  <si>
    <t>unidades</t>
  </si>
  <si>
    <t>Fecha</t>
  </si>
  <si>
    <t>Saldo</t>
  </si>
  <si>
    <t>Operaciones en el Kardex:</t>
  </si>
  <si>
    <t>Cto Unit</t>
  </si>
  <si>
    <t>Cto Total</t>
  </si>
  <si>
    <t>Saldos iniciales:</t>
  </si>
  <si>
    <t>Plancha de Hojalata</t>
  </si>
  <si>
    <t>Alambre de Cobre</t>
  </si>
  <si>
    <t>Manga Polietileno 26</t>
  </si>
  <si>
    <t>Manga Polietileno 37</t>
  </si>
  <si>
    <t>Caja de envase 1/1</t>
  </si>
  <si>
    <t>Caja de envase 1/4</t>
  </si>
  <si>
    <t>Caja de envase 1/8</t>
  </si>
  <si>
    <t>Caja de envase 1/16</t>
  </si>
  <si>
    <t>Caja de envase 1/32</t>
  </si>
  <si>
    <t>Movimientos:</t>
  </si>
  <si>
    <t>Material</t>
  </si>
  <si>
    <t>Cajas de 1/1</t>
  </si>
  <si>
    <t>Cajas de 1/4</t>
  </si>
  <si>
    <t>Cajas de 1/8</t>
  </si>
  <si>
    <t>Cajas de 1/16</t>
  </si>
  <si>
    <t>Cajas de 1/32</t>
  </si>
  <si>
    <t>Pl Hojalata</t>
  </si>
  <si>
    <t>Kg</t>
  </si>
  <si>
    <t>Gratificac</t>
  </si>
  <si>
    <t>DL 688</t>
  </si>
  <si>
    <t>Seg Soc Obr</t>
  </si>
  <si>
    <t>Solidar</t>
  </si>
  <si>
    <t>IPSS Riesgo</t>
  </si>
  <si>
    <t>Benef Soc</t>
  </si>
  <si>
    <t>Costo Total</t>
  </si>
  <si>
    <t>Total Hrs Efec</t>
  </si>
  <si>
    <t>CIF</t>
  </si>
  <si>
    <t>Valor Venta</t>
  </si>
  <si>
    <t>Alambre Galv</t>
  </si>
  <si>
    <t>Alambre Cu</t>
  </si>
  <si>
    <t>Manga Pol 26</t>
  </si>
  <si>
    <t>Manga Pol 37</t>
  </si>
  <si>
    <t>Caja 1/1</t>
  </si>
  <si>
    <t>Caja 1/4</t>
  </si>
  <si>
    <t>Caja 1/8</t>
  </si>
  <si>
    <t>Caja 1/16</t>
  </si>
  <si>
    <t>Caja 1/32</t>
  </si>
  <si>
    <t>Metodo de Valorización: Promedio</t>
  </si>
  <si>
    <t>Alambr Galv</t>
  </si>
  <si>
    <t>Criterio</t>
  </si>
  <si>
    <t>OT 1540</t>
  </si>
  <si>
    <t>OT 1541</t>
  </si>
  <si>
    <t>OT 1542</t>
  </si>
  <si>
    <t>OT 1543</t>
  </si>
  <si>
    <t>OT 1544</t>
  </si>
  <si>
    <t>id</t>
  </si>
  <si>
    <t>Codigo</t>
  </si>
  <si>
    <t>Descripcion</t>
  </si>
  <si>
    <t>Tipo</t>
  </si>
  <si>
    <t>Npersonas</t>
  </si>
  <si>
    <t>Area</t>
  </si>
  <si>
    <t>MODELO DE COSTEO TRADICIONAL</t>
  </si>
  <si>
    <t>SISTEMA DE COSTEO POR ORDENES DE PRODUCCION</t>
  </si>
  <si>
    <t>PERIODO DE COSTEO:  MES</t>
  </si>
  <si>
    <t>EMPRESA: ENVASE SAC</t>
  </si>
  <si>
    <t>PROCESOS DE COSTEO:</t>
  </si>
  <si>
    <t>P1: COSTEO DEL MATERIAL DIRECTO A LAS OT</t>
  </si>
  <si>
    <t>P2: COSTEO DEL PERSONAL DIRECTO A LAS OT</t>
  </si>
  <si>
    <t>P3: COSTEO DEL SERVICIO DIRECTO A LAS OT</t>
  </si>
  <si>
    <t>P4: COSTEO DE LOS INDIRECTOS</t>
  </si>
  <si>
    <t xml:space="preserve">     P4A: COSTEO DEL COSTO INDIRECTO A TODOS LOS CENTROS DE COSTOS</t>
  </si>
  <si>
    <t xml:space="preserve">     P4C: COSTEO DEL COSTO INDIRECTO DE LOS CC PRODUCTIVOS A LOS OBJETOS DE COSTOS</t>
  </si>
  <si>
    <t>P5: CALCULO DEL GASTO ADMINISTRATIVO EN LOS OBJETOS DE COSTOS</t>
  </si>
  <si>
    <t>P6: CALCULO DEL GASTO DE VENTAS A LOS OBJETOS DE COSTOS</t>
  </si>
  <si>
    <t>CC01</t>
  </si>
  <si>
    <t>CC02</t>
  </si>
  <si>
    <t>CC03</t>
  </si>
  <si>
    <t>CC04</t>
  </si>
  <si>
    <t>CC05</t>
  </si>
  <si>
    <t>CC06</t>
  </si>
  <si>
    <t>CC07</t>
  </si>
  <si>
    <t>CC08</t>
  </si>
  <si>
    <t>CC09</t>
  </si>
  <si>
    <t>CC10</t>
  </si>
  <si>
    <t>CC11</t>
  </si>
  <si>
    <t>CC12</t>
  </si>
  <si>
    <t>CC13</t>
  </si>
  <si>
    <t>CC14</t>
  </si>
  <si>
    <t>CC15</t>
  </si>
  <si>
    <t>CC16</t>
  </si>
  <si>
    <t>CC17</t>
  </si>
  <si>
    <t>Gerencia General</t>
  </si>
  <si>
    <t>Planillas</t>
  </si>
  <si>
    <t>Contabilidad</t>
  </si>
  <si>
    <t>Gerencia Ventas</t>
  </si>
  <si>
    <t>Ventas</t>
  </si>
  <si>
    <t>Gerencia Producción</t>
  </si>
  <si>
    <t>Mantenimiento</t>
  </si>
  <si>
    <t>Planeamiento Control Producción</t>
  </si>
  <si>
    <t>Control Calidad</t>
  </si>
  <si>
    <t>ADM</t>
  </si>
  <si>
    <t>VTA</t>
  </si>
  <si>
    <t>APR</t>
  </si>
  <si>
    <t>PRO</t>
  </si>
  <si>
    <t>Envase 1/1</t>
  </si>
  <si>
    <t>UM</t>
  </si>
  <si>
    <t>Cantidad</t>
  </si>
  <si>
    <t>Cliente</t>
  </si>
  <si>
    <t>Envase 1/4</t>
  </si>
  <si>
    <t>Envase 1/8</t>
  </si>
  <si>
    <t>Envase 1/16</t>
  </si>
  <si>
    <t>Envase 1/32</t>
  </si>
  <si>
    <t>OT1480</t>
  </si>
  <si>
    <t>OT1520</t>
  </si>
  <si>
    <t>OT1522</t>
  </si>
  <si>
    <t>OT1538</t>
  </si>
  <si>
    <t>OT 1545</t>
  </si>
  <si>
    <t>OT 1546</t>
  </si>
  <si>
    <t>Pinturas Tecno</t>
  </si>
  <si>
    <t>Inversiones Glacialis</t>
  </si>
  <si>
    <t>Monopol</t>
  </si>
  <si>
    <t>Molitalia</t>
  </si>
  <si>
    <t>Hersil</t>
  </si>
  <si>
    <t>Tay Loy</t>
  </si>
  <si>
    <t>Gatry Perú</t>
  </si>
  <si>
    <t>Chemical Mining</t>
  </si>
  <si>
    <t>Novaquimica</t>
  </si>
  <si>
    <t>Hortus</t>
  </si>
  <si>
    <t>Narbasa</t>
  </si>
  <si>
    <t>Estado</t>
  </si>
  <si>
    <t>T</t>
  </si>
  <si>
    <t>P</t>
  </si>
  <si>
    <t>p</t>
  </si>
  <si>
    <t>EC01</t>
  </si>
  <si>
    <t>EC02</t>
  </si>
  <si>
    <t>EC03</t>
  </si>
  <si>
    <t>EC04</t>
  </si>
  <si>
    <t>EC05</t>
  </si>
  <si>
    <t>EC06</t>
  </si>
  <si>
    <t>EC07</t>
  </si>
  <si>
    <t>EC08</t>
  </si>
  <si>
    <t>EC09</t>
  </si>
  <si>
    <t>EC10</t>
  </si>
  <si>
    <t>EC11</t>
  </si>
  <si>
    <t>Costo S/</t>
  </si>
  <si>
    <t>Responsabilidad social</t>
  </si>
  <si>
    <t>Suministros diversos</t>
  </si>
  <si>
    <t>EC12</t>
  </si>
  <si>
    <t>EC13</t>
  </si>
  <si>
    <t>EC14</t>
  </si>
  <si>
    <t>EC15</t>
  </si>
  <si>
    <t>EC16</t>
  </si>
  <si>
    <t>EC17</t>
  </si>
  <si>
    <t>EC18</t>
  </si>
  <si>
    <t>EC19</t>
  </si>
  <si>
    <t>EC20</t>
  </si>
  <si>
    <t>Energia electrica</t>
  </si>
  <si>
    <t>Agua</t>
  </si>
  <si>
    <t>Supervisión</t>
  </si>
  <si>
    <t>Almacenes</t>
  </si>
  <si>
    <t>Mecanicos</t>
  </si>
  <si>
    <t>EC21</t>
  </si>
  <si>
    <t>EC22</t>
  </si>
  <si>
    <t>EC23</t>
  </si>
  <si>
    <t>EC24</t>
  </si>
  <si>
    <t>EC25</t>
  </si>
  <si>
    <t>EC26</t>
  </si>
  <si>
    <t>EC27</t>
  </si>
  <si>
    <t>EC28</t>
  </si>
  <si>
    <t>Sueldo ventas</t>
  </si>
  <si>
    <t>Cargas sociales ventas</t>
  </si>
  <si>
    <t>Flete ventas</t>
  </si>
  <si>
    <t>Gasolina oficina</t>
  </si>
  <si>
    <t>Varios administrativos</t>
  </si>
  <si>
    <t>Botiquin</t>
  </si>
  <si>
    <t>Licencia funcionamiento</t>
  </si>
  <si>
    <t>EC29</t>
  </si>
  <si>
    <t>EC30</t>
  </si>
  <si>
    <t>EC31</t>
  </si>
  <si>
    <t>EC32</t>
  </si>
  <si>
    <t>EC33</t>
  </si>
  <si>
    <t>EC34</t>
  </si>
  <si>
    <t>EC35</t>
  </si>
  <si>
    <t>Mantenimiento autos</t>
  </si>
  <si>
    <t>Representacion y publicación</t>
  </si>
  <si>
    <t>Capacitacion personal</t>
  </si>
  <si>
    <t>Sueldos administrativos</t>
  </si>
  <si>
    <t>Cargas sociales administrativos</t>
  </si>
  <si>
    <t xml:space="preserve">Peaje </t>
  </si>
  <si>
    <t>Gasto bancario</t>
  </si>
  <si>
    <t>Varios ventas</t>
  </si>
  <si>
    <t>Finicio</t>
  </si>
  <si>
    <t>CMD</t>
  </si>
  <si>
    <t>CMOD</t>
  </si>
  <si>
    <t>CSD</t>
  </si>
  <si>
    <t>Kardex de Materiales Directos Enero</t>
  </si>
  <si>
    <t>421.16 kilos a S/ 989.72</t>
  </si>
  <si>
    <t>95.43 kilos a S/ 779.55</t>
  </si>
  <si>
    <t>198.8 kilos a S/ 202.77</t>
  </si>
  <si>
    <t>89.74 kilos a S/ 280.00</t>
  </si>
  <si>
    <t>156.48 kilos a S/ 500.75</t>
  </si>
  <si>
    <t>5000 cajas a S/ 100,000</t>
  </si>
  <si>
    <t>4000 cajas a S/ 40,000</t>
  </si>
  <si>
    <t>600 cajas a S/ 3,000</t>
  </si>
  <si>
    <t>400 cajas a S/ 1,200</t>
  </si>
  <si>
    <t>750 cajas a S/ 1,500</t>
  </si>
  <si>
    <t>PLANILLA DE Costo de Mano de Obra Directa - ENERO</t>
  </si>
  <si>
    <t>02 01 21 Compra 1,900 kg de Alambre Galvanizado a S/ 4,470</t>
  </si>
  <si>
    <t>03 01 21 Entrega a producción de 116,974 kg de Plancha Hojalata</t>
  </si>
  <si>
    <t>03 01 21 Compra 430 kg de Alambre de Cobre a S/ 3,514.</t>
  </si>
  <si>
    <t>04 01 21 Entrega a producción de 420 kg de Alambre de Cobre.</t>
  </si>
  <si>
    <t>04 01 21 Entrega a producción de 1,860 kg de Alambre Galvanizado.</t>
  </si>
  <si>
    <t>10 01 21 Entrega a producción de 395 kg de Manga Polietileno 26.</t>
  </si>
  <si>
    <t>15 01 21 Entrega a producción de 874 kg de Drum 78.</t>
  </si>
  <si>
    <t>18 01 21 Entrega a producción de 688 kg de Manga Polietileno 37.</t>
  </si>
  <si>
    <t>25 01 21 Entrega a producción:</t>
  </si>
  <si>
    <t>12 01 21 Compra 690 kg de Manga Polietileno 37 a S/ 2,250.</t>
  </si>
  <si>
    <t>06 01 21 Compra 400 kg de Manga Polietileno 26 a S/ 1,250.</t>
  </si>
  <si>
    <t>06 01 21 Compra 896 kg de Drum 78 a S/ 914.</t>
  </si>
  <si>
    <t>HOJA DE COSTOS POR ORDEN DE TRABAJO</t>
  </si>
  <si>
    <t>Elemento</t>
  </si>
  <si>
    <t>CMD Periodo</t>
  </si>
  <si>
    <t>CMD Total</t>
  </si>
  <si>
    <t>CMOD Periodo</t>
  </si>
  <si>
    <t>CMOD Total</t>
  </si>
  <si>
    <t>CSD Periodo</t>
  </si>
  <si>
    <t>CSD Total</t>
  </si>
  <si>
    <t>CIF Periodo</t>
  </si>
  <si>
    <t>CIF Total</t>
  </si>
  <si>
    <t>Costo Unitario</t>
  </si>
  <si>
    <t>Gasto Ventas</t>
  </si>
  <si>
    <t>Costo Integral</t>
  </si>
  <si>
    <t>Costo Unitario Integral</t>
  </si>
  <si>
    <t>MD01</t>
  </si>
  <si>
    <t>MD02</t>
  </si>
  <si>
    <t>MD03</t>
  </si>
  <si>
    <t>MD04</t>
  </si>
  <si>
    <t>MD05</t>
  </si>
  <si>
    <t>MD06</t>
  </si>
  <si>
    <t>MD07</t>
  </si>
  <si>
    <t>MD08</t>
  </si>
  <si>
    <t>MD09</t>
  </si>
  <si>
    <t>MD10</t>
  </si>
  <si>
    <t>MD11</t>
  </si>
  <si>
    <t>Gerencia Administración</t>
  </si>
  <si>
    <t>Gerencia Relaciones Humanas</t>
  </si>
  <si>
    <t>Area M2</t>
  </si>
  <si>
    <t># personas ind</t>
  </si>
  <si>
    <t>% Asignación</t>
  </si>
  <si>
    <t># vales salida</t>
  </si>
  <si>
    <t>Hmaquina</t>
  </si>
  <si>
    <t>Kwh</t>
  </si>
  <si>
    <t># personas totales</t>
  </si>
  <si>
    <t># veces</t>
  </si>
  <si>
    <t>Valor Activo S/</t>
  </si>
  <si>
    <t># personas ventas</t>
  </si>
  <si>
    <t>Km recorridos</t>
  </si>
  <si>
    <t># personas capac</t>
  </si>
  <si>
    <t># personas adm</t>
  </si>
  <si>
    <t>PROCESO 4A1: CALCULO DEL COSTO INDIRECTO  A TODOS LOS CENTROS DE COSTOS</t>
  </si>
  <si>
    <t>PROCESO 4B1: CALCULO DEL COSTO INDIRECTO  DE LOS CENTROS DE COSTOS DE APOYO A LOS PRODUCTIVOS</t>
  </si>
  <si>
    <t>METODO DIRECTO</t>
  </si>
  <si>
    <t># Horas mantenimiento</t>
  </si>
  <si>
    <t># horas control producción</t>
  </si>
  <si>
    <t># pruebas de calidad</t>
  </si>
  <si>
    <t>PROCESO 4C1: CALCULO DEL COSTO INDIRECTO  DE LOS CENTROS DE COSTOS PRODUCTIVOS A LOS OBJETOS DE COSTOS</t>
  </si>
  <si>
    <t># cortes</t>
  </si>
  <si>
    <t># impresiones</t>
  </si>
  <si>
    <t># horas soldado</t>
  </si>
  <si>
    <t># dobleces</t>
  </si>
  <si>
    <t># golpes</t>
  </si>
  <si>
    <t># piezas engrapadas</t>
  </si>
  <si>
    <t>PROCESO 4B2: CALCULO DEL COSTO INDIRECTO  DE LOS CENTROS DE COSTOS DE APOYO A LOS PRODUCTIVOS</t>
  </si>
  <si>
    <t>PROCESO 4C2: CALCULO DEL COSTO INDIRECTO  DE LOS CENTROS DE COSTOS PRODUCTIVOS A LOS OBJETOS DE COSTOS</t>
  </si>
  <si>
    <t>CMD Proceso inicial</t>
  </si>
  <si>
    <t>CMOD Proceso inicial</t>
  </si>
  <si>
    <t>CSD Proceso inicial</t>
  </si>
  <si>
    <t>CIF Proceso inicial</t>
  </si>
  <si>
    <t>01 01 21 Compra 120,000 kg de Planchas de hojalata a S/ 1,846,090</t>
  </si>
  <si>
    <t>26,700 kilos a S/ 384,735</t>
  </si>
  <si>
    <t>PROCESO 1: COSTEO DE LOS MATERIALES DIRECTOS POR ORDEN TRABAJO</t>
  </si>
  <si>
    <t># Oper</t>
  </si>
  <si>
    <t>En Soles</t>
  </si>
  <si>
    <t>Cto Hora S/</t>
  </si>
  <si>
    <t>PROCESO 2: COSTEO DE LA MANO DE OBRA DIRECTA POR ORDEN TRABAJO</t>
  </si>
  <si>
    <t>HORAS EFECTIVAS</t>
  </si>
  <si>
    <t>Minutos Efectivos</t>
  </si>
  <si>
    <t>Cto Minuto S/</t>
  </si>
  <si>
    <t>SD01</t>
  </si>
  <si>
    <t>SD02</t>
  </si>
  <si>
    <t>Servicio de Arte</t>
  </si>
  <si>
    <t>Servicio Impresión</t>
  </si>
  <si>
    <t>PROCESO 3: COSTEO DE LOS SERVICIOS DIRECTOS POR ORDEN TRABAJO</t>
  </si>
  <si>
    <t>PROCESO 5A: CALCULO DE LOS GASTOS ADMINISTRATIVOS A LOS OBJETOS DE COSTOS</t>
  </si>
  <si>
    <t>VV unit S/</t>
  </si>
  <si>
    <t>VV total S/</t>
  </si>
  <si>
    <t>OT 1480</t>
  </si>
  <si>
    <t>OT 1520</t>
  </si>
  <si>
    <t>OT 1522</t>
  </si>
  <si>
    <t>OT 1538</t>
  </si>
  <si>
    <t>Gasto Administrativo</t>
  </si>
  <si>
    <t>PROCESO 6A: CALCULO DE LOS GASTOS VENTAS A LOS OBJETOS DE COSTOS</t>
  </si>
  <si>
    <t>T V</t>
  </si>
  <si>
    <t>Unidades Vendidas</t>
  </si>
  <si>
    <t>ESTADO DE RESULTADOS POR ORDEN DE TRABAJO</t>
  </si>
  <si>
    <t>Ventas Unidades</t>
  </si>
  <si>
    <t>Venta Total S/</t>
  </si>
  <si>
    <t>Valor venta unitario S/</t>
  </si>
  <si>
    <t>TV</t>
  </si>
  <si>
    <t>Costo Unitario S/</t>
  </si>
  <si>
    <t>Costo Ventas S/</t>
  </si>
  <si>
    <t>Margen Bruto S/</t>
  </si>
  <si>
    <t>Margen Bruto %</t>
  </si>
  <si>
    <t>Costo Total Integral S/</t>
  </si>
  <si>
    <t>Costo Unitario Integral S/</t>
  </si>
  <si>
    <t xml:space="preserve">Margen Bruto Integral S/ </t>
  </si>
  <si>
    <t>Margen Integral %</t>
  </si>
  <si>
    <t xml:space="preserve">     P4B: COSTEO DEL COSTO INDIRECTO DE LOS CENTROS DE COSTOS DE APOYO A LOS PRODUCTIVOS (METODO DIRECTO)</t>
  </si>
  <si>
    <t>Costo %</t>
  </si>
  <si>
    <t>MATRIZ DE CANTIDAD DE MATERIAL</t>
  </si>
  <si>
    <t>MATRIZ DE COSTO DE MATERIAL DIRECTO</t>
  </si>
  <si>
    <t>DISEÑO DE UN PROTOTIPO DE SISTEMA DE COSTOS EN UNA EMPRESA:</t>
  </si>
  <si>
    <t>OBJETIVO: VALORIZAR LOS INVENTARIOS PARA CALCULAR EL COSTO DE VENTAS Y GENERAR INFORMACION PARA LA TOMA DE DECISIONES</t>
  </si>
  <si>
    <t>EJEMPLO: METODO PROMEDIO PARA VALORIZACION DE INVENTARIOS</t>
  </si>
  <si>
    <t>EL TRATAMIENTO DE LA INFORMACION PARA LA TOMA DE DECISIONES ES DE ACUERDO A LAS NECESIDADES, SEA CON INFORMACION HISTORICA</t>
  </si>
  <si>
    <t>O SEA DE ACUERDO CON INFORMACION PROYECTADA (CALCULO DE COSTOS PARA DETERMINAR VALORES DE VENTA A SOLICITUD DE UN CLIENTE)</t>
  </si>
  <si>
    <t>SISTEMA DE COSTEO: EVALUAR SI ADOPTA UN SISTEMA DE COSTEO TRADICIONAL O UN SISTEMA DE COSTEO ABC (SE RECOMIENDA COSTEO ABC)</t>
  </si>
  <si>
    <t>SUGERENCIA ES DEFINIR UN SISTEMA DE COSTEO POR ORDENES DE TRABAJO O LOTES DE PRODUCCION, PORQUE EL OBJETO DE COSTEO Y EL CONTROL</t>
  </si>
  <si>
    <t>DE LOS COSTOS SERÍAN LAS ORDENES DE TRABAJO O LOS LOTES DE PRODUCCION</t>
  </si>
  <si>
    <t>DESARROLLAR UN MODELO DE COSTEO</t>
  </si>
  <si>
    <t>DEFINIR UN PERIODO PARA EL COSTEO: SE SUGIERE UN MES CUYO PERIODO YA FINALIZO</t>
  </si>
  <si>
    <t>TENIENDO EN CUENTA QUE LA CONTABILIDAD FINANCIERA TENGA UN PERIODO CERRADO Y VALIDADO</t>
  </si>
  <si>
    <t>DEFINIR LA ESTRUCTURA DE HOJAS EXCEL PARA EL PROTOTIPO</t>
  </si>
  <si>
    <t>HOJAS DE CALCULO:</t>
  </si>
  <si>
    <t>MAESTROS: CC, EC, MATERIALES, PERSONAL. SERVICIOS DIRECTOS, COSTOS INDIRECTOS</t>
  </si>
  <si>
    <t>MODELO DE COSTEO</t>
  </si>
  <si>
    <t>HOJAS DE PROCESOS DE CALCULO</t>
  </si>
  <si>
    <t>HOJAS DE RESULTADOS</t>
  </si>
  <si>
    <t>HOJAS DE COSTOS DE LOS OBJETOS DE COSTOS</t>
  </si>
  <si>
    <t>HOJA DE DASHBOARD DE COSTOS</t>
  </si>
  <si>
    <t>HOJA DE RESUMEN DE COSTOS</t>
  </si>
  <si>
    <t>SUGERENCIA:</t>
  </si>
  <si>
    <t>EL COSTEO DE LA MANO DE OBRA DEBE HACERSE POR PERSONA</t>
  </si>
  <si>
    <t>POR LO TANTO PARA REALIZAR ESTO ES NECESARIO Y OBLIGATORIO CONTAR CON LA INFORMACION</t>
  </si>
  <si>
    <t>DE TIEMPO EFECTIVO POR CADA PERSONA Y POR CADA OBJETO DE COSTO</t>
  </si>
  <si>
    <t>CPT MD</t>
  </si>
  <si>
    <t>IFPP MD</t>
  </si>
  <si>
    <t>CPT MOD</t>
  </si>
  <si>
    <t>IFPP MOD</t>
  </si>
  <si>
    <t>CALCULO COSTOS SD</t>
  </si>
  <si>
    <t>CPT SD</t>
  </si>
  <si>
    <t>IFPP SD</t>
  </si>
  <si>
    <t>MATRIZ DE CONFIGURACION Y VALORES DE CRITERIOS DE REPARTO</t>
  </si>
  <si>
    <t># litros despachados</t>
  </si>
  <si>
    <t>Hrs dedicadas</t>
  </si>
  <si>
    <t>MATRIZ CONFIGURACION Y VALORES DE CRITERIOS DE REPARTO</t>
  </si>
  <si>
    <t># personas en la OT * Rem Prom</t>
  </si>
  <si>
    <t>MATRIZ DE CONFIGURACION Y DE VALORES DE CRITERIOS DE REPARTO</t>
  </si>
  <si>
    <t>Centro Costos</t>
  </si>
  <si>
    <t>MATRIZ DE CONSUMO SERVICIOS DIRECTOS</t>
  </si>
  <si>
    <t>MATRIZ DE CONGIRUACION Y  VALORES DE CRITERIOS DE REPARTO</t>
  </si>
  <si>
    <t>EL TRATAMIENTO DE LA INFORMACION PARA LA CONTABILIDAD ES DE ACUERDO A LAS EXIGENCIAS DE LAS NORMAS CONTABLES Y TRIBUTARIAS</t>
  </si>
  <si>
    <t>COSTEO DE PERSONAL DIRECTO</t>
  </si>
  <si>
    <t>MATRIZ DE REPARTO PROPORCIONAL: COSTEO</t>
  </si>
  <si>
    <t>PROCESO 4A2: CALCULO DEL COSTO INDIRECTO  A TODOS LOS CENTROS DE COSTOS</t>
  </si>
  <si>
    <t>GA</t>
  </si>
  <si>
    <t>GV</t>
  </si>
  <si>
    <t>CIF APOYO</t>
  </si>
  <si>
    <t>CIF PRODUCCION</t>
  </si>
  <si>
    <t>CIF TOTAL</t>
  </si>
  <si>
    <t>TOTAL TOTAL</t>
  </si>
  <si>
    <t>MATRIZ DE REPARTO PROPORCIONAL (COSTEO)</t>
  </si>
  <si>
    <t>EL COSTO DE LOS CC PRODUCTIVOS SON LOS QUE SE</t>
  </si>
  <si>
    <t>HAN CALCULADO EN LOS PROCESOS 4A Y 4B</t>
  </si>
  <si>
    <t>MATRIZ REPARTO REPARTO PROPORCIONAL (COSTEO)</t>
  </si>
  <si>
    <t>CPT</t>
  </si>
  <si>
    <t>IFPP</t>
  </si>
  <si>
    <t>% Dedicación</t>
  </si>
  <si>
    <t># personas</t>
  </si>
  <si>
    <t>PROCESO 5b: CALCULO DE LOS GASTOS ADMINISTRATIVOS A LOS OBJETOS DE COSTOS</t>
  </si>
  <si>
    <t>PROCESO 6B: CALCULO DE LOS GASTOS VENTAS A LOS OBJETOS DE COSTOS</t>
  </si>
  <si>
    <t>ANALISIS DE RELEVANCIA:</t>
  </si>
  <si>
    <t>IMPLICA IDENTIFICAR LOS VALORES SUPERIORES AL 10%</t>
  </si>
  <si>
    <t>RELEVANTES PARA:</t>
  </si>
  <si>
    <t>1) VER COMO SE PUEDE REDUCIR Y GENERAR AHORRO DE COSTOS DE IMPACTO</t>
  </si>
  <si>
    <t>2) DARLE LA PRIORIDAD EN LA ELECCION DEL CRITERIO DE REPARTO PARA EL CALCULO DE COSTOS</t>
  </si>
  <si>
    <t>SEGÚN EL REPARTO PROORCIONAL</t>
  </si>
  <si>
    <t>PARA EL MAESTRO DE PERSONAL DIRECTO LO IDEAL ES TENERLO POR PERSONA</t>
  </si>
  <si>
    <t>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</si>
</sst>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 * #,##0.00_ ;_ * \-#,##0.00_ ;_ * &quot;-&quot;??_ ;_ @_ "/>
    <numFmt numFmtId="165" formatCode="0.0%"/>
    <numFmt numFmtId="166" formatCode="#,##0.00_ ;[Red]\-#,##0.00\ "/>
    <numFmt numFmtId="167" formatCode="#,##0.000_);[Red]\(#,##0.000\)"/>
    <numFmt numFmtId="168" formatCode="#,##0_ ;[Red]\-#,##0\ "/>
    <numFmt numFmtId="169" formatCode="#,##0.000_ ;[Red]\-#,##0.000\ "/>
    <numFmt numFmtId="170" formatCode="dd/mm/yyyy;@"/>
  </numFmts>
  <fonts count="8" x14ac:knownFonts="1">
    <font>
      <sz val="12"/>
      <name val="Arial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4" fillId="2" borderId="1" xfId="0" applyFont="1" applyFill="1" applyBorder="1" applyAlignment="1">
      <alignment horizontal="center"/>
    </xf>
    <xf numFmtId="0" fontId="3" fillId="3" borderId="0" xfId="0" applyFont="1" applyFill="1"/>
    <xf numFmtId="0" fontId="4" fillId="3" borderId="0" xfId="0" applyFont="1" applyFill="1"/>
    <xf numFmtId="40" fontId="3" fillId="3" borderId="1" xfId="0" applyNumberFormat="1" applyFont="1" applyFill="1" applyBorder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3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3" fillId="3" borderId="0" xfId="0" applyFont="1" applyFill="1" applyAlignment="1">
      <alignment horizontal="center"/>
    </xf>
    <xf numFmtId="4" fontId="3" fillId="3" borderId="0" xfId="0" applyNumberFormat="1" applyFont="1" applyFill="1"/>
    <xf numFmtId="3" fontId="3" fillId="3" borderId="0" xfId="0" applyNumberFormat="1" applyFont="1" applyFill="1"/>
    <xf numFmtId="40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3" borderId="1" xfId="0" applyNumberFormat="1" applyFont="1" applyFill="1" applyBorder="1" applyAlignment="1">
      <alignment horizontal="center"/>
    </xf>
    <xf numFmtId="40" fontId="3" fillId="3" borderId="1" xfId="0" applyNumberFormat="1" applyFont="1" applyFill="1" applyBorder="1" applyAlignment="1">
      <alignment horizontal="center"/>
    </xf>
    <xf numFmtId="4" fontId="4" fillId="3" borderId="0" xfId="0" applyNumberFormat="1" applyFont="1" applyFill="1" applyAlignment="1">
      <alignment horizontal="center"/>
    </xf>
    <xf numFmtId="167" fontId="4" fillId="3" borderId="0" xfId="0" applyNumberFormat="1" applyFont="1" applyFill="1" applyAlignment="1">
      <alignment horizontal="center"/>
    </xf>
    <xf numFmtId="4" fontId="4" fillId="3" borderId="0" xfId="0" applyNumberFormat="1" applyFont="1" applyFill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168" fontId="3" fillId="3" borderId="1" xfId="0" applyNumberFormat="1" applyFont="1" applyFill="1" applyBorder="1" applyAlignment="1">
      <alignment horizontal="center"/>
    </xf>
    <xf numFmtId="168" fontId="3" fillId="3" borderId="0" xfId="0" applyNumberFormat="1" applyFont="1" applyFill="1"/>
    <xf numFmtId="0" fontId="3" fillId="3" borderId="1" xfId="0" applyFont="1" applyFill="1" applyBorder="1" applyAlignment="1">
      <alignment horizontal="left"/>
    </xf>
    <xf numFmtId="14" fontId="3" fillId="3" borderId="1" xfId="0" applyNumberFormat="1" applyFont="1" applyFill="1" applyBorder="1" applyAlignment="1">
      <alignment horizontal="center"/>
    </xf>
    <xf numFmtId="166" fontId="3" fillId="3" borderId="1" xfId="0" applyNumberFormat="1" applyFont="1" applyFill="1" applyBorder="1" applyAlignment="1">
      <alignment horizontal="center"/>
    </xf>
    <xf numFmtId="166" fontId="3" fillId="3" borderId="0" xfId="0" applyNumberFormat="1" applyFont="1" applyFill="1"/>
    <xf numFmtId="49" fontId="3" fillId="3" borderId="1" xfId="0" applyNumberFormat="1" applyFont="1" applyFill="1" applyBorder="1" applyAlignment="1">
      <alignment horizontal="center"/>
    </xf>
    <xf numFmtId="168" fontId="3" fillId="3" borderId="0" xfId="0" applyNumberFormat="1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3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/>
    </xf>
    <xf numFmtId="166" fontId="0" fillId="3" borderId="0" xfId="0" applyNumberFormat="1" applyFill="1"/>
    <xf numFmtId="0" fontId="2" fillId="3" borderId="0" xfId="0" applyFont="1" applyFill="1" applyAlignment="1">
      <alignment vertical="center"/>
    </xf>
    <xf numFmtId="168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/>
    <xf numFmtId="166" fontId="2" fillId="3" borderId="1" xfId="0" applyNumberFormat="1" applyFont="1" applyFill="1" applyBorder="1" applyAlignment="1">
      <alignment horizontal="center"/>
    </xf>
    <xf numFmtId="169" fontId="3" fillId="3" borderId="1" xfId="0" applyNumberFormat="1" applyFont="1" applyFill="1" applyBorder="1" applyAlignment="1">
      <alignment horizontal="center"/>
    </xf>
    <xf numFmtId="0" fontId="3" fillId="3" borderId="0" xfId="0" applyFont="1" applyFill="1" applyAlignment="1">
      <alignment vertical="center"/>
    </xf>
    <xf numFmtId="166" fontId="3" fillId="3" borderId="1" xfId="0" applyNumberFormat="1" applyFont="1" applyFill="1" applyBorder="1" applyAlignment="1">
      <alignment horizontal="center" vertical="center"/>
    </xf>
    <xf numFmtId="166" fontId="3" fillId="3" borderId="1" xfId="1" applyNumberFormat="1" applyFont="1" applyFill="1" applyBorder="1" applyAlignment="1">
      <alignment horizontal="center"/>
    </xf>
    <xf numFmtId="14" fontId="4" fillId="2" borderId="4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8" fontId="3" fillId="3" borderId="1" xfId="1" applyNumberFormat="1" applyFont="1" applyFill="1" applyBorder="1" applyAlignment="1">
      <alignment horizontal="center"/>
    </xf>
    <xf numFmtId="170" fontId="3" fillId="3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 vertical="center"/>
    </xf>
    <xf numFmtId="4" fontId="3" fillId="3" borderId="0" xfId="0" applyNumberFormat="1" applyFont="1" applyFill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165" fontId="2" fillId="3" borderId="1" xfId="2" applyNumberFormat="1" applyFont="1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center" vertical="center"/>
    </xf>
    <xf numFmtId="166" fontId="0" fillId="3" borderId="0" xfId="0" applyNumberFormat="1" applyFill="1" applyAlignment="1">
      <alignment horizontal="center"/>
    </xf>
    <xf numFmtId="10" fontId="3" fillId="3" borderId="1" xfId="0" applyNumberFormat="1" applyFont="1" applyFill="1" applyBorder="1" applyAlignment="1">
      <alignment horizontal="center"/>
    </xf>
    <xf numFmtId="10" fontId="3" fillId="3" borderId="0" xfId="0" applyNumberFormat="1" applyFont="1" applyFill="1"/>
    <xf numFmtId="10" fontId="3" fillId="3" borderId="0" xfId="0" applyNumberFormat="1" applyFont="1" applyFill="1" applyAlignment="1">
      <alignment horizontal="center"/>
    </xf>
    <xf numFmtId="0" fontId="6" fillId="3" borderId="0" xfId="0" applyFont="1" applyFill="1"/>
    <xf numFmtId="166" fontId="4" fillId="3" borderId="1" xfId="0" applyNumberFormat="1" applyFont="1" applyFill="1" applyBorder="1" applyAlignment="1">
      <alignment horizontal="center"/>
    </xf>
    <xf numFmtId="166" fontId="4" fillId="3" borderId="1" xfId="1" applyNumberFormat="1" applyFont="1" applyFill="1" applyBorder="1" applyAlignment="1">
      <alignment horizontal="center"/>
    </xf>
    <xf numFmtId="10" fontId="2" fillId="3" borderId="1" xfId="0" applyNumberFormat="1" applyFont="1" applyFill="1" applyBorder="1" applyAlignment="1">
      <alignment horizontal="center"/>
    </xf>
    <xf numFmtId="10" fontId="2" fillId="5" borderId="1" xfId="0" applyNumberFormat="1" applyFont="1" applyFill="1" applyBorder="1" applyAlignment="1">
      <alignment horizontal="center"/>
    </xf>
    <xf numFmtId="166" fontId="1" fillId="0" borderId="1" xfId="0" applyNumberFormat="1" applyFont="1" applyBorder="1" applyAlignment="1">
      <alignment horizontal="center" vertical="center"/>
    </xf>
    <xf numFmtId="169" fontId="3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 vertical="center"/>
    </xf>
    <xf numFmtId="166" fontId="2" fillId="3" borderId="0" xfId="0" applyNumberFormat="1" applyFont="1" applyFill="1"/>
    <xf numFmtId="10" fontId="0" fillId="3" borderId="0" xfId="0" applyNumberFormat="1" applyFill="1"/>
    <xf numFmtId="10" fontId="2" fillId="3" borderId="0" xfId="0" applyNumberFormat="1" applyFont="1" applyFill="1"/>
    <xf numFmtId="10" fontId="4" fillId="3" borderId="1" xfId="0" applyNumberFormat="1" applyFont="1" applyFill="1" applyBorder="1" applyAlignment="1">
      <alignment horizontal="center"/>
    </xf>
    <xf numFmtId="10" fontId="2" fillId="3" borderId="1" xfId="0" applyNumberFormat="1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66" fontId="3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166" fontId="3" fillId="5" borderId="1" xfId="0" applyNumberFormat="1" applyFont="1" applyFill="1" applyBorder="1" applyAlignment="1">
      <alignment horizontal="center"/>
    </xf>
    <xf numFmtId="10" fontId="3" fillId="5" borderId="1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165" fontId="7" fillId="5" borderId="1" xfId="2" applyNumberFormat="1" applyFont="1" applyFill="1" applyBorder="1" applyAlignment="1">
      <alignment horizontal="center"/>
    </xf>
    <xf numFmtId="10" fontId="7" fillId="5" borderId="1" xfId="0" applyNumberFormat="1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1" defaultTableStyle="TableStyleMedium2" defaultPivotStyle="PivotStyleLight16">
    <tableStyle name="Invisible" pivot="0" table="0" count="0" xr9:uid="{6B38D181-CFFD-4C88-8D85-7948539E6C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5</xdr:col>
      <xdr:colOff>828040</xdr:colOff>
      <xdr:row>34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BB8E93-6BB1-B265-6FED-68FD8E60B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7120"/>
          <a:ext cx="5400040" cy="2867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68791</xdr:colOff>
      <xdr:row>20</xdr:row>
      <xdr:rowOff>97045</xdr:rowOff>
    </xdr:from>
    <xdr:to>
      <xdr:col>11</xdr:col>
      <xdr:colOff>15876</xdr:colOff>
      <xdr:row>22</xdr:row>
      <xdr:rowOff>126779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87D309DB-8FA5-4C67-B6F9-15F140D5BC26}"/>
            </a:ext>
          </a:extLst>
        </xdr:cNvPr>
        <xdr:cNvSpPr/>
      </xdr:nvSpPr>
      <xdr:spPr>
        <a:xfrm>
          <a:off x="8962760" y="3954670"/>
          <a:ext cx="1923522" cy="410734"/>
        </a:xfrm>
        <a:prstGeom prst="rect">
          <a:avLst/>
        </a:prstGeom>
        <a:solidFill>
          <a:srgbClr val="92D050"/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b="1">
              <a:solidFill>
                <a:schemeClr val="tx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OC (OT envases)</a:t>
          </a:r>
        </a:p>
      </xdr:txBody>
    </xdr:sp>
    <xdr:clientData/>
  </xdr:twoCellAnchor>
  <xdr:twoCellAnchor>
    <xdr:from>
      <xdr:col>3</xdr:col>
      <xdr:colOff>799683</xdr:colOff>
      <xdr:row>10</xdr:row>
      <xdr:rowOff>118983</xdr:rowOff>
    </xdr:from>
    <xdr:to>
      <xdr:col>5</xdr:col>
      <xdr:colOff>661796</xdr:colOff>
      <xdr:row>13</xdr:row>
      <xdr:rowOff>135748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A9637B16-B5EB-4168-BEE6-884AB4CC84F7}"/>
            </a:ext>
          </a:extLst>
        </xdr:cNvPr>
        <xdr:cNvSpPr/>
      </xdr:nvSpPr>
      <xdr:spPr>
        <a:xfrm>
          <a:off x="3764339" y="2071608"/>
          <a:ext cx="1838551" cy="588265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b="1">
              <a:solidFill>
                <a:schemeClr val="tx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CC Ventas</a:t>
          </a:r>
        </a:p>
      </xdr:txBody>
    </xdr:sp>
    <xdr:clientData/>
  </xdr:twoCellAnchor>
  <xdr:twoCellAnchor>
    <xdr:from>
      <xdr:col>3</xdr:col>
      <xdr:colOff>799684</xdr:colOff>
      <xdr:row>6</xdr:row>
      <xdr:rowOff>96207</xdr:rowOff>
    </xdr:from>
    <xdr:to>
      <xdr:col>5</xdr:col>
      <xdr:colOff>661797</xdr:colOff>
      <xdr:row>9</xdr:row>
      <xdr:rowOff>112972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CF9719FD-9DFA-4C4F-99B3-0B394B1352A9}"/>
            </a:ext>
          </a:extLst>
        </xdr:cNvPr>
        <xdr:cNvSpPr/>
      </xdr:nvSpPr>
      <xdr:spPr>
        <a:xfrm>
          <a:off x="3764340" y="1286832"/>
          <a:ext cx="1838551" cy="58826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b="1">
              <a:solidFill>
                <a:schemeClr val="tx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CC Administrativos</a:t>
          </a:r>
        </a:p>
      </xdr:txBody>
    </xdr:sp>
    <xdr:clientData/>
  </xdr:twoCellAnchor>
  <xdr:twoCellAnchor>
    <xdr:from>
      <xdr:col>0</xdr:col>
      <xdr:colOff>122852</xdr:colOff>
      <xdr:row>4</xdr:row>
      <xdr:rowOff>115995</xdr:rowOff>
    </xdr:from>
    <xdr:to>
      <xdr:col>2</xdr:col>
      <xdr:colOff>698501</xdr:colOff>
      <xdr:row>6</xdr:row>
      <xdr:rowOff>42334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90E55049-2446-49AF-8271-1E5DCB3F4CDD}"/>
            </a:ext>
          </a:extLst>
        </xdr:cNvPr>
        <xdr:cNvSpPr/>
      </xdr:nvSpPr>
      <xdr:spPr>
        <a:xfrm>
          <a:off x="122852" y="920328"/>
          <a:ext cx="2565316" cy="307339"/>
        </a:xfrm>
        <a:prstGeom prst="rect">
          <a:avLst/>
        </a:prstGeom>
        <a:solidFill>
          <a:srgbClr val="C00000"/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b="1">
              <a:solidFill>
                <a:schemeClr val="bg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COSTOS INDIRECTOS</a:t>
          </a:r>
        </a:p>
      </xdr:txBody>
    </xdr:sp>
    <xdr:clientData/>
  </xdr:twoCellAnchor>
  <xdr:twoCellAnchor>
    <xdr:from>
      <xdr:col>6</xdr:col>
      <xdr:colOff>773282</xdr:colOff>
      <xdr:row>9</xdr:row>
      <xdr:rowOff>26334</xdr:rowOff>
    </xdr:from>
    <xdr:to>
      <xdr:col>8</xdr:col>
      <xdr:colOff>535781</xdr:colOff>
      <xdr:row>11</xdr:row>
      <xdr:rowOff>83344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4B4FE915-4615-463A-8815-C610458D0ADF}"/>
            </a:ext>
          </a:extLst>
        </xdr:cNvPr>
        <xdr:cNvSpPr/>
      </xdr:nvSpPr>
      <xdr:spPr>
        <a:xfrm>
          <a:off x="6702595" y="1788459"/>
          <a:ext cx="1738936" cy="43801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1600" b="1">
              <a:solidFill>
                <a:schemeClr val="tx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Material Directo</a:t>
          </a:r>
        </a:p>
      </xdr:txBody>
    </xdr:sp>
    <xdr:clientData/>
  </xdr:twoCellAnchor>
  <xdr:twoCellAnchor>
    <xdr:from>
      <xdr:col>8</xdr:col>
      <xdr:colOff>610433</xdr:colOff>
      <xdr:row>9</xdr:row>
      <xdr:rowOff>18745</xdr:rowOff>
    </xdr:from>
    <xdr:to>
      <xdr:col>10</xdr:col>
      <xdr:colOff>488156</xdr:colOff>
      <xdr:row>11</xdr:row>
      <xdr:rowOff>95250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64B6072B-F266-42CB-BAA2-5218E72661B9}"/>
            </a:ext>
          </a:extLst>
        </xdr:cNvPr>
        <xdr:cNvSpPr/>
      </xdr:nvSpPr>
      <xdr:spPr>
        <a:xfrm>
          <a:off x="8516183" y="1780870"/>
          <a:ext cx="1854161" cy="457505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1600" b="1">
              <a:solidFill>
                <a:schemeClr val="tx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Personal Directo</a:t>
          </a:r>
        </a:p>
      </xdr:txBody>
    </xdr:sp>
    <xdr:clientData/>
  </xdr:twoCellAnchor>
  <xdr:twoCellAnchor>
    <xdr:from>
      <xdr:col>10</xdr:col>
      <xdr:colOff>545217</xdr:colOff>
      <xdr:row>9</xdr:row>
      <xdr:rowOff>40289</xdr:rowOff>
    </xdr:from>
    <xdr:to>
      <xdr:col>12</xdr:col>
      <xdr:colOff>309562</xdr:colOff>
      <xdr:row>11</xdr:row>
      <xdr:rowOff>95250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D3C15BC4-B999-4399-B674-87DE703A6A4D}"/>
            </a:ext>
          </a:extLst>
        </xdr:cNvPr>
        <xdr:cNvSpPr/>
      </xdr:nvSpPr>
      <xdr:spPr>
        <a:xfrm>
          <a:off x="10427405" y="1802414"/>
          <a:ext cx="1740782" cy="435961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1600" b="1">
              <a:solidFill>
                <a:schemeClr val="tx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Servicio Directo</a:t>
          </a:r>
        </a:p>
      </xdr:txBody>
    </xdr:sp>
    <xdr:clientData/>
  </xdr:twoCellAnchor>
  <xdr:twoCellAnchor>
    <xdr:from>
      <xdr:col>2</xdr:col>
      <xdr:colOff>678071</xdr:colOff>
      <xdr:row>8</xdr:row>
      <xdr:rowOff>9340</xdr:rowOff>
    </xdr:from>
    <xdr:to>
      <xdr:col>3</xdr:col>
      <xdr:colOff>799684</xdr:colOff>
      <xdr:row>15</xdr:row>
      <xdr:rowOff>96619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3F439C01-DBBD-4FF2-B777-F2ADDFEEE270}"/>
            </a:ext>
          </a:extLst>
        </xdr:cNvPr>
        <xdr:cNvCxnSpPr>
          <a:cxnSpLocks/>
          <a:stCxn id="40" idx="3"/>
          <a:endCxn id="4" idx="1"/>
        </xdr:cNvCxnSpPr>
      </xdr:nvCxnSpPr>
      <xdr:spPr>
        <a:xfrm flipV="1">
          <a:off x="2654509" y="1580965"/>
          <a:ext cx="1109831" cy="1420779"/>
        </a:xfrm>
        <a:prstGeom prst="straightConnector1">
          <a:avLst/>
        </a:prstGeom>
        <a:ln w="50800" cmpd="sng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678071</xdr:colOff>
      <xdr:row>12</xdr:row>
      <xdr:rowOff>32116</xdr:rowOff>
    </xdr:from>
    <xdr:to>
      <xdr:col>3</xdr:col>
      <xdr:colOff>799683</xdr:colOff>
      <xdr:row>15</xdr:row>
      <xdr:rowOff>96619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915B5CEF-B780-4EAA-8057-BE93EE26F24A}"/>
            </a:ext>
          </a:extLst>
        </xdr:cNvPr>
        <xdr:cNvCxnSpPr>
          <a:cxnSpLocks/>
          <a:stCxn id="40" idx="3"/>
          <a:endCxn id="3" idx="1"/>
        </xdr:cNvCxnSpPr>
      </xdr:nvCxnSpPr>
      <xdr:spPr>
        <a:xfrm flipV="1">
          <a:off x="2654509" y="2365741"/>
          <a:ext cx="1109830" cy="636003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780512</xdr:colOff>
      <xdr:row>21</xdr:row>
      <xdr:rowOff>111912</xdr:rowOff>
    </xdr:from>
    <xdr:to>
      <xdr:col>9</xdr:col>
      <xdr:colOff>68791</xdr:colOff>
      <xdr:row>26</xdr:row>
      <xdr:rowOff>677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A648D396-F9C6-42E9-9C6B-2B7AEC481859}"/>
            </a:ext>
          </a:extLst>
        </xdr:cNvPr>
        <xdr:cNvCxnSpPr>
          <a:cxnSpLocks/>
          <a:stCxn id="27" idx="3"/>
          <a:endCxn id="2" idx="1"/>
        </xdr:cNvCxnSpPr>
      </xdr:nvCxnSpPr>
      <xdr:spPr>
        <a:xfrm flipV="1">
          <a:off x="5721606" y="4160037"/>
          <a:ext cx="3241154" cy="841265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654532</xdr:colOff>
      <xdr:row>11</xdr:row>
      <xdr:rowOff>83344</xdr:rowOff>
    </xdr:from>
    <xdr:to>
      <xdr:col>10</xdr:col>
      <xdr:colOff>42333</xdr:colOff>
      <xdr:row>20</xdr:row>
      <xdr:rowOff>97045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F5293577-69F6-48A6-AFFD-2386F4A8664B}"/>
            </a:ext>
          </a:extLst>
        </xdr:cNvPr>
        <xdr:cNvCxnSpPr>
          <a:cxnSpLocks/>
          <a:stCxn id="9" idx="2"/>
          <a:endCxn id="2" idx="0"/>
        </xdr:cNvCxnSpPr>
      </xdr:nvCxnSpPr>
      <xdr:spPr>
        <a:xfrm>
          <a:off x="7572063" y="2226469"/>
          <a:ext cx="2352458" cy="172820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549295</xdr:colOff>
      <xdr:row>11</xdr:row>
      <xdr:rowOff>95250</xdr:rowOff>
    </xdr:from>
    <xdr:to>
      <xdr:col>10</xdr:col>
      <xdr:colOff>42333</xdr:colOff>
      <xdr:row>20</xdr:row>
      <xdr:rowOff>97045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BFBA4B54-369E-4E6C-AD7C-1C98A33AD352}"/>
            </a:ext>
          </a:extLst>
        </xdr:cNvPr>
        <xdr:cNvCxnSpPr>
          <a:cxnSpLocks/>
          <a:stCxn id="10" idx="2"/>
          <a:endCxn id="2" idx="0"/>
        </xdr:cNvCxnSpPr>
      </xdr:nvCxnSpPr>
      <xdr:spPr>
        <a:xfrm>
          <a:off x="9443264" y="2238375"/>
          <a:ext cx="481257" cy="1716295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42333</xdr:colOff>
      <xdr:row>11</xdr:row>
      <xdr:rowOff>95250</xdr:rowOff>
    </xdr:from>
    <xdr:to>
      <xdr:col>11</xdr:col>
      <xdr:colOff>427390</xdr:colOff>
      <xdr:row>20</xdr:row>
      <xdr:rowOff>97045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C4B44192-A03D-4CFA-86F9-6338DA185F90}"/>
            </a:ext>
          </a:extLst>
        </xdr:cNvPr>
        <xdr:cNvCxnSpPr>
          <a:cxnSpLocks/>
          <a:stCxn id="11" idx="2"/>
          <a:endCxn id="2" idx="0"/>
        </xdr:cNvCxnSpPr>
      </xdr:nvCxnSpPr>
      <xdr:spPr>
        <a:xfrm flipH="1">
          <a:off x="9924521" y="2238375"/>
          <a:ext cx="1373275" cy="1716295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944083</xdr:colOff>
      <xdr:row>23</xdr:row>
      <xdr:rowOff>151123</xdr:rowOff>
    </xdr:from>
    <xdr:to>
      <xdr:col>3</xdr:col>
      <xdr:colOff>656630</xdr:colOff>
      <xdr:row>26</xdr:row>
      <xdr:rowOff>93258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4D8A1FB7-1CEB-4F50-B668-CACDC3938C3A}"/>
            </a:ext>
          </a:extLst>
        </xdr:cNvPr>
        <xdr:cNvSpPr/>
      </xdr:nvSpPr>
      <xdr:spPr>
        <a:xfrm>
          <a:off x="2920521" y="4580248"/>
          <a:ext cx="700765" cy="51363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2000" b="1">
              <a:solidFill>
                <a:schemeClr val="tx1"/>
              </a:solidFill>
              <a:cs typeface="Arial" panose="020B0604020202020204" pitchFamily="34" charset="0"/>
            </a:rPr>
            <a:t>4a</a:t>
          </a:r>
        </a:p>
      </xdr:txBody>
    </xdr:sp>
    <xdr:clientData/>
  </xdr:twoCellAnchor>
  <xdr:twoCellAnchor>
    <xdr:from>
      <xdr:col>11</xdr:col>
      <xdr:colOff>478472</xdr:colOff>
      <xdr:row>11</xdr:row>
      <xdr:rowOff>129765</xdr:rowOff>
    </xdr:from>
    <xdr:to>
      <xdr:col>11</xdr:col>
      <xdr:colOff>892062</xdr:colOff>
      <xdr:row>14</xdr:row>
      <xdr:rowOff>71900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1FA49D78-FA4F-4CD3-8122-96F742EAF0AA}"/>
            </a:ext>
          </a:extLst>
        </xdr:cNvPr>
        <xdr:cNvSpPr/>
      </xdr:nvSpPr>
      <xdr:spPr>
        <a:xfrm>
          <a:off x="11348878" y="2272890"/>
          <a:ext cx="413590" cy="51363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2400" b="1">
              <a:solidFill>
                <a:schemeClr val="tx1"/>
              </a:solidFill>
              <a:cs typeface="Arial" panose="020B0604020202020204" pitchFamily="34" charset="0"/>
            </a:rPr>
            <a:t>3</a:t>
          </a:r>
        </a:p>
      </xdr:txBody>
    </xdr:sp>
    <xdr:clientData/>
  </xdr:twoCellAnchor>
  <xdr:twoCellAnchor>
    <xdr:from>
      <xdr:col>8</xdr:col>
      <xdr:colOff>92289</xdr:colOff>
      <xdr:row>11</xdr:row>
      <xdr:rowOff>77615</xdr:rowOff>
    </xdr:from>
    <xdr:to>
      <xdr:col>8</xdr:col>
      <xdr:colOff>530793</xdr:colOff>
      <xdr:row>14</xdr:row>
      <xdr:rowOff>19750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086CA22B-3CE2-4007-87D8-5CD92F3C3454}"/>
            </a:ext>
          </a:extLst>
        </xdr:cNvPr>
        <xdr:cNvSpPr/>
      </xdr:nvSpPr>
      <xdr:spPr>
        <a:xfrm>
          <a:off x="7998039" y="2220740"/>
          <a:ext cx="438504" cy="51363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2400" b="1">
              <a:solidFill>
                <a:schemeClr val="tx1"/>
              </a:solidFill>
              <a:cs typeface="Arial" panose="020B0604020202020204" pitchFamily="34" charset="0"/>
            </a:rPr>
            <a:t>1</a:t>
          </a:r>
        </a:p>
      </xdr:txBody>
    </xdr:sp>
    <xdr:clientData/>
  </xdr:twoCellAnchor>
  <xdr:twoCellAnchor>
    <xdr:from>
      <xdr:col>9</xdr:col>
      <xdr:colOff>798337</xdr:colOff>
      <xdr:row>12</xdr:row>
      <xdr:rowOff>8496</xdr:rowOff>
    </xdr:from>
    <xdr:to>
      <xdr:col>10</xdr:col>
      <xdr:colOff>244389</xdr:colOff>
      <xdr:row>14</xdr:row>
      <xdr:rowOff>141131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8396EF30-0077-4383-8A84-B33827B6C1C9}"/>
            </a:ext>
          </a:extLst>
        </xdr:cNvPr>
        <xdr:cNvSpPr/>
      </xdr:nvSpPr>
      <xdr:spPr>
        <a:xfrm>
          <a:off x="9692306" y="2342121"/>
          <a:ext cx="434271" cy="51363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2400" b="1">
              <a:solidFill>
                <a:schemeClr val="tx1"/>
              </a:solidFill>
              <a:cs typeface="Arial" panose="020B0604020202020204" pitchFamily="34" charset="0"/>
            </a:rPr>
            <a:t>2</a:t>
          </a:r>
        </a:p>
      </xdr:txBody>
    </xdr:sp>
    <xdr:clientData/>
  </xdr:twoCellAnchor>
  <xdr:twoCellAnchor>
    <xdr:from>
      <xdr:col>3</xdr:col>
      <xdr:colOff>925290</xdr:colOff>
      <xdr:row>19</xdr:row>
      <xdr:rowOff>73696</xdr:rowOff>
    </xdr:from>
    <xdr:to>
      <xdr:col>4</xdr:col>
      <xdr:colOff>756411</xdr:colOff>
      <xdr:row>22</xdr:row>
      <xdr:rowOff>15831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F52F6FEF-E1E5-4831-B93F-9F4DA1AC9EA9}"/>
            </a:ext>
          </a:extLst>
        </xdr:cNvPr>
        <xdr:cNvSpPr/>
      </xdr:nvSpPr>
      <xdr:spPr>
        <a:xfrm>
          <a:off x="3889946" y="3740821"/>
          <a:ext cx="819340" cy="51363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2000" b="1">
              <a:solidFill>
                <a:schemeClr val="tx1"/>
              </a:solidFill>
              <a:cs typeface="Arial" panose="020B0604020202020204" pitchFamily="34" charset="0"/>
            </a:rPr>
            <a:t>4b</a:t>
          </a:r>
        </a:p>
      </xdr:txBody>
    </xdr:sp>
    <xdr:clientData/>
  </xdr:twoCellAnchor>
  <xdr:twoCellAnchor>
    <xdr:from>
      <xdr:col>2</xdr:col>
      <xdr:colOff>839513</xdr:colOff>
      <xdr:row>27</xdr:row>
      <xdr:rowOff>186632</xdr:rowOff>
    </xdr:from>
    <xdr:to>
      <xdr:col>4</xdr:col>
      <xdr:colOff>130629</xdr:colOff>
      <xdr:row>30</xdr:row>
      <xdr:rowOff>15242</xdr:rowOff>
    </xdr:to>
    <xdr:sp macro="" textlink="">
      <xdr:nvSpPr>
        <xdr:cNvPr id="23" name="CuadroTexto 31">
          <a:extLst>
            <a:ext uri="{FF2B5EF4-FFF2-40B4-BE49-F238E27FC236}">
              <a16:creationId xmlns:a16="http://schemas.microsoft.com/office/drawing/2014/main" id="{7330E789-9C07-4983-80A3-C02EEFC78E82}"/>
            </a:ext>
          </a:extLst>
        </xdr:cNvPr>
        <xdr:cNvSpPr txBox="1"/>
      </xdr:nvSpPr>
      <xdr:spPr>
        <a:xfrm>
          <a:off x="2777170" y="5477089"/>
          <a:ext cx="1228773" cy="41643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20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ECI – CC</a:t>
          </a:r>
        </a:p>
      </xdr:txBody>
    </xdr:sp>
    <xdr:clientData/>
  </xdr:twoCellAnchor>
  <xdr:twoCellAnchor>
    <xdr:from>
      <xdr:col>3</xdr:col>
      <xdr:colOff>812148</xdr:colOff>
      <xdr:row>14</xdr:row>
      <xdr:rowOff>180952</xdr:rowOff>
    </xdr:from>
    <xdr:to>
      <xdr:col>5</xdr:col>
      <xdr:colOff>674261</xdr:colOff>
      <xdr:row>18</xdr:row>
      <xdr:rowOff>7217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35F13899-D83E-4600-8BCC-6C6D67AE274A}"/>
            </a:ext>
          </a:extLst>
        </xdr:cNvPr>
        <xdr:cNvSpPr/>
      </xdr:nvSpPr>
      <xdr:spPr>
        <a:xfrm>
          <a:off x="3776804" y="2895577"/>
          <a:ext cx="1838551" cy="588265"/>
        </a:xfrm>
        <a:prstGeom prst="rect">
          <a:avLst/>
        </a:prstGeom>
        <a:solidFill>
          <a:srgbClr val="FFC000"/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b="1">
              <a:solidFill>
                <a:schemeClr val="tx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CC Apoyo Producción</a:t>
          </a:r>
        </a:p>
      </xdr:txBody>
    </xdr:sp>
    <xdr:clientData/>
  </xdr:twoCellAnchor>
  <xdr:twoCellAnchor>
    <xdr:from>
      <xdr:col>3</xdr:col>
      <xdr:colOff>918399</xdr:colOff>
      <xdr:row>24</xdr:row>
      <xdr:rowOff>87544</xdr:rowOff>
    </xdr:from>
    <xdr:to>
      <xdr:col>5</xdr:col>
      <xdr:colOff>780512</xdr:colOff>
      <xdr:row>27</xdr:row>
      <xdr:rowOff>104309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16B9BE37-BA1C-4322-A0C9-C0E36E72DEA8}"/>
            </a:ext>
          </a:extLst>
        </xdr:cNvPr>
        <xdr:cNvSpPr/>
      </xdr:nvSpPr>
      <xdr:spPr>
        <a:xfrm>
          <a:off x="3883055" y="4707169"/>
          <a:ext cx="1838551" cy="588265"/>
        </a:xfrm>
        <a:prstGeom prst="rect">
          <a:avLst/>
        </a:prstGeom>
        <a:solidFill>
          <a:schemeClr val="tx2">
            <a:lumMod val="75000"/>
          </a:schemeClr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b="1">
              <a:solidFill>
                <a:schemeClr val="bg1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CC Productivos</a:t>
          </a:r>
        </a:p>
      </xdr:txBody>
    </xdr:sp>
    <xdr:clientData/>
  </xdr:twoCellAnchor>
  <xdr:twoCellAnchor>
    <xdr:from>
      <xdr:col>2</xdr:col>
      <xdr:colOff>691098</xdr:colOff>
      <xdr:row>15</xdr:row>
      <xdr:rowOff>65423</xdr:rowOff>
    </xdr:from>
    <xdr:to>
      <xdr:col>4</xdr:col>
      <xdr:colOff>11906</xdr:colOff>
      <xdr:row>24</xdr:row>
      <xdr:rowOff>11906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E960EE96-E985-4798-8B54-860154D98028}"/>
            </a:ext>
          </a:extLst>
        </xdr:cNvPr>
        <xdr:cNvCxnSpPr>
          <a:cxnSpLocks/>
        </xdr:cNvCxnSpPr>
      </xdr:nvCxnSpPr>
      <xdr:spPr>
        <a:xfrm>
          <a:off x="2667536" y="2970548"/>
          <a:ext cx="1297245" cy="1660983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14272</xdr:colOff>
      <xdr:row>18</xdr:row>
      <xdr:rowOff>159448</xdr:rowOff>
    </xdr:from>
    <xdr:to>
      <xdr:col>5</xdr:col>
      <xdr:colOff>23812</xdr:colOff>
      <xdr:row>23</xdr:row>
      <xdr:rowOff>142875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342DC230-645B-4ABF-A7ED-56C252363982}"/>
            </a:ext>
          </a:extLst>
        </xdr:cNvPr>
        <xdr:cNvCxnSpPr>
          <a:cxnSpLocks/>
        </xdr:cNvCxnSpPr>
      </xdr:nvCxnSpPr>
      <xdr:spPr>
        <a:xfrm>
          <a:off x="4955366" y="3636073"/>
          <a:ext cx="9540" cy="935927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87440</xdr:colOff>
      <xdr:row>19</xdr:row>
      <xdr:rowOff>116354</xdr:rowOff>
    </xdr:from>
    <xdr:to>
      <xdr:col>6</xdr:col>
      <xdr:colOff>870858</xdr:colOff>
      <xdr:row>21</xdr:row>
      <xdr:rowOff>135464</xdr:rowOff>
    </xdr:to>
    <xdr:sp macro="" textlink="">
      <xdr:nvSpPr>
        <xdr:cNvPr id="30" name="CuadroTexto 51">
          <a:extLst>
            <a:ext uri="{FF2B5EF4-FFF2-40B4-BE49-F238E27FC236}">
              <a16:creationId xmlns:a16="http://schemas.microsoft.com/office/drawing/2014/main" id="{8ABBD3ED-B158-4725-A238-62A013EB2E9A}"/>
            </a:ext>
          </a:extLst>
        </xdr:cNvPr>
        <xdr:cNvSpPr txBox="1"/>
      </xdr:nvSpPr>
      <xdr:spPr>
        <a:xfrm>
          <a:off x="4931583" y="3839268"/>
          <a:ext cx="1752246" cy="410996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20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CC AP – CC PR</a:t>
          </a:r>
        </a:p>
      </xdr:txBody>
    </xdr:sp>
    <xdr:clientData/>
  </xdr:twoCellAnchor>
  <xdr:twoCellAnchor>
    <xdr:from>
      <xdr:col>7</xdr:col>
      <xdr:colOff>394637</xdr:colOff>
      <xdr:row>19</xdr:row>
      <xdr:rowOff>167625</xdr:rowOff>
    </xdr:from>
    <xdr:to>
      <xdr:col>8</xdr:col>
      <xdr:colOff>225758</xdr:colOff>
      <xdr:row>22</xdr:row>
      <xdr:rowOff>109760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F911F6C0-4CBF-4FAD-872A-3AE9E630F133}"/>
            </a:ext>
          </a:extLst>
        </xdr:cNvPr>
        <xdr:cNvSpPr/>
      </xdr:nvSpPr>
      <xdr:spPr>
        <a:xfrm>
          <a:off x="7312168" y="3834750"/>
          <a:ext cx="819340" cy="51363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2000" b="1">
              <a:solidFill>
                <a:schemeClr val="tx1"/>
              </a:solidFill>
              <a:cs typeface="Arial" panose="020B0604020202020204" pitchFamily="34" charset="0"/>
            </a:rPr>
            <a:t>4c</a:t>
          </a:r>
        </a:p>
      </xdr:txBody>
    </xdr:sp>
    <xdr:clientData/>
  </xdr:twoCellAnchor>
  <xdr:twoCellAnchor>
    <xdr:from>
      <xdr:col>7</xdr:col>
      <xdr:colOff>557059</xdr:colOff>
      <xdr:row>24</xdr:row>
      <xdr:rowOff>2435</xdr:rowOff>
    </xdr:from>
    <xdr:to>
      <xdr:col>9</xdr:col>
      <xdr:colOff>152400</xdr:colOff>
      <xdr:row>26</xdr:row>
      <xdr:rowOff>21545</xdr:rowOff>
    </xdr:to>
    <xdr:sp macro="" textlink="">
      <xdr:nvSpPr>
        <xdr:cNvPr id="32" name="CuadroTexto 53">
          <a:extLst>
            <a:ext uri="{FF2B5EF4-FFF2-40B4-BE49-F238E27FC236}">
              <a16:creationId xmlns:a16="http://schemas.microsoft.com/office/drawing/2014/main" id="{7D944411-5687-49FE-8993-78BBE23A41F8}"/>
            </a:ext>
          </a:extLst>
        </xdr:cNvPr>
        <xdr:cNvSpPr txBox="1"/>
      </xdr:nvSpPr>
      <xdr:spPr>
        <a:xfrm>
          <a:off x="7338859" y="4705064"/>
          <a:ext cx="1532998" cy="410995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2000" b="1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cs typeface="Arial" panose="020B0604020202020204" pitchFamily="34" charset="0"/>
            </a:rPr>
            <a:t>CC PR - OC</a:t>
          </a:r>
        </a:p>
      </xdr:txBody>
    </xdr:sp>
    <xdr:clientData/>
  </xdr:twoCellAnchor>
  <xdr:twoCellAnchor editAs="oneCell">
    <xdr:from>
      <xdr:col>0</xdr:col>
      <xdr:colOff>105833</xdr:colOff>
      <xdr:row>6</xdr:row>
      <xdr:rowOff>63500</xdr:rowOff>
    </xdr:from>
    <xdr:to>
      <xdr:col>2</xdr:col>
      <xdr:colOff>678071</xdr:colOff>
      <xdr:row>24</xdr:row>
      <xdr:rowOff>129738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19BFA7EA-E528-47BB-8188-536546EB4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33" y="1248833"/>
          <a:ext cx="2561905" cy="34952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846788</xdr:colOff>
      <xdr:row>2</xdr:row>
      <xdr:rowOff>10583</xdr:rowOff>
    </xdr:from>
    <xdr:to>
      <xdr:col>8</xdr:col>
      <xdr:colOff>546893</xdr:colOff>
      <xdr:row>8</xdr:row>
      <xdr:rowOff>164894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9E718EA2-F616-4888-8455-CB3F96DDF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15788" y="412750"/>
          <a:ext cx="1689772" cy="1318477"/>
        </a:xfrm>
        <a:prstGeom prst="rect">
          <a:avLst/>
        </a:prstGeom>
      </xdr:spPr>
    </xdr:pic>
    <xdr:clientData/>
  </xdr:twoCellAnchor>
  <xdr:twoCellAnchor editAs="oneCell">
    <xdr:from>
      <xdr:col>8</xdr:col>
      <xdr:colOff>592666</xdr:colOff>
      <xdr:row>2</xdr:row>
      <xdr:rowOff>10583</xdr:rowOff>
    </xdr:from>
    <xdr:to>
      <xdr:col>10</xdr:col>
      <xdr:colOff>539750</xdr:colOff>
      <xdr:row>8</xdr:row>
      <xdr:rowOff>172800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1B74E5CF-F9FB-4DB4-9274-E92393909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51333" y="412750"/>
          <a:ext cx="1936750" cy="1326383"/>
        </a:xfrm>
        <a:prstGeom prst="rect">
          <a:avLst/>
        </a:prstGeom>
      </xdr:spPr>
    </xdr:pic>
    <xdr:clientData/>
  </xdr:twoCellAnchor>
  <xdr:twoCellAnchor editAs="oneCell">
    <xdr:from>
      <xdr:col>0</xdr:col>
      <xdr:colOff>96575</xdr:colOff>
      <xdr:row>25</xdr:row>
      <xdr:rowOff>18639</xdr:rowOff>
    </xdr:from>
    <xdr:to>
      <xdr:col>2</xdr:col>
      <xdr:colOff>642937</xdr:colOff>
      <xdr:row>31</xdr:row>
      <xdr:rowOff>178594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7FF0E014-3869-4EAC-BB4F-206D93897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575" y="4828764"/>
          <a:ext cx="2522800" cy="1302955"/>
        </a:xfrm>
        <a:prstGeom prst="rect">
          <a:avLst/>
        </a:prstGeom>
      </xdr:spPr>
    </xdr:pic>
    <xdr:clientData/>
  </xdr:twoCellAnchor>
  <xdr:twoCellAnchor editAs="oneCell">
    <xdr:from>
      <xdr:col>10</xdr:col>
      <xdr:colOff>547688</xdr:colOff>
      <xdr:row>2</xdr:row>
      <xdr:rowOff>20957</xdr:rowOff>
    </xdr:from>
    <xdr:to>
      <xdr:col>12</xdr:col>
      <xdr:colOff>273845</xdr:colOff>
      <xdr:row>8</xdr:row>
      <xdr:rowOff>166687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319CA11C-AE57-48EE-BF3B-7BE9521F7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29876" y="425770"/>
          <a:ext cx="1702594" cy="1312542"/>
        </a:xfrm>
        <a:prstGeom prst="rect">
          <a:avLst/>
        </a:prstGeom>
      </xdr:spPr>
    </xdr:pic>
    <xdr:clientData/>
  </xdr:twoCellAnchor>
  <xdr:twoCellAnchor editAs="oneCell">
    <xdr:from>
      <xdr:col>11</xdr:col>
      <xdr:colOff>214313</xdr:colOff>
      <xdr:row>18</xdr:row>
      <xdr:rowOff>126083</xdr:rowOff>
    </xdr:from>
    <xdr:to>
      <xdr:col>12</xdr:col>
      <xdr:colOff>190274</xdr:colOff>
      <xdr:row>26</xdr:row>
      <xdr:rowOff>185368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4DAA9E18-2457-4D38-9559-1B2330307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84719" y="3602708"/>
          <a:ext cx="964180" cy="1583285"/>
        </a:xfrm>
        <a:prstGeom prst="rect">
          <a:avLst/>
        </a:prstGeom>
      </xdr:spPr>
    </xdr:pic>
    <xdr:clientData/>
  </xdr:twoCellAnchor>
  <xdr:twoCellAnchor editAs="oneCell">
    <xdr:from>
      <xdr:col>13</xdr:col>
      <xdr:colOff>978921</xdr:colOff>
      <xdr:row>18</xdr:row>
      <xdr:rowOff>83343</xdr:rowOff>
    </xdr:from>
    <xdr:to>
      <xdr:col>15</xdr:col>
      <xdr:colOff>140120</xdr:colOff>
      <xdr:row>26</xdr:row>
      <xdr:rowOff>166686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AB1E9889-850E-4C57-8488-29988B802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25765" y="3559968"/>
          <a:ext cx="1137636" cy="1607343"/>
        </a:xfrm>
        <a:prstGeom prst="rect">
          <a:avLst/>
        </a:prstGeom>
      </xdr:spPr>
    </xdr:pic>
    <xdr:clientData/>
  </xdr:twoCellAnchor>
  <xdr:twoCellAnchor editAs="oneCell">
    <xdr:from>
      <xdr:col>12</xdr:col>
      <xdr:colOff>333376</xdr:colOff>
      <xdr:row>19</xdr:row>
      <xdr:rowOff>107155</xdr:rowOff>
    </xdr:from>
    <xdr:to>
      <xdr:col>13</xdr:col>
      <xdr:colOff>879370</xdr:colOff>
      <xdr:row>25</xdr:row>
      <xdr:rowOff>190268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E6630734-0BA3-492D-8915-65778E112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1" y="3774280"/>
          <a:ext cx="1534213" cy="1226113"/>
        </a:xfrm>
        <a:prstGeom prst="rect">
          <a:avLst/>
        </a:prstGeom>
      </xdr:spPr>
    </xdr:pic>
    <xdr:clientData/>
  </xdr:twoCellAnchor>
  <xdr:twoCellAnchor>
    <xdr:from>
      <xdr:col>2</xdr:col>
      <xdr:colOff>678071</xdr:colOff>
      <xdr:row>15</xdr:row>
      <xdr:rowOff>96619</xdr:rowOff>
    </xdr:from>
    <xdr:to>
      <xdr:col>3</xdr:col>
      <xdr:colOff>812148</xdr:colOff>
      <xdr:row>16</xdr:row>
      <xdr:rowOff>94085</xdr:rowOff>
    </xdr:to>
    <xdr:cxnSp macro="">
      <xdr:nvCxnSpPr>
        <xdr:cNvPr id="78" name="Conector recto de flecha 77">
          <a:extLst>
            <a:ext uri="{FF2B5EF4-FFF2-40B4-BE49-F238E27FC236}">
              <a16:creationId xmlns:a16="http://schemas.microsoft.com/office/drawing/2014/main" id="{DFFE950D-123F-4913-8A11-3F3F170029E1}"/>
            </a:ext>
          </a:extLst>
        </xdr:cNvPr>
        <xdr:cNvCxnSpPr>
          <a:cxnSpLocks/>
          <a:stCxn id="40" idx="3"/>
          <a:endCxn id="26" idx="1"/>
        </xdr:cNvCxnSpPr>
      </xdr:nvCxnSpPr>
      <xdr:spPr>
        <a:xfrm>
          <a:off x="2654509" y="3001744"/>
          <a:ext cx="1122295" cy="187966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628338</xdr:colOff>
      <xdr:row>8</xdr:row>
      <xdr:rowOff>9525</xdr:rowOff>
    </xdr:from>
    <xdr:to>
      <xdr:col>9</xdr:col>
      <xdr:colOff>68791</xdr:colOff>
      <xdr:row>21</xdr:row>
      <xdr:rowOff>111912</xdr:rowOff>
    </xdr:to>
    <xdr:cxnSp macro="">
      <xdr:nvCxnSpPr>
        <xdr:cNvPr id="82" name="Conector recto de flecha 81">
          <a:extLst>
            <a:ext uri="{FF2B5EF4-FFF2-40B4-BE49-F238E27FC236}">
              <a16:creationId xmlns:a16="http://schemas.microsoft.com/office/drawing/2014/main" id="{06F8629F-A504-4C3F-B89D-EF9F6018C31A}"/>
            </a:ext>
          </a:extLst>
        </xdr:cNvPr>
        <xdr:cNvCxnSpPr>
          <a:cxnSpLocks/>
          <a:endCxn id="2" idx="1"/>
        </xdr:cNvCxnSpPr>
      </xdr:nvCxnSpPr>
      <xdr:spPr>
        <a:xfrm>
          <a:off x="5569432" y="1581150"/>
          <a:ext cx="3393328" cy="2578887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661796</xdr:colOff>
      <xdr:row>12</xdr:row>
      <xdr:rowOff>32116</xdr:rowOff>
    </xdr:from>
    <xdr:to>
      <xdr:col>9</xdr:col>
      <xdr:colOff>68791</xdr:colOff>
      <xdr:row>21</xdr:row>
      <xdr:rowOff>111912</xdr:rowOff>
    </xdr:to>
    <xdr:cxnSp macro="">
      <xdr:nvCxnSpPr>
        <xdr:cNvPr id="84" name="Conector recto de flecha 83">
          <a:extLst>
            <a:ext uri="{FF2B5EF4-FFF2-40B4-BE49-F238E27FC236}">
              <a16:creationId xmlns:a16="http://schemas.microsoft.com/office/drawing/2014/main" id="{A3C64956-1B63-4A28-9309-A50D044E2D91}"/>
            </a:ext>
          </a:extLst>
        </xdr:cNvPr>
        <xdr:cNvCxnSpPr>
          <a:cxnSpLocks/>
          <a:stCxn id="3" idx="3"/>
          <a:endCxn id="2" idx="1"/>
        </xdr:cNvCxnSpPr>
      </xdr:nvCxnSpPr>
      <xdr:spPr>
        <a:xfrm>
          <a:off x="5602890" y="2365741"/>
          <a:ext cx="3359870" cy="1794296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868996</xdr:colOff>
      <xdr:row>6</xdr:row>
      <xdr:rowOff>32134</xdr:rowOff>
    </xdr:from>
    <xdr:to>
      <xdr:col>6</xdr:col>
      <xdr:colOff>294367</xdr:colOff>
      <xdr:row>8</xdr:row>
      <xdr:rowOff>164769</xdr:rowOff>
    </xdr:to>
    <xdr:sp macro="" textlink="">
      <xdr:nvSpPr>
        <xdr:cNvPr id="87" name="Elipse 86">
          <a:extLst>
            <a:ext uri="{FF2B5EF4-FFF2-40B4-BE49-F238E27FC236}">
              <a16:creationId xmlns:a16="http://schemas.microsoft.com/office/drawing/2014/main" id="{9270866A-4994-43C1-BD37-D9601022AE2A}"/>
            </a:ext>
          </a:extLst>
        </xdr:cNvPr>
        <xdr:cNvSpPr/>
      </xdr:nvSpPr>
      <xdr:spPr>
        <a:xfrm>
          <a:off x="5810090" y="1222759"/>
          <a:ext cx="413590" cy="51363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2400" b="1">
              <a:solidFill>
                <a:schemeClr val="tx1"/>
              </a:solidFill>
              <a:cs typeface="Arial" panose="020B0604020202020204" pitchFamily="34" charset="0"/>
            </a:rPr>
            <a:t>5</a:t>
          </a:r>
        </a:p>
      </xdr:txBody>
    </xdr:sp>
    <xdr:clientData/>
  </xdr:twoCellAnchor>
  <xdr:twoCellAnchor>
    <xdr:from>
      <xdr:col>5</xdr:col>
      <xdr:colOff>938052</xdr:colOff>
      <xdr:row>10</xdr:row>
      <xdr:rowOff>148816</xdr:rowOff>
    </xdr:from>
    <xdr:to>
      <xdr:col>6</xdr:col>
      <xdr:colOff>363423</xdr:colOff>
      <xdr:row>13</xdr:row>
      <xdr:rowOff>90951</xdr:rowOff>
    </xdr:to>
    <xdr:sp macro="" textlink="">
      <xdr:nvSpPr>
        <xdr:cNvPr id="88" name="Elipse 87">
          <a:extLst>
            <a:ext uri="{FF2B5EF4-FFF2-40B4-BE49-F238E27FC236}">
              <a16:creationId xmlns:a16="http://schemas.microsoft.com/office/drawing/2014/main" id="{D864832C-D03A-40F2-AF13-F80518633363}"/>
            </a:ext>
          </a:extLst>
        </xdr:cNvPr>
        <xdr:cNvSpPr/>
      </xdr:nvSpPr>
      <xdr:spPr>
        <a:xfrm>
          <a:off x="5879146" y="2101441"/>
          <a:ext cx="413590" cy="513635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419" sz="2400" b="1">
              <a:solidFill>
                <a:schemeClr val="tx1"/>
              </a:solidFill>
              <a:cs typeface="Arial" panose="020B0604020202020204" pitchFamily="34" charset="0"/>
            </a:rPr>
            <a:t>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3261-0C82-4E17-A9F5-4EBA01D93FF1}">
  <dimension ref="A1:H25"/>
  <sheetViews>
    <sheetView topLeftCell="A13" workbookViewId="0"/>
  </sheetViews>
  <sheetFormatPr baseColWidth="10" defaultColWidth="10.90625" defaultRowHeight="15" x14ac:dyDescent="0.25"/>
  <cols>
    <col min="1" max="16384" width="10.90625" style="23"/>
  </cols>
  <sheetData>
    <row r="1" spans="1:1" ht="15.6" x14ac:dyDescent="0.3">
      <c r="A1" s="25" t="s">
        <v>368</v>
      </c>
    </row>
    <row r="3" spans="1:1" x14ac:dyDescent="0.25">
      <c r="A3" s="24" t="s">
        <v>369</v>
      </c>
    </row>
    <row r="4" spans="1:1" x14ac:dyDescent="0.25">
      <c r="A4" s="24" t="s">
        <v>408</v>
      </c>
    </row>
    <row r="5" spans="1:1" x14ac:dyDescent="0.25">
      <c r="A5" s="24" t="s">
        <v>370</v>
      </c>
    </row>
    <row r="6" spans="1:1" x14ac:dyDescent="0.25">
      <c r="A6" s="24" t="s">
        <v>371</v>
      </c>
    </row>
    <row r="7" spans="1:1" x14ac:dyDescent="0.25">
      <c r="A7" s="24" t="s">
        <v>372</v>
      </c>
    </row>
    <row r="9" spans="1:1" x14ac:dyDescent="0.25">
      <c r="A9" s="24" t="s">
        <v>373</v>
      </c>
    </row>
    <row r="10" spans="1:1" x14ac:dyDescent="0.25">
      <c r="A10" s="24" t="s">
        <v>374</v>
      </c>
    </row>
    <row r="11" spans="1:1" x14ac:dyDescent="0.25">
      <c r="A11" s="24" t="s">
        <v>375</v>
      </c>
    </row>
    <row r="13" spans="1:1" x14ac:dyDescent="0.25">
      <c r="A13" s="68" t="s">
        <v>376</v>
      </c>
    </row>
    <row r="15" spans="1:1" x14ac:dyDescent="0.25">
      <c r="A15" s="24" t="s">
        <v>377</v>
      </c>
    </row>
    <row r="16" spans="1:1" x14ac:dyDescent="0.25">
      <c r="A16" s="24" t="s">
        <v>378</v>
      </c>
    </row>
    <row r="18" spans="1:8" ht="15.6" x14ac:dyDescent="0.3">
      <c r="A18" s="24" t="s">
        <v>379</v>
      </c>
      <c r="H18" s="25" t="s">
        <v>380</v>
      </c>
    </row>
    <row r="19" spans="1:8" x14ac:dyDescent="0.25">
      <c r="H19" s="24" t="s">
        <v>381</v>
      </c>
    </row>
    <row r="20" spans="1:8" x14ac:dyDescent="0.25">
      <c r="H20" s="24" t="s">
        <v>382</v>
      </c>
    </row>
    <row r="21" spans="1:8" x14ac:dyDescent="0.25">
      <c r="H21" s="24" t="s">
        <v>383</v>
      </c>
    </row>
    <row r="22" spans="1:8" x14ac:dyDescent="0.25">
      <c r="H22" s="24" t="s">
        <v>384</v>
      </c>
    </row>
    <row r="23" spans="1:8" x14ac:dyDescent="0.25">
      <c r="H23" s="24" t="s">
        <v>385</v>
      </c>
    </row>
    <row r="24" spans="1:8" x14ac:dyDescent="0.25">
      <c r="H24" s="24" t="s">
        <v>387</v>
      </c>
    </row>
    <row r="25" spans="1:8" x14ac:dyDescent="0.25">
      <c r="H25" s="24" t="s">
        <v>386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0FE02-0250-432A-8439-DA20717E6B76}">
  <dimension ref="A1:XFD1048539"/>
  <sheetViews>
    <sheetView zoomScale="70" zoomScaleNormal="70" workbookViewId="0">
      <selection activeCell="K25" sqref="K25"/>
    </sheetView>
  </sheetViews>
  <sheetFormatPr baseColWidth="10" defaultColWidth="11.54296875" defaultRowHeight="15" x14ac:dyDescent="0.25"/>
  <cols>
    <col min="1" max="16384" width="11.54296875" style="23"/>
  </cols>
  <sheetData>
    <row r="1" spans="1:19" ht="15.6" x14ac:dyDescent="0.3">
      <c r="A1" s="25" t="s">
        <v>108</v>
      </c>
    </row>
    <row r="2" spans="1:19" ht="15.6" x14ac:dyDescent="0.3">
      <c r="A2" s="25" t="s">
        <v>109</v>
      </c>
      <c r="R2" s="24"/>
    </row>
    <row r="3" spans="1:19" ht="15.6" x14ac:dyDescent="0.3">
      <c r="A3" s="25" t="s">
        <v>110</v>
      </c>
      <c r="R3" s="24"/>
    </row>
    <row r="4" spans="1:19" ht="15.6" x14ac:dyDescent="0.3">
      <c r="A4" s="25" t="s">
        <v>111</v>
      </c>
      <c r="R4" s="24"/>
    </row>
    <row r="7" spans="1:19" x14ac:dyDescent="0.25">
      <c r="R7" s="24"/>
    </row>
    <row r="9" spans="1:19" x14ac:dyDescent="0.25">
      <c r="R9" s="24"/>
    </row>
    <row r="12" spans="1:19" x14ac:dyDescent="0.25">
      <c r="R12" s="24"/>
      <c r="S12" s="24"/>
    </row>
    <row r="14" spans="1:19" x14ac:dyDescent="0.25">
      <c r="R14" s="24"/>
      <c r="S14" s="24"/>
    </row>
    <row r="18" spans="18:19" x14ac:dyDescent="0.25">
      <c r="R18" s="24"/>
      <c r="S18" s="24"/>
    </row>
    <row r="35" spans="4:4" ht="15.6" x14ac:dyDescent="0.3">
      <c r="D35" s="25" t="s">
        <v>112</v>
      </c>
    </row>
    <row r="36" spans="4:4" x14ac:dyDescent="0.25">
      <c r="D36" s="24" t="s">
        <v>113</v>
      </c>
    </row>
    <row r="37" spans="4:4" x14ac:dyDescent="0.25">
      <c r="D37" s="24" t="s">
        <v>114</v>
      </c>
    </row>
    <row r="38" spans="4:4" x14ac:dyDescent="0.25">
      <c r="D38" s="24" t="s">
        <v>115</v>
      </c>
    </row>
    <row r="39" spans="4:4" x14ac:dyDescent="0.25">
      <c r="D39" s="24" t="s">
        <v>116</v>
      </c>
    </row>
    <row r="40" spans="4:4" x14ac:dyDescent="0.25">
      <c r="D40" s="24" t="s">
        <v>117</v>
      </c>
    </row>
    <row r="41" spans="4:4" x14ac:dyDescent="0.25">
      <c r="D41" s="24" t="s">
        <v>364</v>
      </c>
    </row>
    <row r="42" spans="4:4" x14ac:dyDescent="0.25">
      <c r="D42" s="24" t="s">
        <v>118</v>
      </c>
    </row>
    <row r="43" spans="4:4" x14ac:dyDescent="0.25">
      <c r="D43" s="24" t="s">
        <v>119</v>
      </c>
    </row>
    <row r="44" spans="4:4" x14ac:dyDescent="0.25">
      <c r="D44" s="24" t="s">
        <v>120</v>
      </c>
    </row>
    <row r="1048539" spans="1:16384" x14ac:dyDescent="0.25">
      <c r="A1048539" s="23">
        <v>1</v>
      </c>
      <c r="B1048539" s="23">
        <v>2</v>
      </c>
      <c r="C1048539" s="23">
        <v>3</v>
      </c>
      <c r="D1048539" s="23">
        <v>4</v>
      </c>
      <c r="E1048539" s="23">
        <v>5</v>
      </c>
      <c r="F1048539" s="23">
        <v>6</v>
      </c>
      <c r="G1048539" s="23">
        <v>7</v>
      </c>
      <c r="H1048539" s="23">
        <v>8</v>
      </c>
      <c r="I1048539" s="23">
        <v>9</v>
      </c>
      <c r="J1048539" s="23">
        <v>10</v>
      </c>
      <c r="K1048539" s="23">
        <v>11</v>
      </c>
      <c r="L1048539" s="23">
        <v>12</v>
      </c>
      <c r="M1048539" s="23">
        <v>13</v>
      </c>
      <c r="N1048539" s="23">
        <v>14</v>
      </c>
      <c r="O1048539" s="23">
        <v>15</v>
      </c>
      <c r="P1048539" s="23">
        <v>16</v>
      </c>
      <c r="Q1048539" s="23">
        <v>17</v>
      </c>
      <c r="R1048539" s="23">
        <v>18</v>
      </c>
      <c r="S1048539" s="23">
        <v>19</v>
      </c>
      <c r="T1048539" s="23">
        <v>20</v>
      </c>
      <c r="U1048539" s="23">
        <v>21</v>
      </c>
      <c r="V1048539" s="23">
        <v>22</v>
      </c>
      <c r="W1048539" s="23">
        <v>23</v>
      </c>
      <c r="X1048539" s="23">
        <v>24</v>
      </c>
      <c r="Y1048539" s="23">
        <v>25</v>
      </c>
      <c r="Z1048539" s="23">
        <v>26</v>
      </c>
      <c r="AA1048539" s="23">
        <v>27</v>
      </c>
      <c r="AB1048539" s="23">
        <v>28</v>
      </c>
      <c r="AC1048539" s="23">
        <v>29</v>
      </c>
      <c r="AD1048539" s="23">
        <v>30</v>
      </c>
      <c r="AE1048539" s="23">
        <v>31</v>
      </c>
      <c r="AF1048539" s="23">
        <v>32</v>
      </c>
      <c r="AG1048539" s="23">
        <v>33</v>
      </c>
      <c r="AH1048539" s="23">
        <v>34</v>
      </c>
      <c r="AI1048539" s="23">
        <v>35</v>
      </c>
      <c r="AJ1048539" s="23">
        <v>36</v>
      </c>
      <c r="AK1048539" s="23">
        <v>37</v>
      </c>
      <c r="AL1048539" s="23">
        <v>38</v>
      </c>
      <c r="AM1048539" s="23">
        <v>39</v>
      </c>
      <c r="AN1048539" s="23">
        <v>40</v>
      </c>
      <c r="AO1048539" s="23">
        <v>41</v>
      </c>
      <c r="AP1048539" s="23">
        <v>42</v>
      </c>
      <c r="AQ1048539" s="23">
        <v>43</v>
      </c>
      <c r="AR1048539" s="23">
        <v>44</v>
      </c>
      <c r="AS1048539" s="23">
        <v>45</v>
      </c>
      <c r="AT1048539" s="23">
        <v>46</v>
      </c>
      <c r="AU1048539" s="23">
        <v>47</v>
      </c>
      <c r="AV1048539" s="23">
        <v>48</v>
      </c>
      <c r="AW1048539" s="23">
        <v>49</v>
      </c>
      <c r="AX1048539" s="23">
        <v>50</v>
      </c>
      <c r="AY1048539" s="23">
        <v>51</v>
      </c>
      <c r="AZ1048539" s="23">
        <v>52</v>
      </c>
      <c r="BA1048539" s="23">
        <v>53</v>
      </c>
      <c r="BB1048539" s="23">
        <v>54</v>
      </c>
      <c r="BC1048539" s="23">
        <v>55</v>
      </c>
      <c r="BD1048539" s="23">
        <v>56</v>
      </c>
      <c r="BE1048539" s="23">
        <v>57</v>
      </c>
      <c r="BF1048539" s="23">
        <v>58</v>
      </c>
      <c r="BG1048539" s="23">
        <v>59</v>
      </c>
      <c r="BH1048539" s="23">
        <v>60</v>
      </c>
      <c r="BI1048539" s="23">
        <v>61</v>
      </c>
      <c r="BJ1048539" s="23">
        <v>62</v>
      </c>
      <c r="BK1048539" s="23">
        <v>63</v>
      </c>
      <c r="BL1048539" s="23">
        <v>64</v>
      </c>
      <c r="BM1048539" s="23">
        <v>65</v>
      </c>
      <c r="BN1048539" s="23">
        <v>66</v>
      </c>
      <c r="BO1048539" s="23">
        <v>67</v>
      </c>
      <c r="BP1048539" s="23">
        <v>68</v>
      </c>
      <c r="BQ1048539" s="23">
        <v>69</v>
      </c>
      <c r="BR1048539" s="23">
        <v>70</v>
      </c>
      <c r="BS1048539" s="23">
        <v>71</v>
      </c>
      <c r="BT1048539" s="23">
        <v>72</v>
      </c>
      <c r="BU1048539" s="23">
        <v>73</v>
      </c>
      <c r="BV1048539" s="23">
        <v>74</v>
      </c>
      <c r="BW1048539" s="23">
        <v>75</v>
      </c>
      <c r="BX1048539" s="23">
        <v>76</v>
      </c>
      <c r="BY1048539" s="23">
        <v>77</v>
      </c>
      <c r="BZ1048539" s="23">
        <v>78</v>
      </c>
      <c r="CA1048539" s="23">
        <v>79</v>
      </c>
      <c r="CB1048539" s="23">
        <v>80</v>
      </c>
      <c r="CC1048539" s="23">
        <v>81</v>
      </c>
      <c r="CD1048539" s="23">
        <v>82</v>
      </c>
      <c r="CE1048539" s="23">
        <v>83</v>
      </c>
      <c r="CF1048539" s="23">
        <v>84</v>
      </c>
      <c r="CG1048539" s="23">
        <v>85</v>
      </c>
      <c r="CH1048539" s="23">
        <v>86</v>
      </c>
      <c r="CI1048539" s="23">
        <v>87</v>
      </c>
      <c r="CJ1048539" s="23">
        <v>88</v>
      </c>
      <c r="CK1048539" s="23">
        <v>89</v>
      </c>
      <c r="CL1048539" s="23">
        <v>90</v>
      </c>
      <c r="CM1048539" s="23">
        <v>91</v>
      </c>
      <c r="CN1048539" s="23">
        <v>92</v>
      </c>
      <c r="CO1048539" s="23">
        <v>93</v>
      </c>
      <c r="CP1048539" s="23">
        <v>94</v>
      </c>
      <c r="CQ1048539" s="23">
        <v>95</v>
      </c>
      <c r="CR1048539" s="23">
        <v>96</v>
      </c>
      <c r="CS1048539" s="23">
        <v>97</v>
      </c>
      <c r="CT1048539" s="23">
        <v>98</v>
      </c>
      <c r="CU1048539" s="23">
        <v>99</v>
      </c>
      <c r="CV1048539" s="23">
        <v>100</v>
      </c>
      <c r="CW1048539" s="23">
        <v>101</v>
      </c>
      <c r="CX1048539" s="23">
        <v>102</v>
      </c>
      <c r="CY1048539" s="23">
        <v>103</v>
      </c>
      <c r="CZ1048539" s="23">
        <v>104</v>
      </c>
      <c r="DA1048539" s="23">
        <v>105</v>
      </c>
      <c r="DB1048539" s="23">
        <v>106</v>
      </c>
      <c r="DC1048539" s="23">
        <v>107</v>
      </c>
      <c r="DD1048539" s="23">
        <v>108</v>
      </c>
      <c r="DE1048539" s="23">
        <v>109</v>
      </c>
      <c r="DF1048539" s="23">
        <v>110</v>
      </c>
      <c r="DG1048539" s="23">
        <v>111</v>
      </c>
      <c r="DH1048539" s="23">
        <v>112</v>
      </c>
      <c r="DI1048539" s="23">
        <v>113</v>
      </c>
      <c r="DJ1048539" s="23">
        <v>114</v>
      </c>
      <c r="DK1048539" s="23">
        <v>115</v>
      </c>
      <c r="DL1048539" s="23">
        <v>116</v>
      </c>
      <c r="DM1048539" s="23">
        <v>117</v>
      </c>
      <c r="DN1048539" s="23">
        <v>118</v>
      </c>
      <c r="DO1048539" s="23">
        <v>119</v>
      </c>
      <c r="DP1048539" s="23">
        <v>120</v>
      </c>
      <c r="DQ1048539" s="23">
        <v>121</v>
      </c>
      <c r="DR1048539" s="23">
        <v>122</v>
      </c>
      <c r="DS1048539" s="23">
        <v>123</v>
      </c>
      <c r="DT1048539" s="23">
        <v>124</v>
      </c>
      <c r="DU1048539" s="23">
        <v>125</v>
      </c>
      <c r="DV1048539" s="23">
        <v>126</v>
      </c>
      <c r="DW1048539" s="23">
        <v>127</v>
      </c>
      <c r="DX1048539" s="23">
        <v>128</v>
      </c>
      <c r="DY1048539" s="23">
        <v>129</v>
      </c>
      <c r="DZ1048539" s="23">
        <v>130</v>
      </c>
      <c r="EA1048539" s="23">
        <v>131</v>
      </c>
      <c r="EB1048539" s="23">
        <v>132</v>
      </c>
      <c r="EC1048539" s="23">
        <v>133</v>
      </c>
      <c r="ED1048539" s="23">
        <v>134</v>
      </c>
      <c r="EE1048539" s="23">
        <v>135</v>
      </c>
      <c r="EF1048539" s="23">
        <v>136</v>
      </c>
      <c r="EG1048539" s="23">
        <v>137</v>
      </c>
      <c r="EH1048539" s="23">
        <v>138</v>
      </c>
      <c r="EI1048539" s="23">
        <v>139</v>
      </c>
      <c r="EJ1048539" s="23">
        <v>140</v>
      </c>
      <c r="EK1048539" s="23">
        <v>141</v>
      </c>
      <c r="EL1048539" s="23">
        <v>142</v>
      </c>
      <c r="EM1048539" s="23">
        <v>143</v>
      </c>
      <c r="EN1048539" s="23">
        <v>144</v>
      </c>
      <c r="EO1048539" s="23">
        <v>145</v>
      </c>
      <c r="EP1048539" s="23">
        <v>146</v>
      </c>
      <c r="EQ1048539" s="23">
        <v>147</v>
      </c>
      <c r="ER1048539" s="23">
        <v>148</v>
      </c>
      <c r="ES1048539" s="23">
        <v>149</v>
      </c>
      <c r="ET1048539" s="23">
        <v>150</v>
      </c>
      <c r="EU1048539" s="23">
        <v>151</v>
      </c>
      <c r="EV1048539" s="23">
        <v>152</v>
      </c>
      <c r="EW1048539" s="23">
        <v>153</v>
      </c>
      <c r="EX1048539" s="23">
        <v>154</v>
      </c>
      <c r="EY1048539" s="23">
        <v>155</v>
      </c>
      <c r="EZ1048539" s="23">
        <v>156</v>
      </c>
      <c r="FA1048539" s="23">
        <v>157</v>
      </c>
      <c r="FB1048539" s="23">
        <v>158</v>
      </c>
      <c r="FC1048539" s="23">
        <v>159</v>
      </c>
      <c r="FD1048539" s="23">
        <v>160</v>
      </c>
      <c r="FE1048539" s="23">
        <v>161</v>
      </c>
      <c r="FF1048539" s="23">
        <v>162</v>
      </c>
      <c r="FG1048539" s="23">
        <v>163</v>
      </c>
      <c r="FH1048539" s="23">
        <v>164</v>
      </c>
      <c r="FI1048539" s="23">
        <v>165</v>
      </c>
      <c r="FJ1048539" s="23">
        <v>166</v>
      </c>
      <c r="FK1048539" s="23">
        <v>167</v>
      </c>
      <c r="FL1048539" s="23">
        <v>168</v>
      </c>
      <c r="FM1048539" s="23">
        <v>169</v>
      </c>
      <c r="FN1048539" s="23">
        <v>170</v>
      </c>
      <c r="FO1048539" s="23">
        <v>171</v>
      </c>
      <c r="FP1048539" s="23">
        <v>172</v>
      </c>
      <c r="FQ1048539" s="23">
        <v>173</v>
      </c>
      <c r="FR1048539" s="23">
        <v>174</v>
      </c>
      <c r="FS1048539" s="23">
        <v>175</v>
      </c>
      <c r="FT1048539" s="23">
        <v>176</v>
      </c>
      <c r="FU1048539" s="23">
        <v>177</v>
      </c>
      <c r="FV1048539" s="23">
        <v>178</v>
      </c>
      <c r="FW1048539" s="23">
        <v>179</v>
      </c>
      <c r="FX1048539" s="23">
        <v>180</v>
      </c>
      <c r="FY1048539" s="23">
        <v>181</v>
      </c>
      <c r="FZ1048539" s="23">
        <v>182</v>
      </c>
      <c r="GA1048539" s="23">
        <v>183</v>
      </c>
      <c r="GB1048539" s="23">
        <v>184</v>
      </c>
      <c r="GC1048539" s="23">
        <v>185</v>
      </c>
      <c r="GD1048539" s="23">
        <v>186</v>
      </c>
      <c r="GE1048539" s="23">
        <v>187</v>
      </c>
      <c r="GF1048539" s="23">
        <v>188</v>
      </c>
      <c r="GG1048539" s="23">
        <v>189</v>
      </c>
      <c r="GH1048539" s="23">
        <v>190</v>
      </c>
      <c r="GI1048539" s="23">
        <v>191</v>
      </c>
      <c r="GJ1048539" s="23">
        <v>192</v>
      </c>
      <c r="GK1048539" s="23">
        <v>193</v>
      </c>
      <c r="GL1048539" s="23">
        <v>194</v>
      </c>
      <c r="GM1048539" s="23">
        <v>195</v>
      </c>
      <c r="GN1048539" s="23">
        <v>196</v>
      </c>
      <c r="GO1048539" s="23">
        <v>197</v>
      </c>
      <c r="GP1048539" s="23">
        <v>198</v>
      </c>
      <c r="GQ1048539" s="23">
        <v>199</v>
      </c>
      <c r="GR1048539" s="23">
        <v>200</v>
      </c>
      <c r="GS1048539" s="23">
        <v>201</v>
      </c>
      <c r="GT1048539" s="23">
        <v>202</v>
      </c>
      <c r="GU1048539" s="23">
        <v>203</v>
      </c>
      <c r="GV1048539" s="23">
        <v>204</v>
      </c>
      <c r="GW1048539" s="23">
        <v>205</v>
      </c>
      <c r="GX1048539" s="23">
        <v>206</v>
      </c>
      <c r="GY1048539" s="23">
        <v>207</v>
      </c>
      <c r="GZ1048539" s="23">
        <v>208</v>
      </c>
      <c r="HA1048539" s="23">
        <v>209</v>
      </c>
      <c r="HB1048539" s="23">
        <v>210</v>
      </c>
      <c r="HC1048539" s="23">
        <v>211</v>
      </c>
      <c r="HD1048539" s="23">
        <v>212</v>
      </c>
      <c r="HE1048539" s="23">
        <v>213</v>
      </c>
      <c r="HF1048539" s="23">
        <v>214</v>
      </c>
      <c r="HG1048539" s="23">
        <v>215</v>
      </c>
      <c r="HH1048539" s="23">
        <v>216</v>
      </c>
      <c r="HI1048539" s="23">
        <v>217</v>
      </c>
      <c r="HJ1048539" s="23">
        <v>218</v>
      </c>
      <c r="HK1048539" s="23">
        <v>219</v>
      </c>
      <c r="HL1048539" s="23">
        <v>220</v>
      </c>
      <c r="HM1048539" s="23">
        <v>221</v>
      </c>
      <c r="HN1048539" s="23">
        <v>222</v>
      </c>
      <c r="HO1048539" s="23">
        <v>223</v>
      </c>
      <c r="HP1048539" s="23">
        <v>224</v>
      </c>
      <c r="HQ1048539" s="23">
        <v>225</v>
      </c>
      <c r="HR1048539" s="23">
        <v>226</v>
      </c>
      <c r="HS1048539" s="23">
        <v>227</v>
      </c>
      <c r="HT1048539" s="23">
        <v>228</v>
      </c>
      <c r="HU1048539" s="23">
        <v>229</v>
      </c>
      <c r="HV1048539" s="23">
        <v>230</v>
      </c>
      <c r="HW1048539" s="23">
        <v>231</v>
      </c>
      <c r="HX1048539" s="23">
        <v>232</v>
      </c>
      <c r="HY1048539" s="23">
        <v>233</v>
      </c>
      <c r="HZ1048539" s="23">
        <v>234</v>
      </c>
      <c r="IA1048539" s="23">
        <v>235</v>
      </c>
      <c r="IB1048539" s="23">
        <v>236</v>
      </c>
      <c r="IC1048539" s="23">
        <v>237</v>
      </c>
      <c r="ID1048539" s="23">
        <v>238</v>
      </c>
      <c r="IE1048539" s="23">
        <v>239</v>
      </c>
      <c r="IF1048539" s="23">
        <v>240</v>
      </c>
      <c r="IG1048539" s="23">
        <v>241</v>
      </c>
      <c r="IH1048539" s="23">
        <v>242</v>
      </c>
      <c r="II1048539" s="23">
        <v>243</v>
      </c>
      <c r="IJ1048539" s="23">
        <v>244</v>
      </c>
      <c r="IK1048539" s="23">
        <v>245</v>
      </c>
      <c r="IL1048539" s="23">
        <v>246</v>
      </c>
      <c r="IM1048539" s="23">
        <v>247</v>
      </c>
      <c r="IN1048539" s="23">
        <v>248</v>
      </c>
      <c r="IO1048539" s="23">
        <v>249</v>
      </c>
      <c r="IP1048539" s="23">
        <v>250</v>
      </c>
      <c r="IQ1048539" s="23">
        <v>251</v>
      </c>
      <c r="IR1048539" s="23">
        <v>252</v>
      </c>
      <c r="IS1048539" s="23">
        <v>253</v>
      </c>
      <c r="IT1048539" s="23">
        <v>254</v>
      </c>
      <c r="IU1048539" s="23">
        <v>255</v>
      </c>
      <c r="IV1048539" s="23">
        <v>256</v>
      </c>
      <c r="IW1048539" s="23">
        <v>257</v>
      </c>
      <c r="IX1048539" s="23">
        <v>258</v>
      </c>
      <c r="IY1048539" s="23">
        <v>259</v>
      </c>
      <c r="IZ1048539" s="23">
        <v>260</v>
      </c>
      <c r="JA1048539" s="23">
        <v>261</v>
      </c>
      <c r="JB1048539" s="23">
        <v>262</v>
      </c>
      <c r="JC1048539" s="23">
        <v>263</v>
      </c>
      <c r="JD1048539" s="23">
        <v>264</v>
      </c>
      <c r="JE1048539" s="23">
        <v>265</v>
      </c>
      <c r="JF1048539" s="23">
        <v>266</v>
      </c>
      <c r="JG1048539" s="23">
        <v>267</v>
      </c>
      <c r="JH1048539" s="23">
        <v>268</v>
      </c>
      <c r="JI1048539" s="23">
        <v>269</v>
      </c>
      <c r="JJ1048539" s="23">
        <v>270</v>
      </c>
      <c r="JK1048539" s="23">
        <v>271</v>
      </c>
      <c r="JL1048539" s="23">
        <v>272</v>
      </c>
      <c r="JM1048539" s="23">
        <v>273</v>
      </c>
      <c r="JN1048539" s="23">
        <v>274</v>
      </c>
      <c r="JO1048539" s="23">
        <v>275</v>
      </c>
      <c r="JP1048539" s="23">
        <v>276</v>
      </c>
      <c r="JQ1048539" s="23">
        <v>277</v>
      </c>
      <c r="JR1048539" s="23">
        <v>278</v>
      </c>
      <c r="JS1048539" s="23">
        <v>279</v>
      </c>
      <c r="JT1048539" s="23">
        <v>280</v>
      </c>
      <c r="JU1048539" s="23">
        <v>281</v>
      </c>
      <c r="JV1048539" s="23">
        <v>282</v>
      </c>
      <c r="JW1048539" s="23">
        <v>283</v>
      </c>
      <c r="JX1048539" s="23">
        <v>284</v>
      </c>
      <c r="JY1048539" s="23">
        <v>285</v>
      </c>
      <c r="JZ1048539" s="23">
        <v>286</v>
      </c>
      <c r="KA1048539" s="23">
        <v>287</v>
      </c>
      <c r="KB1048539" s="23">
        <v>288</v>
      </c>
      <c r="KC1048539" s="23">
        <v>289</v>
      </c>
      <c r="KD1048539" s="23">
        <v>290</v>
      </c>
      <c r="KE1048539" s="23">
        <v>291</v>
      </c>
      <c r="KF1048539" s="23">
        <v>292</v>
      </c>
      <c r="KG1048539" s="23">
        <v>293</v>
      </c>
      <c r="KH1048539" s="23">
        <v>294</v>
      </c>
      <c r="KI1048539" s="23">
        <v>295</v>
      </c>
      <c r="KJ1048539" s="23">
        <v>296</v>
      </c>
      <c r="KK1048539" s="23">
        <v>297</v>
      </c>
      <c r="KL1048539" s="23">
        <v>298</v>
      </c>
      <c r="KM1048539" s="23">
        <v>299</v>
      </c>
      <c r="KN1048539" s="23">
        <v>300</v>
      </c>
      <c r="KO1048539" s="23">
        <v>301</v>
      </c>
      <c r="KP1048539" s="23">
        <v>302</v>
      </c>
      <c r="KQ1048539" s="23">
        <v>303</v>
      </c>
      <c r="KR1048539" s="23">
        <v>304</v>
      </c>
      <c r="KS1048539" s="23">
        <v>305</v>
      </c>
      <c r="KT1048539" s="23">
        <v>306</v>
      </c>
      <c r="KU1048539" s="23">
        <v>307</v>
      </c>
      <c r="KV1048539" s="23">
        <v>308</v>
      </c>
      <c r="KW1048539" s="23">
        <v>309</v>
      </c>
      <c r="KX1048539" s="23">
        <v>310</v>
      </c>
      <c r="KY1048539" s="23">
        <v>311</v>
      </c>
      <c r="KZ1048539" s="23">
        <v>312</v>
      </c>
      <c r="LA1048539" s="23">
        <v>313</v>
      </c>
      <c r="LB1048539" s="23">
        <v>314</v>
      </c>
      <c r="LC1048539" s="23">
        <v>315</v>
      </c>
      <c r="LD1048539" s="23">
        <v>316</v>
      </c>
      <c r="LE1048539" s="23">
        <v>317</v>
      </c>
      <c r="LF1048539" s="23">
        <v>318</v>
      </c>
      <c r="LG1048539" s="23">
        <v>319</v>
      </c>
      <c r="LH1048539" s="23">
        <v>320</v>
      </c>
      <c r="LI1048539" s="23">
        <v>321</v>
      </c>
      <c r="LJ1048539" s="23">
        <v>322</v>
      </c>
      <c r="LK1048539" s="23">
        <v>323</v>
      </c>
      <c r="LL1048539" s="23">
        <v>324</v>
      </c>
      <c r="LM1048539" s="23">
        <v>325</v>
      </c>
      <c r="LN1048539" s="23">
        <v>326</v>
      </c>
      <c r="LO1048539" s="23">
        <v>327</v>
      </c>
      <c r="LP1048539" s="23">
        <v>328</v>
      </c>
      <c r="LQ1048539" s="23">
        <v>329</v>
      </c>
      <c r="LR1048539" s="23">
        <v>330</v>
      </c>
      <c r="LS1048539" s="23">
        <v>331</v>
      </c>
      <c r="LT1048539" s="23">
        <v>332</v>
      </c>
      <c r="LU1048539" s="23">
        <v>333</v>
      </c>
      <c r="LV1048539" s="23">
        <v>334</v>
      </c>
      <c r="LW1048539" s="23">
        <v>335</v>
      </c>
      <c r="LX1048539" s="23">
        <v>336</v>
      </c>
      <c r="LY1048539" s="23">
        <v>337</v>
      </c>
      <c r="LZ1048539" s="23">
        <v>338</v>
      </c>
      <c r="MA1048539" s="23">
        <v>339</v>
      </c>
      <c r="MB1048539" s="23">
        <v>340</v>
      </c>
      <c r="MC1048539" s="23">
        <v>341</v>
      </c>
      <c r="MD1048539" s="23">
        <v>342</v>
      </c>
      <c r="ME1048539" s="23">
        <v>343</v>
      </c>
      <c r="MF1048539" s="23">
        <v>344</v>
      </c>
      <c r="MG1048539" s="23">
        <v>345</v>
      </c>
      <c r="MH1048539" s="23">
        <v>346</v>
      </c>
      <c r="MI1048539" s="23">
        <v>347</v>
      </c>
      <c r="MJ1048539" s="23">
        <v>348</v>
      </c>
      <c r="MK1048539" s="23">
        <v>349</v>
      </c>
      <c r="ML1048539" s="23">
        <v>350</v>
      </c>
      <c r="MM1048539" s="23">
        <v>351</v>
      </c>
      <c r="MN1048539" s="23">
        <v>352</v>
      </c>
      <c r="MO1048539" s="23">
        <v>353</v>
      </c>
      <c r="MP1048539" s="23">
        <v>354</v>
      </c>
      <c r="MQ1048539" s="23">
        <v>355</v>
      </c>
      <c r="MR1048539" s="23">
        <v>356</v>
      </c>
      <c r="MS1048539" s="23">
        <v>357</v>
      </c>
      <c r="MT1048539" s="23">
        <v>358</v>
      </c>
      <c r="MU1048539" s="23">
        <v>359</v>
      </c>
      <c r="MV1048539" s="23">
        <v>360</v>
      </c>
      <c r="MW1048539" s="23">
        <v>361</v>
      </c>
      <c r="MX1048539" s="23">
        <v>362</v>
      </c>
      <c r="MY1048539" s="23">
        <v>363</v>
      </c>
      <c r="MZ1048539" s="23">
        <v>364</v>
      </c>
      <c r="NA1048539" s="23">
        <v>365</v>
      </c>
      <c r="NB1048539" s="23">
        <v>366</v>
      </c>
      <c r="NC1048539" s="23">
        <v>367</v>
      </c>
      <c r="ND1048539" s="23">
        <v>368</v>
      </c>
      <c r="NE1048539" s="23">
        <v>369</v>
      </c>
      <c r="NF1048539" s="23">
        <v>370</v>
      </c>
      <c r="NG1048539" s="23">
        <v>371</v>
      </c>
      <c r="NH1048539" s="23">
        <v>372</v>
      </c>
      <c r="NI1048539" s="23">
        <v>373</v>
      </c>
      <c r="NJ1048539" s="23">
        <v>374</v>
      </c>
      <c r="NK1048539" s="23">
        <v>375</v>
      </c>
      <c r="NL1048539" s="23">
        <v>376</v>
      </c>
      <c r="NM1048539" s="23">
        <v>377</v>
      </c>
      <c r="NN1048539" s="23">
        <v>378</v>
      </c>
      <c r="NO1048539" s="23">
        <v>379</v>
      </c>
      <c r="NP1048539" s="23">
        <v>380</v>
      </c>
      <c r="NQ1048539" s="23">
        <v>381</v>
      </c>
      <c r="NR1048539" s="23">
        <v>382</v>
      </c>
      <c r="NS1048539" s="23">
        <v>383</v>
      </c>
      <c r="NT1048539" s="23">
        <v>384</v>
      </c>
      <c r="NU1048539" s="23">
        <v>385</v>
      </c>
      <c r="NV1048539" s="23">
        <v>386</v>
      </c>
      <c r="NW1048539" s="23">
        <v>387</v>
      </c>
      <c r="NX1048539" s="23">
        <v>388</v>
      </c>
      <c r="NY1048539" s="23">
        <v>389</v>
      </c>
      <c r="NZ1048539" s="23">
        <v>390</v>
      </c>
      <c r="OA1048539" s="23">
        <v>391</v>
      </c>
      <c r="OB1048539" s="23">
        <v>392</v>
      </c>
      <c r="OC1048539" s="23">
        <v>393</v>
      </c>
      <c r="OD1048539" s="23">
        <v>394</v>
      </c>
      <c r="OE1048539" s="23">
        <v>395</v>
      </c>
      <c r="OF1048539" s="23">
        <v>396</v>
      </c>
      <c r="OG1048539" s="23">
        <v>397</v>
      </c>
      <c r="OH1048539" s="23">
        <v>398</v>
      </c>
      <c r="OI1048539" s="23">
        <v>399</v>
      </c>
      <c r="OJ1048539" s="23">
        <v>400</v>
      </c>
      <c r="OK1048539" s="23">
        <v>401</v>
      </c>
      <c r="OL1048539" s="23">
        <v>402</v>
      </c>
      <c r="OM1048539" s="23">
        <v>403</v>
      </c>
      <c r="ON1048539" s="23">
        <v>404</v>
      </c>
      <c r="OO1048539" s="23">
        <v>405</v>
      </c>
      <c r="OP1048539" s="23">
        <v>406</v>
      </c>
      <c r="OQ1048539" s="23">
        <v>407</v>
      </c>
      <c r="OR1048539" s="23">
        <v>408</v>
      </c>
      <c r="OS1048539" s="23">
        <v>409</v>
      </c>
      <c r="OT1048539" s="23">
        <v>410</v>
      </c>
      <c r="OU1048539" s="23">
        <v>411</v>
      </c>
      <c r="OV1048539" s="23">
        <v>412</v>
      </c>
      <c r="OW1048539" s="23">
        <v>413</v>
      </c>
      <c r="OX1048539" s="23">
        <v>414</v>
      </c>
      <c r="OY1048539" s="23">
        <v>415</v>
      </c>
      <c r="OZ1048539" s="23">
        <v>416</v>
      </c>
      <c r="PA1048539" s="23">
        <v>417</v>
      </c>
      <c r="PB1048539" s="23">
        <v>418</v>
      </c>
      <c r="PC1048539" s="23">
        <v>419</v>
      </c>
      <c r="PD1048539" s="23">
        <v>420</v>
      </c>
      <c r="PE1048539" s="23">
        <v>421</v>
      </c>
      <c r="PF1048539" s="23">
        <v>422</v>
      </c>
      <c r="PG1048539" s="23">
        <v>423</v>
      </c>
      <c r="PH1048539" s="23">
        <v>424</v>
      </c>
      <c r="PI1048539" s="23">
        <v>425</v>
      </c>
      <c r="PJ1048539" s="23">
        <v>426</v>
      </c>
      <c r="PK1048539" s="23">
        <v>427</v>
      </c>
      <c r="PL1048539" s="23">
        <v>428</v>
      </c>
      <c r="PM1048539" s="23">
        <v>429</v>
      </c>
      <c r="PN1048539" s="23">
        <v>430</v>
      </c>
      <c r="PO1048539" s="23">
        <v>431</v>
      </c>
      <c r="PP1048539" s="23">
        <v>432</v>
      </c>
      <c r="PQ1048539" s="23">
        <v>433</v>
      </c>
      <c r="PR1048539" s="23">
        <v>434</v>
      </c>
      <c r="PS1048539" s="23">
        <v>435</v>
      </c>
      <c r="PT1048539" s="23">
        <v>436</v>
      </c>
      <c r="PU1048539" s="23">
        <v>437</v>
      </c>
      <c r="PV1048539" s="23">
        <v>438</v>
      </c>
      <c r="PW1048539" s="23">
        <v>439</v>
      </c>
      <c r="PX1048539" s="23">
        <v>440</v>
      </c>
      <c r="PY1048539" s="23">
        <v>441</v>
      </c>
      <c r="PZ1048539" s="23">
        <v>442</v>
      </c>
      <c r="QA1048539" s="23">
        <v>443</v>
      </c>
      <c r="QB1048539" s="23">
        <v>444</v>
      </c>
      <c r="QC1048539" s="23">
        <v>445</v>
      </c>
      <c r="QD1048539" s="23">
        <v>446</v>
      </c>
      <c r="QE1048539" s="23">
        <v>447</v>
      </c>
      <c r="QF1048539" s="23">
        <v>448</v>
      </c>
      <c r="QG1048539" s="23">
        <v>449</v>
      </c>
      <c r="QH1048539" s="23">
        <v>450</v>
      </c>
      <c r="QI1048539" s="23">
        <v>451</v>
      </c>
      <c r="QJ1048539" s="23">
        <v>452</v>
      </c>
      <c r="QK1048539" s="23">
        <v>453</v>
      </c>
      <c r="QL1048539" s="23">
        <v>454</v>
      </c>
      <c r="QM1048539" s="23">
        <v>455</v>
      </c>
      <c r="QN1048539" s="23">
        <v>456</v>
      </c>
      <c r="QO1048539" s="23">
        <v>457</v>
      </c>
      <c r="QP1048539" s="23">
        <v>458</v>
      </c>
      <c r="QQ1048539" s="23">
        <v>459</v>
      </c>
      <c r="QR1048539" s="23">
        <v>460</v>
      </c>
      <c r="QS1048539" s="23">
        <v>461</v>
      </c>
      <c r="QT1048539" s="23">
        <v>462</v>
      </c>
      <c r="QU1048539" s="23">
        <v>463</v>
      </c>
      <c r="QV1048539" s="23">
        <v>464</v>
      </c>
      <c r="QW1048539" s="23">
        <v>465</v>
      </c>
      <c r="QX1048539" s="23">
        <v>466</v>
      </c>
      <c r="QY1048539" s="23">
        <v>467</v>
      </c>
      <c r="QZ1048539" s="23">
        <v>468</v>
      </c>
      <c r="RA1048539" s="23">
        <v>469</v>
      </c>
      <c r="RB1048539" s="23">
        <v>470</v>
      </c>
      <c r="RC1048539" s="23">
        <v>471</v>
      </c>
      <c r="RD1048539" s="23">
        <v>472</v>
      </c>
      <c r="RE1048539" s="23">
        <v>473</v>
      </c>
      <c r="RF1048539" s="23">
        <v>474</v>
      </c>
      <c r="RG1048539" s="23">
        <v>475</v>
      </c>
      <c r="RH1048539" s="23">
        <v>476</v>
      </c>
      <c r="RI1048539" s="23">
        <v>477</v>
      </c>
      <c r="RJ1048539" s="23">
        <v>478</v>
      </c>
      <c r="RK1048539" s="23">
        <v>479</v>
      </c>
      <c r="RL1048539" s="23">
        <v>480</v>
      </c>
      <c r="RM1048539" s="23">
        <v>481</v>
      </c>
      <c r="RN1048539" s="23">
        <v>482</v>
      </c>
      <c r="RO1048539" s="23">
        <v>483</v>
      </c>
      <c r="RP1048539" s="23">
        <v>484</v>
      </c>
      <c r="RQ1048539" s="23">
        <v>485</v>
      </c>
      <c r="RR1048539" s="23">
        <v>486</v>
      </c>
      <c r="RS1048539" s="23">
        <v>487</v>
      </c>
      <c r="RT1048539" s="23">
        <v>488</v>
      </c>
      <c r="RU1048539" s="23">
        <v>489</v>
      </c>
      <c r="RV1048539" s="23">
        <v>490</v>
      </c>
      <c r="RW1048539" s="23">
        <v>491</v>
      </c>
      <c r="RX1048539" s="23">
        <v>492</v>
      </c>
      <c r="RY1048539" s="23">
        <v>493</v>
      </c>
      <c r="RZ1048539" s="23">
        <v>494</v>
      </c>
      <c r="SA1048539" s="23">
        <v>495</v>
      </c>
      <c r="SB1048539" s="23">
        <v>496</v>
      </c>
      <c r="SC1048539" s="23">
        <v>497</v>
      </c>
      <c r="SD1048539" s="23">
        <v>498</v>
      </c>
      <c r="SE1048539" s="23">
        <v>499</v>
      </c>
      <c r="SF1048539" s="23">
        <v>500</v>
      </c>
      <c r="SG1048539" s="23">
        <v>501</v>
      </c>
      <c r="SH1048539" s="23">
        <v>502</v>
      </c>
      <c r="SI1048539" s="23">
        <v>503</v>
      </c>
      <c r="SJ1048539" s="23">
        <v>504</v>
      </c>
      <c r="SK1048539" s="23">
        <v>505</v>
      </c>
      <c r="SL1048539" s="23">
        <v>506</v>
      </c>
      <c r="SM1048539" s="23">
        <v>507</v>
      </c>
      <c r="SN1048539" s="23">
        <v>508</v>
      </c>
      <c r="SO1048539" s="23">
        <v>509</v>
      </c>
      <c r="SP1048539" s="23">
        <v>510</v>
      </c>
      <c r="SQ1048539" s="23">
        <v>511</v>
      </c>
      <c r="SR1048539" s="23">
        <v>512</v>
      </c>
      <c r="SS1048539" s="23">
        <v>513</v>
      </c>
      <c r="ST1048539" s="23">
        <v>514</v>
      </c>
      <c r="SU1048539" s="23">
        <v>515</v>
      </c>
      <c r="SV1048539" s="23">
        <v>516</v>
      </c>
      <c r="SW1048539" s="23">
        <v>517</v>
      </c>
      <c r="SX1048539" s="23">
        <v>518</v>
      </c>
      <c r="SY1048539" s="23">
        <v>519</v>
      </c>
      <c r="SZ1048539" s="23">
        <v>520</v>
      </c>
      <c r="TA1048539" s="23">
        <v>521</v>
      </c>
      <c r="TB1048539" s="23">
        <v>522</v>
      </c>
      <c r="TC1048539" s="23">
        <v>523</v>
      </c>
      <c r="TD1048539" s="23">
        <v>524</v>
      </c>
      <c r="TE1048539" s="23">
        <v>525</v>
      </c>
      <c r="TF1048539" s="23">
        <v>526</v>
      </c>
      <c r="TG1048539" s="23">
        <v>527</v>
      </c>
      <c r="TH1048539" s="23">
        <v>528</v>
      </c>
      <c r="TI1048539" s="23">
        <v>529</v>
      </c>
      <c r="TJ1048539" s="23">
        <v>530</v>
      </c>
      <c r="TK1048539" s="23">
        <v>531</v>
      </c>
      <c r="TL1048539" s="23">
        <v>532</v>
      </c>
      <c r="TM1048539" s="23">
        <v>533</v>
      </c>
      <c r="TN1048539" s="23">
        <v>534</v>
      </c>
      <c r="TO1048539" s="23">
        <v>535</v>
      </c>
      <c r="TP1048539" s="23">
        <v>536</v>
      </c>
      <c r="TQ1048539" s="23">
        <v>537</v>
      </c>
      <c r="TR1048539" s="23">
        <v>538</v>
      </c>
      <c r="TS1048539" s="23">
        <v>539</v>
      </c>
      <c r="TT1048539" s="23">
        <v>540</v>
      </c>
      <c r="TU1048539" s="23">
        <v>541</v>
      </c>
      <c r="TV1048539" s="23">
        <v>542</v>
      </c>
      <c r="TW1048539" s="23">
        <v>543</v>
      </c>
      <c r="TX1048539" s="23">
        <v>544</v>
      </c>
      <c r="TY1048539" s="23">
        <v>545</v>
      </c>
      <c r="TZ1048539" s="23">
        <v>546</v>
      </c>
      <c r="UA1048539" s="23">
        <v>547</v>
      </c>
      <c r="UB1048539" s="23">
        <v>548</v>
      </c>
      <c r="UC1048539" s="23">
        <v>549</v>
      </c>
      <c r="UD1048539" s="23">
        <v>550</v>
      </c>
      <c r="UE1048539" s="23">
        <v>551</v>
      </c>
      <c r="UF1048539" s="23">
        <v>552</v>
      </c>
      <c r="UG1048539" s="23">
        <v>553</v>
      </c>
      <c r="UH1048539" s="23">
        <v>554</v>
      </c>
      <c r="UI1048539" s="23">
        <v>555</v>
      </c>
      <c r="UJ1048539" s="23">
        <v>556</v>
      </c>
      <c r="UK1048539" s="23">
        <v>557</v>
      </c>
      <c r="UL1048539" s="23">
        <v>558</v>
      </c>
      <c r="UM1048539" s="23">
        <v>559</v>
      </c>
      <c r="UN1048539" s="23">
        <v>560</v>
      </c>
      <c r="UO1048539" s="23">
        <v>561</v>
      </c>
      <c r="UP1048539" s="23">
        <v>562</v>
      </c>
      <c r="UQ1048539" s="23">
        <v>563</v>
      </c>
      <c r="UR1048539" s="23">
        <v>564</v>
      </c>
      <c r="US1048539" s="23">
        <v>565</v>
      </c>
      <c r="UT1048539" s="23">
        <v>566</v>
      </c>
      <c r="UU1048539" s="23">
        <v>567</v>
      </c>
      <c r="UV1048539" s="23">
        <v>568</v>
      </c>
      <c r="UW1048539" s="23">
        <v>569</v>
      </c>
      <c r="UX1048539" s="23">
        <v>570</v>
      </c>
      <c r="UY1048539" s="23">
        <v>571</v>
      </c>
      <c r="UZ1048539" s="23">
        <v>572</v>
      </c>
      <c r="VA1048539" s="23">
        <v>573</v>
      </c>
      <c r="VB1048539" s="23">
        <v>574</v>
      </c>
      <c r="VC1048539" s="23">
        <v>575</v>
      </c>
      <c r="VD1048539" s="23">
        <v>576</v>
      </c>
      <c r="VE1048539" s="23">
        <v>577</v>
      </c>
      <c r="VF1048539" s="23">
        <v>578</v>
      </c>
      <c r="VG1048539" s="23">
        <v>579</v>
      </c>
      <c r="VH1048539" s="23">
        <v>580</v>
      </c>
      <c r="VI1048539" s="23">
        <v>581</v>
      </c>
      <c r="VJ1048539" s="23">
        <v>582</v>
      </c>
      <c r="VK1048539" s="23">
        <v>583</v>
      </c>
      <c r="VL1048539" s="23">
        <v>584</v>
      </c>
      <c r="VM1048539" s="23">
        <v>585</v>
      </c>
      <c r="VN1048539" s="23">
        <v>586</v>
      </c>
      <c r="VO1048539" s="23">
        <v>587</v>
      </c>
      <c r="VP1048539" s="23">
        <v>588</v>
      </c>
      <c r="VQ1048539" s="23">
        <v>589</v>
      </c>
      <c r="VR1048539" s="23">
        <v>590</v>
      </c>
      <c r="VS1048539" s="23">
        <v>591</v>
      </c>
      <c r="VT1048539" s="23">
        <v>592</v>
      </c>
      <c r="VU1048539" s="23">
        <v>593</v>
      </c>
      <c r="VV1048539" s="23">
        <v>594</v>
      </c>
      <c r="VW1048539" s="23">
        <v>595</v>
      </c>
      <c r="VX1048539" s="23">
        <v>596</v>
      </c>
      <c r="VY1048539" s="23">
        <v>597</v>
      </c>
      <c r="VZ1048539" s="23">
        <v>598</v>
      </c>
      <c r="WA1048539" s="23">
        <v>599</v>
      </c>
      <c r="WB1048539" s="23">
        <v>600</v>
      </c>
      <c r="WC1048539" s="23">
        <v>601</v>
      </c>
      <c r="WD1048539" s="23">
        <v>602</v>
      </c>
      <c r="WE1048539" s="23">
        <v>603</v>
      </c>
      <c r="WF1048539" s="23">
        <v>604</v>
      </c>
      <c r="WG1048539" s="23">
        <v>605</v>
      </c>
      <c r="WH1048539" s="23">
        <v>606</v>
      </c>
      <c r="WI1048539" s="23">
        <v>607</v>
      </c>
      <c r="WJ1048539" s="23">
        <v>608</v>
      </c>
      <c r="WK1048539" s="23">
        <v>609</v>
      </c>
      <c r="WL1048539" s="23">
        <v>610</v>
      </c>
      <c r="WM1048539" s="23">
        <v>611</v>
      </c>
      <c r="WN1048539" s="23">
        <v>612</v>
      </c>
      <c r="WO1048539" s="23">
        <v>613</v>
      </c>
      <c r="WP1048539" s="23">
        <v>614</v>
      </c>
      <c r="WQ1048539" s="23">
        <v>615</v>
      </c>
      <c r="WR1048539" s="23">
        <v>616</v>
      </c>
      <c r="WS1048539" s="23">
        <v>617</v>
      </c>
      <c r="WT1048539" s="23">
        <v>618</v>
      </c>
      <c r="WU1048539" s="23">
        <v>619</v>
      </c>
      <c r="WV1048539" s="23">
        <v>620</v>
      </c>
      <c r="WW1048539" s="23">
        <v>621</v>
      </c>
      <c r="WX1048539" s="23">
        <v>622</v>
      </c>
      <c r="WY1048539" s="23">
        <v>623</v>
      </c>
      <c r="WZ1048539" s="23">
        <v>624</v>
      </c>
      <c r="XA1048539" s="23">
        <v>625</v>
      </c>
      <c r="XB1048539" s="23">
        <v>626</v>
      </c>
      <c r="XC1048539" s="23">
        <v>627</v>
      </c>
      <c r="XD1048539" s="23">
        <v>628</v>
      </c>
      <c r="XE1048539" s="23">
        <v>629</v>
      </c>
      <c r="XF1048539" s="23">
        <v>630</v>
      </c>
      <c r="XG1048539" s="23">
        <v>631</v>
      </c>
      <c r="XH1048539" s="23">
        <v>632</v>
      </c>
      <c r="XI1048539" s="23">
        <v>633</v>
      </c>
      <c r="XJ1048539" s="23">
        <v>634</v>
      </c>
      <c r="XK1048539" s="23">
        <v>635</v>
      </c>
      <c r="XL1048539" s="23">
        <v>636</v>
      </c>
      <c r="XM1048539" s="23">
        <v>637</v>
      </c>
      <c r="XN1048539" s="23">
        <v>638</v>
      </c>
      <c r="XO1048539" s="23">
        <v>639</v>
      </c>
      <c r="XP1048539" s="23">
        <v>640</v>
      </c>
      <c r="XQ1048539" s="23">
        <v>641</v>
      </c>
      <c r="XR1048539" s="23">
        <v>642</v>
      </c>
      <c r="XS1048539" s="23">
        <v>643</v>
      </c>
      <c r="XT1048539" s="23">
        <v>644</v>
      </c>
      <c r="XU1048539" s="23">
        <v>645</v>
      </c>
      <c r="XV1048539" s="23">
        <v>646</v>
      </c>
      <c r="XW1048539" s="23">
        <v>647</v>
      </c>
      <c r="XX1048539" s="23">
        <v>648</v>
      </c>
      <c r="XY1048539" s="23">
        <v>649</v>
      </c>
      <c r="XZ1048539" s="23">
        <v>650</v>
      </c>
      <c r="YA1048539" s="23">
        <v>651</v>
      </c>
      <c r="YB1048539" s="23">
        <v>652</v>
      </c>
      <c r="YC1048539" s="23">
        <v>653</v>
      </c>
      <c r="YD1048539" s="23">
        <v>654</v>
      </c>
      <c r="YE1048539" s="23">
        <v>655</v>
      </c>
      <c r="YF1048539" s="23">
        <v>656</v>
      </c>
      <c r="YG1048539" s="23">
        <v>657</v>
      </c>
      <c r="YH1048539" s="23">
        <v>658</v>
      </c>
      <c r="YI1048539" s="23">
        <v>659</v>
      </c>
      <c r="YJ1048539" s="23">
        <v>660</v>
      </c>
      <c r="YK1048539" s="23">
        <v>661</v>
      </c>
      <c r="YL1048539" s="23">
        <v>662</v>
      </c>
      <c r="YM1048539" s="23">
        <v>663</v>
      </c>
      <c r="YN1048539" s="23">
        <v>664</v>
      </c>
      <c r="YO1048539" s="23">
        <v>665</v>
      </c>
      <c r="YP1048539" s="23">
        <v>666</v>
      </c>
      <c r="YQ1048539" s="23">
        <v>667</v>
      </c>
      <c r="YR1048539" s="23">
        <v>668</v>
      </c>
      <c r="YS1048539" s="23">
        <v>669</v>
      </c>
      <c r="YT1048539" s="23">
        <v>670</v>
      </c>
      <c r="YU1048539" s="23">
        <v>671</v>
      </c>
      <c r="YV1048539" s="23">
        <v>672</v>
      </c>
      <c r="YW1048539" s="23">
        <v>673</v>
      </c>
      <c r="YX1048539" s="23">
        <v>674</v>
      </c>
      <c r="YY1048539" s="23">
        <v>675</v>
      </c>
      <c r="YZ1048539" s="23">
        <v>676</v>
      </c>
      <c r="ZA1048539" s="23">
        <v>677</v>
      </c>
      <c r="ZB1048539" s="23">
        <v>678</v>
      </c>
      <c r="ZC1048539" s="23">
        <v>679</v>
      </c>
      <c r="ZD1048539" s="23">
        <v>680</v>
      </c>
      <c r="ZE1048539" s="23">
        <v>681</v>
      </c>
      <c r="ZF1048539" s="23">
        <v>682</v>
      </c>
      <c r="ZG1048539" s="23">
        <v>683</v>
      </c>
      <c r="ZH1048539" s="23">
        <v>684</v>
      </c>
      <c r="ZI1048539" s="23">
        <v>685</v>
      </c>
      <c r="ZJ1048539" s="23">
        <v>686</v>
      </c>
      <c r="ZK1048539" s="23">
        <v>687</v>
      </c>
      <c r="ZL1048539" s="23">
        <v>688</v>
      </c>
      <c r="ZM1048539" s="23">
        <v>689</v>
      </c>
      <c r="ZN1048539" s="23">
        <v>690</v>
      </c>
      <c r="ZO1048539" s="23">
        <v>691</v>
      </c>
      <c r="ZP1048539" s="23">
        <v>692</v>
      </c>
      <c r="ZQ1048539" s="23">
        <v>693</v>
      </c>
      <c r="ZR1048539" s="23">
        <v>694</v>
      </c>
      <c r="ZS1048539" s="23">
        <v>695</v>
      </c>
      <c r="ZT1048539" s="23">
        <v>696</v>
      </c>
      <c r="ZU1048539" s="23">
        <v>697</v>
      </c>
      <c r="ZV1048539" s="23">
        <v>698</v>
      </c>
      <c r="ZW1048539" s="23">
        <v>699</v>
      </c>
      <c r="ZX1048539" s="23">
        <v>700</v>
      </c>
      <c r="ZY1048539" s="23">
        <v>701</v>
      </c>
      <c r="ZZ1048539" s="23">
        <v>702</v>
      </c>
      <c r="AAA1048539" s="23">
        <v>703</v>
      </c>
      <c r="AAB1048539" s="23">
        <v>704</v>
      </c>
      <c r="AAC1048539" s="23">
        <v>705</v>
      </c>
      <c r="AAD1048539" s="23">
        <v>706</v>
      </c>
      <c r="AAE1048539" s="23">
        <v>707</v>
      </c>
      <c r="AAF1048539" s="23">
        <v>708</v>
      </c>
      <c r="AAG1048539" s="23">
        <v>709</v>
      </c>
      <c r="AAH1048539" s="23">
        <v>710</v>
      </c>
      <c r="AAI1048539" s="23">
        <v>711</v>
      </c>
      <c r="AAJ1048539" s="23">
        <v>712</v>
      </c>
      <c r="AAK1048539" s="23">
        <v>713</v>
      </c>
      <c r="AAL1048539" s="23">
        <v>714</v>
      </c>
      <c r="AAM1048539" s="23">
        <v>715</v>
      </c>
      <c r="AAN1048539" s="23">
        <v>716</v>
      </c>
      <c r="AAO1048539" s="23">
        <v>717</v>
      </c>
      <c r="AAP1048539" s="23">
        <v>718</v>
      </c>
      <c r="AAQ1048539" s="23">
        <v>719</v>
      </c>
      <c r="AAR1048539" s="23">
        <v>720</v>
      </c>
      <c r="AAS1048539" s="23">
        <v>721</v>
      </c>
      <c r="AAT1048539" s="23">
        <v>722</v>
      </c>
      <c r="AAU1048539" s="23">
        <v>723</v>
      </c>
      <c r="AAV1048539" s="23">
        <v>724</v>
      </c>
      <c r="AAW1048539" s="23">
        <v>725</v>
      </c>
      <c r="AAX1048539" s="23">
        <v>726</v>
      </c>
      <c r="AAY1048539" s="23">
        <v>727</v>
      </c>
      <c r="AAZ1048539" s="23">
        <v>728</v>
      </c>
      <c r="ABA1048539" s="23">
        <v>729</v>
      </c>
      <c r="ABB1048539" s="23">
        <v>730</v>
      </c>
      <c r="ABC1048539" s="23">
        <v>731</v>
      </c>
      <c r="ABD1048539" s="23">
        <v>732</v>
      </c>
      <c r="ABE1048539" s="23">
        <v>733</v>
      </c>
      <c r="ABF1048539" s="23">
        <v>734</v>
      </c>
      <c r="ABG1048539" s="23">
        <v>735</v>
      </c>
      <c r="ABH1048539" s="23">
        <v>736</v>
      </c>
      <c r="ABI1048539" s="23">
        <v>737</v>
      </c>
      <c r="ABJ1048539" s="23">
        <v>738</v>
      </c>
      <c r="ABK1048539" s="23">
        <v>739</v>
      </c>
      <c r="ABL1048539" s="23">
        <v>740</v>
      </c>
      <c r="ABM1048539" s="23">
        <v>741</v>
      </c>
      <c r="ABN1048539" s="23">
        <v>742</v>
      </c>
      <c r="ABO1048539" s="23">
        <v>743</v>
      </c>
      <c r="ABP1048539" s="23">
        <v>744</v>
      </c>
      <c r="ABQ1048539" s="23">
        <v>745</v>
      </c>
      <c r="ABR1048539" s="23">
        <v>746</v>
      </c>
      <c r="ABS1048539" s="23">
        <v>747</v>
      </c>
      <c r="ABT1048539" s="23">
        <v>748</v>
      </c>
      <c r="ABU1048539" s="23">
        <v>749</v>
      </c>
      <c r="ABV1048539" s="23">
        <v>750</v>
      </c>
      <c r="ABW1048539" s="23">
        <v>751</v>
      </c>
      <c r="ABX1048539" s="23">
        <v>752</v>
      </c>
      <c r="ABY1048539" s="23">
        <v>753</v>
      </c>
      <c r="ABZ1048539" s="23">
        <v>754</v>
      </c>
      <c r="ACA1048539" s="23">
        <v>755</v>
      </c>
      <c r="ACB1048539" s="23">
        <v>756</v>
      </c>
      <c r="ACC1048539" s="23">
        <v>757</v>
      </c>
      <c r="ACD1048539" s="23">
        <v>758</v>
      </c>
      <c r="ACE1048539" s="23">
        <v>759</v>
      </c>
      <c r="ACF1048539" s="23">
        <v>760</v>
      </c>
      <c r="ACG1048539" s="23">
        <v>761</v>
      </c>
      <c r="ACH1048539" s="23">
        <v>762</v>
      </c>
      <c r="ACI1048539" s="23">
        <v>763</v>
      </c>
      <c r="ACJ1048539" s="23">
        <v>764</v>
      </c>
      <c r="ACK1048539" s="23">
        <v>765</v>
      </c>
      <c r="ACL1048539" s="23">
        <v>766</v>
      </c>
      <c r="ACM1048539" s="23">
        <v>767</v>
      </c>
      <c r="ACN1048539" s="23">
        <v>768</v>
      </c>
      <c r="ACO1048539" s="23">
        <v>769</v>
      </c>
      <c r="ACP1048539" s="23">
        <v>770</v>
      </c>
      <c r="ACQ1048539" s="23">
        <v>771</v>
      </c>
      <c r="ACR1048539" s="23">
        <v>772</v>
      </c>
      <c r="ACS1048539" s="23">
        <v>773</v>
      </c>
      <c r="ACT1048539" s="23">
        <v>774</v>
      </c>
      <c r="ACU1048539" s="23">
        <v>775</v>
      </c>
      <c r="ACV1048539" s="23">
        <v>776</v>
      </c>
      <c r="ACW1048539" s="23">
        <v>777</v>
      </c>
      <c r="ACX1048539" s="23">
        <v>778</v>
      </c>
      <c r="ACY1048539" s="23">
        <v>779</v>
      </c>
      <c r="ACZ1048539" s="23">
        <v>780</v>
      </c>
      <c r="ADA1048539" s="23">
        <v>781</v>
      </c>
      <c r="ADB1048539" s="23">
        <v>782</v>
      </c>
      <c r="ADC1048539" s="23">
        <v>783</v>
      </c>
      <c r="ADD1048539" s="23">
        <v>784</v>
      </c>
      <c r="ADE1048539" s="23">
        <v>785</v>
      </c>
      <c r="ADF1048539" s="23">
        <v>786</v>
      </c>
      <c r="ADG1048539" s="23">
        <v>787</v>
      </c>
      <c r="ADH1048539" s="23">
        <v>788</v>
      </c>
      <c r="ADI1048539" s="23">
        <v>789</v>
      </c>
      <c r="ADJ1048539" s="23">
        <v>790</v>
      </c>
      <c r="ADK1048539" s="23">
        <v>791</v>
      </c>
      <c r="ADL1048539" s="23">
        <v>792</v>
      </c>
      <c r="ADM1048539" s="23">
        <v>793</v>
      </c>
      <c r="ADN1048539" s="23">
        <v>794</v>
      </c>
      <c r="ADO1048539" s="23">
        <v>795</v>
      </c>
      <c r="ADP1048539" s="23">
        <v>796</v>
      </c>
      <c r="ADQ1048539" s="23">
        <v>797</v>
      </c>
      <c r="ADR1048539" s="23">
        <v>798</v>
      </c>
      <c r="ADS1048539" s="23">
        <v>799</v>
      </c>
      <c r="ADT1048539" s="23">
        <v>800</v>
      </c>
      <c r="ADU1048539" s="23">
        <v>801</v>
      </c>
      <c r="ADV1048539" s="23">
        <v>802</v>
      </c>
      <c r="ADW1048539" s="23">
        <v>803</v>
      </c>
      <c r="ADX1048539" s="23">
        <v>804</v>
      </c>
      <c r="ADY1048539" s="23">
        <v>805</v>
      </c>
      <c r="ADZ1048539" s="23">
        <v>806</v>
      </c>
      <c r="AEA1048539" s="23">
        <v>807</v>
      </c>
      <c r="AEB1048539" s="23">
        <v>808</v>
      </c>
      <c r="AEC1048539" s="23">
        <v>809</v>
      </c>
      <c r="AED1048539" s="23">
        <v>810</v>
      </c>
      <c r="AEE1048539" s="23">
        <v>811</v>
      </c>
      <c r="AEF1048539" s="23">
        <v>812</v>
      </c>
      <c r="AEG1048539" s="23">
        <v>813</v>
      </c>
      <c r="AEH1048539" s="23">
        <v>814</v>
      </c>
      <c r="AEI1048539" s="23">
        <v>815</v>
      </c>
      <c r="AEJ1048539" s="23">
        <v>816</v>
      </c>
      <c r="AEK1048539" s="23">
        <v>817</v>
      </c>
      <c r="AEL1048539" s="23">
        <v>818</v>
      </c>
      <c r="AEM1048539" s="23">
        <v>819</v>
      </c>
      <c r="AEN1048539" s="23">
        <v>820</v>
      </c>
      <c r="AEO1048539" s="23">
        <v>821</v>
      </c>
      <c r="AEP1048539" s="23">
        <v>822</v>
      </c>
      <c r="AEQ1048539" s="23">
        <v>823</v>
      </c>
      <c r="AER1048539" s="23">
        <v>824</v>
      </c>
      <c r="AES1048539" s="23">
        <v>825</v>
      </c>
      <c r="AET1048539" s="23">
        <v>826</v>
      </c>
      <c r="AEU1048539" s="23">
        <v>827</v>
      </c>
      <c r="AEV1048539" s="23">
        <v>828</v>
      </c>
      <c r="AEW1048539" s="23">
        <v>829</v>
      </c>
      <c r="AEX1048539" s="23">
        <v>830</v>
      </c>
      <c r="AEY1048539" s="23">
        <v>831</v>
      </c>
      <c r="AEZ1048539" s="23">
        <v>832</v>
      </c>
      <c r="AFA1048539" s="23">
        <v>833</v>
      </c>
      <c r="AFB1048539" s="23">
        <v>834</v>
      </c>
      <c r="AFC1048539" s="23">
        <v>835</v>
      </c>
      <c r="AFD1048539" s="23">
        <v>836</v>
      </c>
      <c r="AFE1048539" s="23">
        <v>837</v>
      </c>
      <c r="AFF1048539" s="23">
        <v>838</v>
      </c>
      <c r="AFG1048539" s="23">
        <v>839</v>
      </c>
      <c r="AFH1048539" s="23">
        <v>840</v>
      </c>
      <c r="AFI1048539" s="23">
        <v>841</v>
      </c>
      <c r="AFJ1048539" s="23">
        <v>842</v>
      </c>
      <c r="AFK1048539" s="23">
        <v>843</v>
      </c>
      <c r="AFL1048539" s="23">
        <v>844</v>
      </c>
      <c r="AFM1048539" s="23">
        <v>845</v>
      </c>
      <c r="AFN1048539" s="23">
        <v>846</v>
      </c>
      <c r="AFO1048539" s="23">
        <v>847</v>
      </c>
      <c r="AFP1048539" s="23">
        <v>848</v>
      </c>
      <c r="AFQ1048539" s="23">
        <v>849</v>
      </c>
      <c r="AFR1048539" s="23">
        <v>850</v>
      </c>
      <c r="AFS1048539" s="23">
        <v>851</v>
      </c>
      <c r="AFT1048539" s="23">
        <v>852</v>
      </c>
      <c r="AFU1048539" s="23">
        <v>853</v>
      </c>
      <c r="AFV1048539" s="23">
        <v>854</v>
      </c>
      <c r="AFW1048539" s="23">
        <v>855</v>
      </c>
      <c r="AFX1048539" s="23">
        <v>856</v>
      </c>
      <c r="AFY1048539" s="23">
        <v>857</v>
      </c>
      <c r="AFZ1048539" s="23">
        <v>858</v>
      </c>
      <c r="AGA1048539" s="23">
        <v>859</v>
      </c>
      <c r="AGB1048539" s="23">
        <v>860</v>
      </c>
      <c r="AGC1048539" s="23">
        <v>861</v>
      </c>
      <c r="AGD1048539" s="23">
        <v>862</v>
      </c>
      <c r="AGE1048539" s="23">
        <v>863</v>
      </c>
      <c r="AGF1048539" s="23">
        <v>864</v>
      </c>
      <c r="AGG1048539" s="23">
        <v>865</v>
      </c>
      <c r="AGH1048539" s="23">
        <v>866</v>
      </c>
      <c r="AGI1048539" s="23">
        <v>867</v>
      </c>
      <c r="AGJ1048539" s="23">
        <v>868</v>
      </c>
      <c r="AGK1048539" s="23">
        <v>869</v>
      </c>
      <c r="AGL1048539" s="23">
        <v>870</v>
      </c>
      <c r="AGM1048539" s="23">
        <v>871</v>
      </c>
      <c r="AGN1048539" s="23">
        <v>872</v>
      </c>
      <c r="AGO1048539" s="23">
        <v>873</v>
      </c>
      <c r="AGP1048539" s="23">
        <v>874</v>
      </c>
      <c r="AGQ1048539" s="23">
        <v>875</v>
      </c>
      <c r="AGR1048539" s="23">
        <v>876</v>
      </c>
      <c r="AGS1048539" s="23">
        <v>877</v>
      </c>
      <c r="AGT1048539" s="23">
        <v>878</v>
      </c>
      <c r="AGU1048539" s="23">
        <v>879</v>
      </c>
      <c r="AGV1048539" s="23">
        <v>880</v>
      </c>
      <c r="AGW1048539" s="23">
        <v>881</v>
      </c>
      <c r="AGX1048539" s="23">
        <v>882</v>
      </c>
      <c r="AGY1048539" s="23">
        <v>883</v>
      </c>
      <c r="AGZ1048539" s="23">
        <v>884</v>
      </c>
      <c r="AHA1048539" s="23">
        <v>885</v>
      </c>
      <c r="AHB1048539" s="23">
        <v>886</v>
      </c>
      <c r="AHC1048539" s="23">
        <v>887</v>
      </c>
      <c r="AHD1048539" s="23">
        <v>888</v>
      </c>
      <c r="AHE1048539" s="23">
        <v>889</v>
      </c>
      <c r="AHF1048539" s="23">
        <v>890</v>
      </c>
      <c r="AHG1048539" s="23">
        <v>891</v>
      </c>
      <c r="AHH1048539" s="23">
        <v>892</v>
      </c>
      <c r="AHI1048539" s="23">
        <v>893</v>
      </c>
      <c r="AHJ1048539" s="23">
        <v>894</v>
      </c>
      <c r="AHK1048539" s="23">
        <v>895</v>
      </c>
      <c r="AHL1048539" s="23">
        <v>896</v>
      </c>
      <c r="AHM1048539" s="23">
        <v>897</v>
      </c>
      <c r="AHN1048539" s="23">
        <v>898</v>
      </c>
      <c r="AHO1048539" s="23">
        <v>899</v>
      </c>
      <c r="AHP1048539" s="23">
        <v>900</v>
      </c>
      <c r="AHQ1048539" s="23">
        <v>901</v>
      </c>
      <c r="AHR1048539" s="23">
        <v>902</v>
      </c>
      <c r="AHS1048539" s="23">
        <v>903</v>
      </c>
      <c r="AHT1048539" s="23">
        <v>904</v>
      </c>
      <c r="AHU1048539" s="23">
        <v>905</v>
      </c>
      <c r="AHV1048539" s="23">
        <v>906</v>
      </c>
      <c r="AHW1048539" s="23">
        <v>907</v>
      </c>
      <c r="AHX1048539" s="23">
        <v>908</v>
      </c>
      <c r="AHY1048539" s="23">
        <v>909</v>
      </c>
      <c r="AHZ1048539" s="23">
        <v>910</v>
      </c>
      <c r="AIA1048539" s="23">
        <v>911</v>
      </c>
      <c r="AIB1048539" s="23">
        <v>912</v>
      </c>
      <c r="AIC1048539" s="23">
        <v>913</v>
      </c>
      <c r="AID1048539" s="23">
        <v>914</v>
      </c>
      <c r="AIE1048539" s="23">
        <v>915</v>
      </c>
      <c r="AIF1048539" s="23">
        <v>916</v>
      </c>
      <c r="AIG1048539" s="23">
        <v>917</v>
      </c>
      <c r="AIH1048539" s="23">
        <v>918</v>
      </c>
      <c r="AII1048539" s="23">
        <v>919</v>
      </c>
      <c r="AIJ1048539" s="23">
        <v>920</v>
      </c>
      <c r="AIK1048539" s="23">
        <v>921</v>
      </c>
      <c r="AIL1048539" s="23">
        <v>922</v>
      </c>
      <c r="AIM1048539" s="23">
        <v>923</v>
      </c>
      <c r="AIN1048539" s="23">
        <v>924</v>
      </c>
      <c r="AIO1048539" s="23">
        <v>925</v>
      </c>
      <c r="AIP1048539" s="23">
        <v>926</v>
      </c>
      <c r="AIQ1048539" s="23">
        <v>927</v>
      </c>
      <c r="AIR1048539" s="23">
        <v>928</v>
      </c>
      <c r="AIS1048539" s="23">
        <v>929</v>
      </c>
      <c r="AIT1048539" s="23">
        <v>930</v>
      </c>
      <c r="AIU1048539" s="23">
        <v>931</v>
      </c>
      <c r="AIV1048539" s="23">
        <v>932</v>
      </c>
      <c r="AIW1048539" s="23">
        <v>933</v>
      </c>
      <c r="AIX1048539" s="23">
        <v>934</v>
      </c>
      <c r="AIY1048539" s="23">
        <v>935</v>
      </c>
      <c r="AIZ1048539" s="23">
        <v>936</v>
      </c>
      <c r="AJA1048539" s="23">
        <v>937</v>
      </c>
      <c r="AJB1048539" s="23">
        <v>938</v>
      </c>
      <c r="AJC1048539" s="23">
        <v>939</v>
      </c>
      <c r="AJD1048539" s="23">
        <v>940</v>
      </c>
      <c r="AJE1048539" s="23">
        <v>941</v>
      </c>
      <c r="AJF1048539" s="23">
        <v>942</v>
      </c>
      <c r="AJG1048539" s="23">
        <v>943</v>
      </c>
      <c r="AJH1048539" s="23">
        <v>944</v>
      </c>
      <c r="AJI1048539" s="23">
        <v>945</v>
      </c>
      <c r="AJJ1048539" s="23">
        <v>946</v>
      </c>
      <c r="AJK1048539" s="23">
        <v>947</v>
      </c>
      <c r="AJL1048539" s="23">
        <v>948</v>
      </c>
      <c r="AJM1048539" s="23">
        <v>949</v>
      </c>
      <c r="AJN1048539" s="23">
        <v>950</v>
      </c>
      <c r="AJO1048539" s="23">
        <v>951</v>
      </c>
      <c r="AJP1048539" s="23">
        <v>952</v>
      </c>
      <c r="AJQ1048539" s="23">
        <v>953</v>
      </c>
      <c r="AJR1048539" s="23">
        <v>954</v>
      </c>
      <c r="AJS1048539" s="23">
        <v>955</v>
      </c>
      <c r="AJT1048539" s="23">
        <v>956</v>
      </c>
      <c r="AJU1048539" s="23">
        <v>957</v>
      </c>
      <c r="AJV1048539" s="23">
        <v>958</v>
      </c>
      <c r="AJW1048539" s="23">
        <v>959</v>
      </c>
      <c r="AJX1048539" s="23">
        <v>960</v>
      </c>
      <c r="AJY1048539" s="23">
        <v>961</v>
      </c>
      <c r="AJZ1048539" s="23">
        <v>962</v>
      </c>
      <c r="AKA1048539" s="23">
        <v>963</v>
      </c>
      <c r="AKB1048539" s="23">
        <v>964</v>
      </c>
      <c r="AKC1048539" s="23">
        <v>965</v>
      </c>
      <c r="AKD1048539" s="23">
        <v>966</v>
      </c>
      <c r="AKE1048539" s="23">
        <v>967</v>
      </c>
      <c r="AKF1048539" s="23">
        <v>968</v>
      </c>
      <c r="AKG1048539" s="23">
        <v>969</v>
      </c>
      <c r="AKH1048539" s="23">
        <v>970</v>
      </c>
      <c r="AKI1048539" s="23">
        <v>971</v>
      </c>
      <c r="AKJ1048539" s="23">
        <v>972</v>
      </c>
      <c r="AKK1048539" s="23">
        <v>973</v>
      </c>
      <c r="AKL1048539" s="23">
        <v>974</v>
      </c>
      <c r="AKM1048539" s="23">
        <v>975</v>
      </c>
      <c r="AKN1048539" s="23">
        <v>976</v>
      </c>
      <c r="AKO1048539" s="23">
        <v>977</v>
      </c>
      <c r="AKP1048539" s="23">
        <v>978</v>
      </c>
      <c r="AKQ1048539" s="23">
        <v>979</v>
      </c>
      <c r="AKR1048539" s="23">
        <v>980</v>
      </c>
      <c r="AKS1048539" s="23">
        <v>981</v>
      </c>
      <c r="AKT1048539" s="23">
        <v>982</v>
      </c>
      <c r="AKU1048539" s="23">
        <v>983</v>
      </c>
      <c r="AKV1048539" s="23">
        <v>984</v>
      </c>
      <c r="AKW1048539" s="23">
        <v>985</v>
      </c>
      <c r="AKX1048539" s="23">
        <v>986</v>
      </c>
      <c r="AKY1048539" s="23">
        <v>987</v>
      </c>
      <c r="AKZ1048539" s="23">
        <v>988</v>
      </c>
      <c r="ALA1048539" s="23">
        <v>989</v>
      </c>
      <c r="ALB1048539" s="23">
        <v>990</v>
      </c>
      <c r="ALC1048539" s="23">
        <v>991</v>
      </c>
      <c r="ALD1048539" s="23">
        <v>992</v>
      </c>
      <c r="ALE1048539" s="23">
        <v>993</v>
      </c>
      <c r="ALF1048539" s="23">
        <v>994</v>
      </c>
      <c r="ALG1048539" s="23">
        <v>995</v>
      </c>
      <c r="ALH1048539" s="23">
        <v>996</v>
      </c>
      <c r="ALI1048539" s="23">
        <v>997</v>
      </c>
      <c r="ALJ1048539" s="23">
        <v>998</v>
      </c>
      <c r="ALK1048539" s="23">
        <v>999</v>
      </c>
      <c r="ALL1048539" s="23">
        <v>1000</v>
      </c>
      <c r="ALM1048539" s="23">
        <v>1001</v>
      </c>
      <c r="ALN1048539" s="23">
        <v>1002</v>
      </c>
      <c r="ALO1048539" s="23">
        <v>1003</v>
      </c>
      <c r="ALP1048539" s="23">
        <v>1004</v>
      </c>
      <c r="ALQ1048539" s="23">
        <v>1005</v>
      </c>
      <c r="ALR1048539" s="23">
        <v>1006</v>
      </c>
      <c r="ALS1048539" s="23">
        <v>1007</v>
      </c>
      <c r="ALT1048539" s="23">
        <v>1008</v>
      </c>
      <c r="ALU1048539" s="23">
        <v>1009</v>
      </c>
      <c r="ALV1048539" s="23">
        <v>1010</v>
      </c>
      <c r="ALW1048539" s="23">
        <v>1011</v>
      </c>
      <c r="ALX1048539" s="23">
        <v>1012</v>
      </c>
      <c r="ALY1048539" s="23">
        <v>1013</v>
      </c>
      <c r="ALZ1048539" s="23">
        <v>1014</v>
      </c>
      <c r="AMA1048539" s="23">
        <v>1015</v>
      </c>
      <c r="AMB1048539" s="23">
        <v>1016</v>
      </c>
      <c r="AMC1048539" s="23">
        <v>1017</v>
      </c>
      <c r="AMD1048539" s="23">
        <v>1018</v>
      </c>
      <c r="AME1048539" s="23">
        <v>1019</v>
      </c>
      <c r="AMF1048539" s="23">
        <v>1020</v>
      </c>
      <c r="AMG1048539" s="23">
        <v>1021</v>
      </c>
      <c r="AMH1048539" s="23">
        <v>1022</v>
      </c>
      <c r="AMI1048539" s="23">
        <v>1023</v>
      </c>
      <c r="AMJ1048539" s="23">
        <v>1024</v>
      </c>
      <c r="AMK1048539" s="23">
        <v>1025</v>
      </c>
      <c r="AML1048539" s="23">
        <v>1026</v>
      </c>
      <c r="AMM1048539" s="23">
        <v>1027</v>
      </c>
      <c r="AMN1048539" s="23">
        <v>1028</v>
      </c>
      <c r="AMO1048539" s="23">
        <v>1029</v>
      </c>
      <c r="AMP1048539" s="23">
        <v>1030</v>
      </c>
      <c r="AMQ1048539" s="23">
        <v>1031</v>
      </c>
      <c r="AMR1048539" s="23">
        <v>1032</v>
      </c>
      <c r="AMS1048539" s="23">
        <v>1033</v>
      </c>
      <c r="AMT1048539" s="23">
        <v>1034</v>
      </c>
      <c r="AMU1048539" s="23">
        <v>1035</v>
      </c>
      <c r="AMV1048539" s="23">
        <v>1036</v>
      </c>
      <c r="AMW1048539" s="23">
        <v>1037</v>
      </c>
      <c r="AMX1048539" s="23">
        <v>1038</v>
      </c>
      <c r="AMY1048539" s="23">
        <v>1039</v>
      </c>
      <c r="AMZ1048539" s="23">
        <v>1040</v>
      </c>
      <c r="ANA1048539" s="23">
        <v>1041</v>
      </c>
      <c r="ANB1048539" s="23">
        <v>1042</v>
      </c>
      <c r="ANC1048539" s="23">
        <v>1043</v>
      </c>
      <c r="AND1048539" s="23">
        <v>1044</v>
      </c>
      <c r="ANE1048539" s="23">
        <v>1045</v>
      </c>
      <c r="ANF1048539" s="23">
        <v>1046</v>
      </c>
      <c r="ANG1048539" s="23">
        <v>1047</v>
      </c>
      <c r="ANH1048539" s="23">
        <v>1048</v>
      </c>
      <c r="ANI1048539" s="23">
        <v>1049</v>
      </c>
      <c r="ANJ1048539" s="23">
        <v>1050</v>
      </c>
      <c r="ANK1048539" s="23">
        <v>1051</v>
      </c>
      <c r="ANL1048539" s="23">
        <v>1052</v>
      </c>
      <c r="ANM1048539" s="23">
        <v>1053</v>
      </c>
      <c r="ANN1048539" s="23">
        <v>1054</v>
      </c>
      <c r="ANO1048539" s="23">
        <v>1055</v>
      </c>
      <c r="ANP1048539" s="23">
        <v>1056</v>
      </c>
      <c r="ANQ1048539" s="23">
        <v>1057</v>
      </c>
      <c r="ANR1048539" s="23">
        <v>1058</v>
      </c>
      <c r="ANS1048539" s="23">
        <v>1059</v>
      </c>
      <c r="ANT1048539" s="23">
        <v>1060</v>
      </c>
      <c r="ANU1048539" s="23">
        <v>1061</v>
      </c>
      <c r="ANV1048539" s="23">
        <v>1062</v>
      </c>
      <c r="ANW1048539" s="23">
        <v>1063</v>
      </c>
      <c r="ANX1048539" s="23">
        <v>1064</v>
      </c>
      <c r="ANY1048539" s="23">
        <v>1065</v>
      </c>
      <c r="ANZ1048539" s="23">
        <v>1066</v>
      </c>
      <c r="AOA1048539" s="23">
        <v>1067</v>
      </c>
      <c r="AOB1048539" s="23">
        <v>1068</v>
      </c>
      <c r="AOC1048539" s="23">
        <v>1069</v>
      </c>
      <c r="AOD1048539" s="23">
        <v>1070</v>
      </c>
      <c r="AOE1048539" s="23">
        <v>1071</v>
      </c>
      <c r="AOF1048539" s="23">
        <v>1072</v>
      </c>
      <c r="AOG1048539" s="23">
        <v>1073</v>
      </c>
      <c r="AOH1048539" s="23">
        <v>1074</v>
      </c>
      <c r="AOI1048539" s="23">
        <v>1075</v>
      </c>
      <c r="AOJ1048539" s="23">
        <v>1076</v>
      </c>
      <c r="AOK1048539" s="23">
        <v>1077</v>
      </c>
      <c r="AOL1048539" s="23">
        <v>1078</v>
      </c>
      <c r="AOM1048539" s="23">
        <v>1079</v>
      </c>
      <c r="AON1048539" s="23">
        <v>1080</v>
      </c>
      <c r="AOO1048539" s="23">
        <v>1081</v>
      </c>
      <c r="AOP1048539" s="23">
        <v>1082</v>
      </c>
      <c r="AOQ1048539" s="23">
        <v>1083</v>
      </c>
      <c r="AOR1048539" s="23">
        <v>1084</v>
      </c>
      <c r="AOS1048539" s="23">
        <v>1085</v>
      </c>
      <c r="AOT1048539" s="23">
        <v>1086</v>
      </c>
      <c r="AOU1048539" s="23">
        <v>1087</v>
      </c>
      <c r="AOV1048539" s="23">
        <v>1088</v>
      </c>
      <c r="AOW1048539" s="23">
        <v>1089</v>
      </c>
      <c r="AOX1048539" s="23">
        <v>1090</v>
      </c>
      <c r="AOY1048539" s="23">
        <v>1091</v>
      </c>
      <c r="AOZ1048539" s="23">
        <v>1092</v>
      </c>
      <c r="APA1048539" s="23">
        <v>1093</v>
      </c>
      <c r="APB1048539" s="23">
        <v>1094</v>
      </c>
      <c r="APC1048539" s="23">
        <v>1095</v>
      </c>
      <c r="APD1048539" s="23">
        <v>1096</v>
      </c>
      <c r="APE1048539" s="23">
        <v>1097</v>
      </c>
      <c r="APF1048539" s="23">
        <v>1098</v>
      </c>
      <c r="APG1048539" s="23">
        <v>1099</v>
      </c>
      <c r="APH1048539" s="23">
        <v>1100</v>
      </c>
      <c r="API1048539" s="23">
        <v>1101</v>
      </c>
      <c r="APJ1048539" s="23">
        <v>1102</v>
      </c>
      <c r="APK1048539" s="23">
        <v>1103</v>
      </c>
      <c r="APL1048539" s="23">
        <v>1104</v>
      </c>
      <c r="APM1048539" s="23">
        <v>1105</v>
      </c>
      <c r="APN1048539" s="23">
        <v>1106</v>
      </c>
      <c r="APO1048539" s="23">
        <v>1107</v>
      </c>
      <c r="APP1048539" s="23">
        <v>1108</v>
      </c>
      <c r="APQ1048539" s="23">
        <v>1109</v>
      </c>
      <c r="APR1048539" s="23">
        <v>1110</v>
      </c>
      <c r="APS1048539" s="23">
        <v>1111</v>
      </c>
      <c r="APT1048539" s="23">
        <v>1112</v>
      </c>
      <c r="APU1048539" s="23">
        <v>1113</v>
      </c>
      <c r="APV1048539" s="23">
        <v>1114</v>
      </c>
      <c r="APW1048539" s="23">
        <v>1115</v>
      </c>
      <c r="APX1048539" s="23">
        <v>1116</v>
      </c>
      <c r="APY1048539" s="23">
        <v>1117</v>
      </c>
      <c r="APZ1048539" s="23">
        <v>1118</v>
      </c>
      <c r="AQA1048539" s="23">
        <v>1119</v>
      </c>
      <c r="AQB1048539" s="23">
        <v>1120</v>
      </c>
      <c r="AQC1048539" s="23">
        <v>1121</v>
      </c>
      <c r="AQD1048539" s="23">
        <v>1122</v>
      </c>
      <c r="AQE1048539" s="23">
        <v>1123</v>
      </c>
      <c r="AQF1048539" s="23">
        <v>1124</v>
      </c>
      <c r="AQG1048539" s="23">
        <v>1125</v>
      </c>
      <c r="AQH1048539" s="23">
        <v>1126</v>
      </c>
      <c r="AQI1048539" s="23">
        <v>1127</v>
      </c>
      <c r="AQJ1048539" s="23">
        <v>1128</v>
      </c>
      <c r="AQK1048539" s="23">
        <v>1129</v>
      </c>
      <c r="AQL1048539" s="23">
        <v>1130</v>
      </c>
      <c r="AQM1048539" s="23">
        <v>1131</v>
      </c>
      <c r="AQN1048539" s="23">
        <v>1132</v>
      </c>
      <c r="AQO1048539" s="23">
        <v>1133</v>
      </c>
      <c r="AQP1048539" s="23">
        <v>1134</v>
      </c>
      <c r="AQQ1048539" s="23">
        <v>1135</v>
      </c>
      <c r="AQR1048539" s="23">
        <v>1136</v>
      </c>
      <c r="AQS1048539" s="23">
        <v>1137</v>
      </c>
      <c r="AQT1048539" s="23">
        <v>1138</v>
      </c>
      <c r="AQU1048539" s="23">
        <v>1139</v>
      </c>
      <c r="AQV1048539" s="23">
        <v>1140</v>
      </c>
      <c r="AQW1048539" s="23">
        <v>1141</v>
      </c>
      <c r="AQX1048539" s="23">
        <v>1142</v>
      </c>
      <c r="AQY1048539" s="23">
        <v>1143</v>
      </c>
      <c r="AQZ1048539" s="23">
        <v>1144</v>
      </c>
      <c r="ARA1048539" s="23">
        <v>1145</v>
      </c>
      <c r="ARB1048539" s="23">
        <v>1146</v>
      </c>
      <c r="ARC1048539" s="23">
        <v>1147</v>
      </c>
      <c r="ARD1048539" s="23">
        <v>1148</v>
      </c>
      <c r="ARE1048539" s="23">
        <v>1149</v>
      </c>
      <c r="ARF1048539" s="23">
        <v>1150</v>
      </c>
      <c r="ARG1048539" s="23">
        <v>1151</v>
      </c>
      <c r="ARH1048539" s="23">
        <v>1152</v>
      </c>
      <c r="ARI1048539" s="23">
        <v>1153</v>
      </c>
      <c r="ARJ1048539" s="23">
        <v>1154</v>
      </c>
      <c r="ARK1048539" s="23">
        <v>1155</v>
      </c>
      <c r="ARL1048539" s="23">
        <v>1156</v>
      </c>
      <c r="ARM1048539" s="23">
        <v>1157</v>
      </c>
      <c r="ARN1048539" s="23">
        <v>1158</v>
      </c>
      <c r="ARO1048539" s="23">
        <v>1159</v>
      </c>
      <c r="ARP1048539" s="23">
        <v>1160</v>
      </c>
      <c r="ARQ1048539" s="23">
        <v>1161</v>
      </c>
      <c r="ARR1048539" s="23">
        <v>1162</v>
      </c>
      <c r="ARS1048539" s="23">
        <v>1163</v>
      </c>
      <c r="ART1048539" s="23">
        <v>1164</v>
      </c>
      <c r="ARU1048539" s="23">
        <v>1165</v>
      </c>
      <c r="ARV1048539" s="23">
        <v>1166</v>
      </c>
      <c r="ARW1048539" s="23">
        <v>1167</v>
      </c>
      <c r="ARX1048539" s="23">
        <v>1168</v>
      </c>
      <c r="ARY1048539" s="23">
        <v>1169</v>
      </c>
      <c r="ARZ1048539" s="23">
        <v>1170</v>
      </c>
      <c r="ASA1048539" s="23">
        <v>1171</v>
      </c>
      <c r="ASB1048539" s="23">
        <v>1172</v>
      </c>
      <c r="ASC1048539" s="23">
        <v>1173</v>
      </c>
      <c r="ASD1048539" s="23">
        <v>1174</v>
      </c>
      <c r="ASE1048539" s="23">
        <v>1175</v>
      </c>
      <c r="ASF1048539" s="23">
        <v>1176</v>
      </c>
      <c r="ASG1048539" s="23">
        <v>1177</v>
      </c>
      <c r="ASH1048539" s="23">
        <v>1178</v>
      </c>
      <c r="ASI1048539" s="23">
        <v>1179</v>
      </c>
      <c r="ASJ1048539" s="23">
        <v>1180</v>
      </c>
      <c r="ASK1048539" s="23">
        <v>1181</v>
      </c>
      <c r="ASL1048539" s="23">
        <v>1182</v>
      </c>
      <c r="ASM1048539" s="23">
        <v>1183</v>
      </c>
      <c r="ASN1048539" s="23">
        <v>1184</v>
      </c>
      <c r="ASO1048539" s="23">
        <v>1185</v>
      </c>
      <c r="ASP1048539" s="23">
        <v>1186</v>
      </c>
      <c r="ASQ1048539" s="23">
        <v>1187</v>
      </c>
      <c r="ASR1048539" s="23">
        <v>1188</v>
      </c>
      <c r="ASS1048539" s="23">
        <v>1189</v>
      </c>
      <c r="AST1048539" s="23">
        <v>1190</v>
      </c>
      <c r="ASU1048539" s="23">
        <v>1191</v>
      </c>
      <c r="ASV1048539" s="23">
        <v>1192</v>
      </c>
      <c r="ASW1048539" s="23">
        <v>1193</v>
      </c>
      <c r="ASX1048539" s="23">
        <v>1194</v>
      </c>
      <c r="ASY1048539" s="23">
        <v>1195</v>
      </c>
      <c r="ASZ1048539" s="23">
        <v>1196</v>
      </c>
      <c r="ATA1048539" s="23">
        <v>1197</v>
      </c>
      <c r="ATB1048539" s="23">
        <v>1198</v>
      </c>
      <c r="ATC1048539" s="23">
        <v>1199</v>
      </c>
      <c r="ATD1048539" s="23">
        <v>1200</v>
      </c>
      <c r="ATE1048539" s="23">
        <v>1201</v>
      </c>
      <c r="ATF1048539" s="23">
        <v>1202</v>
      </c>
      <c r="ATG1048539" s="23">
        <v>1203</v>
      </c>
      <c r="ATH1048539" s="23">
        <v>1204</v>
      </c>
      <c r="ATI1048539" s="23">
        <v>1205</v>
      </c>
      <c r="ATJ1048539" s="23">
        <v>1206</v>
      </c>
      <c r="ATK1048539" s="23">
        <v>1207</v>
      </c>
      <c r="ATL1048539" s="23">
        <v>1208</v>
      </c>
      <c r="ATM1048539" s="23">
        <v>1209</v>
      </c>
      <c r="ATN1048539" s="23">
        <v>1210</v>
      </c>
      <c r="ATO1048539" s="23">
        <v>1211</v>
      </c>
      <c r="ATP1048539" s="23">
        <v>1212</v>
      </c>
      <c r="ATQ1048539" s="23">
        <v>1213</v>
      </c>
      <c r="ATR1048539" s="23">
        <v>1214</v>
      </c>
      <c r="ATS1048539" s="23">
        <v>1215</v>
      </c>
      <c r="ATT1048539" s="23">
        <v>1216</v>
      </c>
      <c r="ATU1048539" s="23">
        <v>1217</v>
      </c>
      <c r="ATV1048539" s="23">
        <v>1218</v>
      </c>
      <c r="ATW1048539" s="23">
        <v>1219</v>
      </c>
      <c r="ATX1048539" s="23">
        <v>1220</v>
      </c>
      <c r="ATY1048539" s="23">
        <v>1221</v>
      </c>
      <c r="ATZ1048539" s="23">
        <v>1222</v>
      </c>
      <c r="AUA1048539" s="23">
        <v>1223</v>
      </c>
      <c r="AUB1048539" s="23">
        <v>1224</v>
      </c>
      <c r="AUC1048539" s="23">
        <v>1225</v>
      </c>
      <c r="AUD1048539" s="23">
        <v>1226</v>
      </c>
      <c r="AUE1048539" s="23">
        <v>1227</v>
      </c>
      <c r="AUF1048539" s="23">
        <v>1228</v>
      </c>
      <c r="AUG1048539" s="23">
        <v>1229</v>
      </c>
      <c r="AUH1048539" s="23">
        <v>1230</v>
      </c>
      <c r="AUI1048539" s="23">
        <v>1231</v>
      </c>
      <c r="AUJ1048539" s="23">
        <v>1232</v>
      </c>
      <c r="AUK1048539" s="23">
        <v>1233</v>
      </c>
      <c r="AUL1048539" s="23">
        <v>1234</v>
      </c>
      <c r="AUM1048539" s="23">
        <v>1235</v>
      </c>
      <c r="AUN1048539" s="23">
        <v>1236</v>
      </c>
      <c r="AUO1048539" s="23">
        <v>1237</v>
      </c>
      <c r="AUP1048539" s="23">
        <v>1238</v>
      </c>
      <c r="AUQ1048539" s="23">
        <v>1239</v>
      </c>
      <c r="AUR1048539" s="23">
        <v>1240</v>
      </c>
      <c r="AUS1048539" s="23">
        <v>1241</v>
      </c>
      <c r="AUT1048539" s="23">
        <v>1242</v>
      </c>
      <c r="AUU1048539" s="23">
        <v>1243</v>
      </c>
      <c r="AUV1048539" s="23">
        <v>1244</v>
      </c>
      <c r="AUW1048539" s="23">
        <v>1245</v>
      </c>
      <c r="AUX1048539" s="23">
        <v>1246</v>
      </c>
      <c r="AUY1048539" s="23">
        <v>1247</v>
      </c>
      <c r="AUZ1048539" s="23">
        <v>1248</v>
      </c>
      <c r="AVA1048539" s="23">
        <v>1249</v>
      </c>
      <c r="AVB1048539" s="23">
        <v>1250</v>
      </c>
      <c r="AVC1048539" s="23">
        <v>1251</v>
      </c>
      <c r="AVD1048539" s="23">
        <v>1252</v>
      </c>
      <c r="AVE1048539" s="23">
        <v>1253</v>
      </c>
      <c r="AVF1048539" s="23">
        <v>1254</v>
      </c>
      <c r="AVG1048539" s="23">
        <v>1255</v>
      </c>
      <c r="AVH1048539" s="23">
        <v>1256</v>
      </c>
      <c r="AVI1048539" s="23">
        <v>1257</v>
      </c>
      <c r="AVJ1048539" s="23">
        <v>1258</v>
      </c>
      <c r="AVK1048539" s="23">
        <v>1259</v>
      </c>
      <c r="AVL1048539" s="23">
        <v>1260</v>
      </c>
      <c r="AVM1048539" s="23">
        <v>1261</v>
      </c>
      <c r="AVN1048539" s="23">
        <v>1262</v>
      </c>
      <c r="AVO1048539" s="23">
        <v>1263</v>
      </c>
      <c r="AVP1048539" s="23">
        <v>1264</v>
      </c>
      <c r="AVQ1048539" s="23">
        <v>1265</v>
      </c>
      <c r="AVR1048539" s="23">
        <v>1266</v>
      </c>
      <c r="AVS1048539" s="23">
        <v>1267</v>
      </c>
      <c r="AVT1048539" s="23">
        <v>1268</v>
      </c>
      <c r="AVU1048539" s="23">
        <v>1269</v>
      </c>
      <c r="AVV1048539" s="23">
        <v>1270</v>
      </c>
      <c r="AVW1048539" s="23">
        <v>1271</v>
      </c>
      <c r="AVX1048539" s="23">
        <v>1272</v>
      </c>
      <c r="AVY1048539" s="23">
        <v>1273</v>
      </c>
      <c r="AVZ1048539" s="23">
        <v>1274</v>
      </c>
      <c r="AWA1048539" s="23">
        <v>1275</v>
      </c>
      <c r="AWB1048539" s="23">
        <v>1276</v>
      </c>
      <c r="AWC1048539" s="23">
        <v>1277</v>
      </c>
      <c r="AWD1048539" s="23">
        <v>1278</v>
      </c>
      <c r="AWE1048539" s="23">
        <v>1279</v>
      </c>
      <c r="AWF1048539" s="23">
        <v>1280</v>
      </c>
      <c r="AWG1048539" s="23">
        <v>1281</v>
      </c>
      <c r="AWH1048539" s="23">
        <v>1282</v>
      </c>
      <c r="AWI1048539" s="23">
        <v>1283</v>
      </c>
      <c r="AWJ1048539" s="23">
        <v>1284</v>
      </c>
      <c r="AWK1048539" s="23">
        <v>1285</v>
      </c>
      <c r="AWL1048539" s="23">
        <v>1286</v>
      </c>
      <c r="AWM1048539" s="23">
        <v>1287</v>
      </c>
      <c r="AWN1048539" s="23">
        <v>1288</v>
      </c>
      <c r="AWO1048539" s="23">
        <v>1289</v>
      </c>
      <c r="AWP1048539" s="23">
        <v>1290</v>
      </c>
      <c r="AWQ1048539" s="23">
        <v>1291</v>
      </c>
      <c r="AWR1048539" s="23">
        <v>1292</v>
      </c>
      <c r="AWS1048539" s="23">
        <v>1293</v>
      </c>
      <c r="AWT1048539" s="23">
        <v>1294</v>
      </c>
      <c r="AWU1048539" s="23">
        <v>1295</v>
      </c>
      <c r="AWV1048539" s="23">
        <v>1296</v>
      </c>
      <c r="AWW1048539" s="23">
        <v>1297</v>
      </c>
      <c r="AWX1048539" s="23">
        <v>1298</v>
      </c>
      <c r="AWY1048539" s="23">
        <v>1299</v>
      </c>
      <c r="AWZ1048539" s="23">
        <v>1300</v>
      </c>
      <c r="AXA1048539" s="23">
        <v>1301</v>
      </c>
      <c r="AXB1048539" s="23">
        <v>1302</v>
      </c>
      <c r="AXC1048539" s="23">
        <v>1303</v>
      </c>
      <c r="AXD1048539" s="23">
        <v>1304</v>
      </c>
      <c r="AXE1048539" s="23">
        <v>1305</v>
      </c>
      <c r="AXF1048539" s="23">
        <v>1306</v>
      </c>
      <c r="AXG1048539" s="23">
        <v>1307</v>
      </c>
      <c r="AXH1048539" s="23">
        <v>1308</v>
      </c>
      <c r="AXI1048539" s="23">
        <v>1309</v>
      </c>
      <c r="AXJ1048539" s="23">
        <v>1310</v>
      </c>
      <c r="AXK1048539" s="23">
        <v>1311</v>
      </c>
      <c r="AXL1048539" s="23">
        <v>1312</v>
      </c>
      <c r="AXM1048539" s="23">
        <v>1313</v>
      </c>
      <c r="AXN1048539" s="23">
        <v>1314</v>
      </c>
      <c r="AXO1048539" s="23">
        <v>1315</v>
      </c>
      <c r="AXP1048539" s="23">
        <v>1316</v>
      </c>
      <c r="AXQ1048539" s="23">
        <v>1317</v>
      </c>
      <c r="AXR1048539" s="23">
        <v>1318</v>
      </c>
      <c r="AXS1048539" s="23">
        <v>1319</v>
      </c>
      <c r="AXT1048539" s="23">
        <v>1320</v>
      </c>
      <c r="AXU1048539" s="23">
        <v>1321</v>
      </c>
      <c r="AXV1048539" s="23">
        <v>1322</v>
      </c>
      <c r="AXW1048539" s="23">
        <v>1323</v>
      </c>
      <c r="AXX1048539" s="23">
        <v>1324</v>
      </c>
      <c r="AXY1048539" s="23">
        <v>1325</v>
      </c>
      <c r="AXZ1048539" s="23">
        <v>1326</v>
      </c>
      <c r="AYA1048539" s="23">
        <v>1327</v>
      </c>
      <c r="AYB1048539" s="23">
        <v>1328</v>
      </c>
      <c r="AYC1048539" s="23">
        <v>1329</v>
      </c>
      <c r="AYD1048539" s="23">
        <v>1330</v>
      </c>
      <c r="AYE1048539" s="23">
        <v>1331</v>
      </c>
      <c r="AYF1048539" s="23">
        <v>1332</v>
      </c>
      <c r="AYG1048539" s="23">
        <v>1333</v>
      </c>
      <c r="AYH1048539" s="23">
        <v>1334</v>
      </c>
      <c r="AYI1048539" s="23">
        <v>1335</v>
      </c>
      <c r="AYJ1048539" s="23">
        <v>1336</v>
      </c>
      <c r="AYK1048539" s="23">
        <v>1337</v>
      </c>
      <c r="AYL1048539" s="23">
        <v>1338</v>
      </c>
      <c r="AYM1048539" s="23">
        <v>1339</v>
      </c>
      <c r="AYN1048539" s="23">
        <v>1340</v>
      </c>
      <c r="AYO1048539" s="23">
        <v>1341</v>
      </c>
      <c r="AYP1048539" s="23">
        <v>1342</v>
      </c>
      <c r="AYQ1048539" s="23">
        <v>1343</v>
      </c>
      <c r="AYR1048539" s="23">
        <v>1344</v>
      </c>
      <c r="AYS1048539" s="23">
        <v>1345</v>
      </c>
      <c r="AYT1048539" s="23">
        <v>1346</v>
      </c>
      <c r="AYU1048539" s="23">
        <v>1347</v>
      </c>
      <c r="AYV1048539" s="23">
        <v>1348</v>
      </c>
      <c r="AYW1048539" s="23">
        <v>1349</v>
      </c>
      <c r="AYX1048539" s="23">
        <v>1350</v>
      </c>
      <c r="AYY1048539" s="23">
        <v>1351</v>
      </c>
      <c r="AYZ1048539" s="23">
        <v>1352</v>
      </c>
      <c r="AZA1048539" s="23">
        <v>1353</v>
      </c>
      <c r="AZB1048539" s="23">
        <v>1354</v>
      </c>
      <c r="AZC1048539" s="23">
        <v>1355</v>
      </c>
      <c r="AZD1048539" s="23">
        <v>1356</v>
      </c>
      <c r="AZE1048539" s="23">
        <v>1357</v>
      </c>
      <c r="AZF1048539" s="23">
        <v>1358</v>
      </c>
      <c r="AZG1048539" s="23">
        <v>1359</v>
      </c>
      <c r="AZH1048539" s="23">
        <v>1360</v>
      </c>
      <c r="AZI1048539" s="23">
        <v>1361</v>
      </c>
      <c r="AZJ1048539" s="23">
        <v>1362</v>
      </c>
      <c r="AZK1048539" s="23">
        <v>1363</v>
      </c>
      <c r="AZL1048539" s="23">
        <v>1364</v>
      </c>
      <c r="AZM1048539" s="23">
        <v>1365</v>
      </c>
      <c r="AZN1048539" s="23">
        <v>1366</v>
      </c>
      <c r="AZO1048539" s="23">
        <v>1367</v>
      </c>
      <c r="AZP1048539" s="23">
        <v>1368</v>
      </c>
      <c r="AZQ1048539" s="23">
        <v>1369</v>
      </c>
      <c r="AZR1048539" s="23">
        <v>1370</v>
      </c>
      <c r="AZS1048539" s="23">
        <v>1371</v>
      </c>
      <c r="AZT1048539" s="23">
        <v>1372</v>
      </c>
      <c r="AZU1048539" s="23">
        <v>1373</v>
      </c>
      <c r="AZV1048539" s="23">
        <v>1374</v>
      </c>
      <c r="AZW1048539" s="23">
        <v>1375</v>
      </c>
      <c r="AZX1048539" s="23">
        <v>1376</v>
      </c>
      <c r="AZY1048539" s="23">
        <v>1377</v>
      </c>
      <c r="AZZ1048539" s="23">
        <v>1378</v>
      </c>
      <c r="BAA1048539" s="23">
        <v>1379</v>
      </c>
      <c r="BAB1048539" s="23">
        <v>1380</v>
      </c>
      <c r="BAC1048539" s="23">
        <v>1381</v>
      </c>
      <c r="BAD1048539" s="23">
        <v>1382</v>
      </c>
      <c r="BAE1048539" s="23">
        <v>1383</v>
      </c>
      <c r="BAF1048539" s="23">
        <v>1384</v>
      </c>
      <c r="BAG1048539" s="23">
        <v>1385</v>
      </c>
      <c r="BAH1048539" s="23">
        <v>1386</v>
      </c>
      <c r="BAI1048539" s="23">
        <v>1387</v>
      </c>
      <c r="BAJ1048539" s="23">
        <v>1388</v>
      </c>
      <c r="BAK1048539" s="23">
        <v>1389</v>
      </c>
      <c r="BAL1048539" s="23">
        <v>1390</v>
      </c>
      <c r="BAM1048539" s="23">
        <v>1391</v>
      </c>
      <c r="BAN1048539" s="23">
        <v>1392</v>
      </c>
      <c r="BAO1048539" s="23">
        <v>1393</v>
      </c>
      <c r="BAP1048539" s="23">
        <v>1394</v>
      </c>
      <c r="BAQ1048539" s="23">
        <v>1395</v>
      </c>
      <c r="BAR1048539" s="23">
        <v>1396</v>
      </c>
      <c r="BAS1048539" s="23">
        <v>1397</v>
      </c>
      <c r="BAT1048539" s="23">
        <v>1398</v>
      </c>
      <c r="BAU1048539" s="23">
        <v>1399</v>
      </c>
      <c r="BAV1048539" s="23">
        <v>1400</v>
      </c>
      <c r="BAW1048539" s="23">
        <v>1401</v>
      </c>
      <c r="BAX1048539" s="23">
        <v>1402</v>
      </c>
      <c r="BAY1048539" s="23">
        <v>1403</v>
      </c>
      <c r="BAZ1048539" s="23">
        <v>1404</v>
      </c>
      <c r="BBA1048539" s="23">
        <v>1405</v>
      </c>
      <c r="BBB1048539" s="23">
        <v>1406</v>
      </c>
      <c r="BBC1048539" s="23">
        <v>1407</v>
      </c>
      <c r="BBD1048539" s="23">
        <v>1408</v>
      </c>
      <c r="BBE1048539" s="23">
        <v>1409</v>
      </c>
      <c r="BBF1048539" s="23">
        <v>1410</v>
      </c>
      <c r="BBG1048539" s="23">
        <v>1411</v>
      </c>
      <c r="BBH1048539" s="23">
        <v>1412</v>
      </c>
      <c r="BBI1048539" s="23">
        <v>1413</v>
      </c>
      <c r="BBJ1048539" s="23">
        <v>1414</v>
      </c>
      <c r="BBK1048539" s="23">
        <v>1415</v>
      </c>
      <c r="BBL1048539" s="23">
        <v>1416</v>
      </c>
      <c r="BBM1048539" s="23">
        <v>1417</v>
      </c>
      <c r="BBN1048539" s="23">
        <v>1418</v>
      </c>
      <c r="BBO1048539" s="23">
        <v>1419</v>
      </c>
      <c r="BBP1048539" s="23">
        <v>1420</v>
      </c>
      <c r="BBQ1048539" s="23">
        <v>1421</v>
      </c>
      <c r="BBR1048539" s="23">
        <v>1422</v>
      </c>
      <c r="BBS1048539" s="23">
        <v>1423</v>
      </c>
      <c r="BBT1048539" s="23">
        <v>1424</v>
      </c>
      <c r="BBU1048539" s="23">
        <v>1425</v>
      </c>
      <c r="BBV1048539" s="23">
        <v>1426</v>
      </c>
      <c r="BBW1048539" s="23">
        <v>1427</v>
      </c>
      <c r="BBX1048539" s="23">
        <v>1428</v>
      </c>
      <c r="BBY1048539" s="23">
        <v>1429</v>
      </c>
      <c r="BBZ1048539" s="23">
        <v>1430</v>
      </c>
      <c r="BCA1048539" s="23">
        <v>1431</v>
      </c>
      <c r="BCB1048539" s="23">
        <v>1432</v>
      </c>
      <c r="BCC1048539" s="23">
        <v>1433</v>
      </c>
      <c r="BCD1048539" s="23">
        <v>1434</v>
      </c>
      <c r="BCE1048539" s="23">
        <v>1435</v>
      </c>
      <c r="BCF1048539" s="23">
        <v>1436</v>
      </c>
      <c r="BCG1048539" s="23">
        <v>1437</v>
      </c>
      <c r="BCH1048539" s="23">
        <v>1438</v>
      </c>
      <c r="BCI1048539" s="23">
        <v>1439</v>
      </c>
      <c r="BCJ1048539" s="23">
        <v>1440</v>
      </c>
      <c r="BCK1048539" s="23">
        <v>1441</v>
      </c>
      <c r="BCL1048539" s="23">
        <v>1442</v>
      </c>
      <c r="BCM1048539" s="23">
        <v>1443</v>
      </c>
      <c r="BCN1048539" s="23">
        <v>1444</v>
      </c>
      <c r="BCO1048539" s="23">
        <v>1445</v>
      </c>
      <c r="BCP1048539" s="23">
        <v>1446</v>
      </c>
      <c r="BCQ1048539" s="23">
        <v>1447</v>
      </c>
      <c r="BCR1048539" s="23">
        <v>1448</v>
      </c>
      <c r="BCS1048539" s="23">
        <v>1449</v>
      </c>
      <c r="BCT1048539" s="23">
        <v>1450</v>
      </c>
      <c r="BCU1048539" s="23">
        <v>1451</v>
      </c>
      <c r="BCV1048539" s="23">
        <v>1452</v>
      </c>
      <c r="BCW1048539" s="23">
        <v>1453</v>
      </c>
      <c r="BCX1048539" s="23">
        <v>1454</v>
      </c>
      <c r="BCY1048539" s="23">
        <v>1455</v>
      </c>
      <c r="BCZ1048539" s="23">
        <v>1456</v>
      </c>
      <c r="BDA1048539" s="23">
        <v>1457</v>
      </c>
      <c r="BDB1048539" s="23">
        <v>1458</v>
      </c>
      <c r="BDC1048539" s="23">
        <v>1459</v>
      </c>
      <c r="BDD1048539" s="23">
        <v>1460</v>
      </c>
      <c r="BDE1048539" s="23">
        <v>1461</v>
      </c>
      <c r="BDF1048539" s="23">
        <v>1462</v>
      </c>
      <c r="BDG1048539" s="23">
        <v>1463</v>
      </c>
      <c r="BDH1048539" s="23">
        <v>1464</v>
      </c>
      <c r="BDI1048539" s="23">
        <v>1465</v>
      </c>
      <c r="BDJ1048539" s="23">
        <v>1466</v>
      </c>
      <c r="BDK1048539" s="23">
        <v>1467</v>
      </c>
      <c r="BDL1048539" s="23">
        <v>1468</v>
      </c>
      <c r="BDM1048539" s="23">
        <v>1469</v>
      </c>
      <c r="BDN1048539" s="23">
        <v>1470</v>
      </c>
      <c r="BDO1048539" s="23">
        <v>1471</v>
      </c>
      <c r="BDP1048539" s="23">
        <v>1472</v>
      </c>
      <c r="BDQ1048539" s="23">
        <v>1473</v>
      </c>
      <c r="BDR1048539" s="23">
        <v>1474</v>
      </c>
      <c r="BDS1048539" s="23">
        <v>1475</v>
      </c>
      <c r="BDT1048539" s="23">
        <v>1476</v>
      </c>
      <c r="BDU1048539" s="23">
        <v>1477</v>
      </c>
      <c r="BDV1048539" s="23">
        <v>1478</v>
      </c>
      <c r="BDW1048539" s="23">
        <v>1479</v>
      </c>
      <c r="BDX1048539" s="23">
        <v>1480</v>
      </c>
      <c r="BDY1048539" s="23">
        <v>1481</v>
      </c>
      <c r="BDZ1048539" s="23">
        <v>1482</v>
      </c>
      <c r="BEA1048539" s="23">
        <v>1483</v>
      </c>
      <c r="BEB1048539" s="23">
        <v>1484</v>
      </c>
      <c r="BEC1048539" s="23">
        <v>1485</v>
      </c>
      <c r="BED1048539" s="23">
        <v>1486</v>
      </c>
      <c r="BEE1048539" s="23">
        <v>1487</v>
      </c>
      <c r="BEF1048539" s="23">
        <v>1488</v>
      </c>
      <c r="BEG1048539" s="23">
        <v>1489</v>
      </c>
      <c r="BEH1048539" s="23">
        <v>1490</v>
      </c>
      <c r="BEI1048539" s="23">
        <v>1491</v>
      </c>
      <c r="BEJ1048539" s="23">
        <v>1492</v>
      </c>
      <c r="BEK1048539" s="23">
        <v>1493</v>
      </c>
      <c r="BEL1048539" s="23">
        <v>1494</v>
      </c>
      <c r="BEM1048539" s="23">
        <v>1495</v>
      </c>
      <c r="BEN1048539" s="23">
        <v>1496</v>
      </c>
      <c r="BEO1048539" s="23">
        <v>1497</v>
      </c>
      <c r="BEP1048539" s="23">
        <v>1498</v>
      </c>
      <c r="BEQ1048539" s="23">
        <v>1499</v>
      </c>
      <c r="BER1048539" s="23">
        <v>1500</v>
      </c>
      <c r="BES1048539" s="23">
        <v>1501</v>
      </c>
      <c r="BET1048539" s="23">
        <v>1502</v>
      </c>
      <c r="BEU1048539" s="23">
        <v>1503</v>
      </c>
      <c r="BEV1048539" s="23">
        <v>1504</v>
      </c>
      <c r="BEW1048539" s="23">
        <v>1505</v>
      </c>
      <c r="BEX1048539" s="23">
        <v>1506</v>
      </c>
      <c r="BEY1048539" s="23">
        <v>1507</v>
      </c>
      <c r="BEZ1048539" s="23">
        <v>1508</v>
      </c>
      <c r="BFA1048539" s="23">
        <v>1509</v>
      </c>
      <c r="BFB1048539" s="23">
        <v>1510</v>
      </c>
      <c r="BFC1048539" s="23">
        <v>1511</v>
      </c>
      <c r="BFD1048539" s="23">
        <v>1512</v>
      </c>
      <c r="BFE1048539" s="23">
        <v>1513</v>
      </c>
      <c r="BFF1048539" s="23">
        <v>1514</v>
      </c>
      <c r="BFG1048539" s="23">
        <v>1515</v>
      </c>
      <c r="BFH1048539" s="23">
        <v>1516</v>
      </c>
      <c r="BFI1048539" s="23">
        <v>1517</v>
      </c>
      <c r="BFJ1048539" s="23">
        <v>1518</v>
      </c>
      <c r="BFK1048539" s="23">
        <v>1519</v>
      </c>
      <c r="BFL1048539" s="23">
        <v>1520</v>
      </c>
      <c r="BFM1048539" s="23">
        <v>1521</v>
      </c>
      <c r="BFN1048539" s="23">
        <v>1522</v>
      </c>
      <c r="BFO1048539" s="23">
        <v>1523</v>
      </c>
      <c r="BFP1048539" s="23">
        <v>1524</v>
      </c>
      <c r="BFQ1048539" s="23">
        <v>1525</v>
      </c>
      <c r="BFR1048539" s="23">
        <v>1526</v>
      </c>
      <c r="BFS1048539" s="23">
        <v>1527</v>
      </c>
      <c r="BFT1048539" s="23">
        <v>1528</v>
      </c>
      <c r="BFU1048539" s="23">
        <v>1529</v>
      </c>
      <c r="BFV1048539" s="23">
        <v>1530</v>
      </c>
      <c r="BFW1048539" s="23">
        <v>1531</v>
      </c>
      <c r="BFX1048539" s="23">
        <v>1532</v>
      </c>
      <c r="BFY1048539" s="23">
        <v>1533</v>
      </c>
      <c r="BFZ1048539" s="23">
        <v>1534</v>
      </c>
      <c r="BGA1048539" s="23">
        <v>1535</v>
      </c>
      <c r="BGB1048539" s="23">
        <v>1536</v>
      </c>
      <c r="BGC1048539" s="23">
        <v>1537</v>
      </c>
      <c r="BGD1048539" s="23">
        <v>1538</v>
      </c>
      <c r="BGE1048539" s="23">
        <v>1539</v>
      </c>
      <c r="BGF1048539" s="23">
        <v>1540</v>
      </c>
      <c r="BGG1048539" s="23">
        <v>1541</v>
      </c>
      <c r="BGH1048539" s="23">
        <v>1542</v>
      </c>
      <c r="BGI1048539" s="23">
        <v>1543</v>
      </c>
      <c r="BGJ1048539" s="23">
        <v>1544</v>
      </c>
      <c r="BGK1048539" s="23">
        <v>1545</v>
      </c>
      <c r="BGL1048539" s="23">
        <v>1546</v>
      </c>
      <c r="BGM1048539" s="23">
        <v>1547</v>
      </c>
      <c r="BGN1048539" s="23">
        <v>1548</v>
      </c>
      <c r="BGO1048539" s="23">
        <v>1549</v>
      </c>
      <c r="BGP1048539" s="23">
        <v>1550</v>
      </c>
      <c r="BGQ1048539" s="23">
        <v>1551</v>
      </c>
      <c r="BGR1048539" s="23">
        <v>1552</v>
      </c>
      <c r="BGS1048539" s="23">
        <v>1553</v>
      </c>
      <c r="BGT1048539" s="23">
        <v>1554</v>
      </c>
      <c r="BGU1048539" s="23">
        <v>1555</v>
      </c>
      <c r="BGV1048539" s="23">
        <v>1556</v>
      </c>
      <c r="BGW1048539" s="23">
        <v>1557</v>
      </c>
      <c r="BGX1048539" s="23">
        <v>1558</v>
      </c>
      <c r="BGY1048539" s="23">
        <v>1559</v>
      </c>
      <c r="BGZ1048539" s="23">
        <v>1560</v>
      </c>
      <c r="BHA1048539" s="23">
        <v>1561</v>
      </c>
      <c r="BHB1048539" s="23">
        <v>1562</v>
      </c>
      <c r="BHC1048539" s="23">
        <v>1563</v>
      </c>
      <c r="BHD1048539" s="23">
        <v>1564</v>
      </c>
      <c r="BHE1048539" s="23">
        <v>1565</v>
      </c>
      <c r="BHF1048539" s="23">
        <v>1566</v>
      </c>
      <c r="BHG1048539" s="23">
        <v>1567</v>
      </c>
      <c r="BHH1048539" s="23">
        <v>1568</v>
      </c>
      <c r="BHI1048539" s="23">
        <v>1569</v>
      </c>
      <c r="BHJ1048539" s="23">
        <v>1570</v>
      </c>
      <c r="BHK1048539" s="23">
        <v>1571</v>
      </c>
      <c r="BHL1048539" s="23">
        <v>1572</v>
      </c>
      <c r="BHM1048539" s="23">
        <v>1573</v>
      </c>
      <c r="BHN1048539" s="23">
        <v>1574</v>
      </c>
      <c r="BHO1048539" s="23">
        <v>1575</v>
      </c>
      <c r="BHP1048539" s="23">
        <v>1576</v>
      </c>
      <c r="BHQ1048539" s="23">
        <v>1577</v>
      </c>
      <c r="BHR1048539" s="23">
        <v>1578</v>
      </c>
      <c r="BHS1048539" s="23">
        <v>1579</v>
      </c>
      <c r="BHT1048539" s="23">
        <v>1580</v>
      </c>
      <c r="BHU1048539" s="23">
        <v>1581</v>
      </c>
      <c r="BHV1048539" s="23">
        <v>1582</v>
      </c>
      <c r="BHW1048539" s="23">
        <v>1583</v>
      </c>
      <c r="BHX1048539" s="23">
        <v>1584</v>
      </c>
      <c r="BHY1048539" s="23">
        <v>1585</v>
      </c>
      <c r="BHZ1048539" s="23">
        <v>1586</v>
      </c>
      <c r="BIA1048539" s="23">
        <v>1587</v>
      </c>
      <c r="BIB1048539" s="23">
        <v>1588</v>
      </c>
      <c r="BIC1048539" s="23">
        <v>1589</v>
      </c>
      <c r="BID1048539" s="23">
        <v>1590</v>
      </c>
      <c r="BIE1048539" s="23">
        <v>1591</v>
      </c>
      <c r="BIF1048539" s="23">
        <v>1592</v>
      </c>
      <c r="BIG1048539" s="23">
        <v>1593</v>
      </c>
      <c r="BIH1048539" s="23">
        <v>1594</v>
      </c>
      <c r="BII1048539" s="23">
        <v>1595</v>
      </c>
      <c r="BIJ1048539" s="23">
        <v>1596</v>
      </c>
      <c r="BIK1048539" s="23">
        <v>1597</v>
      </c>
      <c r="BIL1048539" s="23">
        <v>1598</v>
      </c>
      <c r="BIM1048539" s="23">
        <v>1599</v>
      </c>
      <c r="BIN1048539" s="23">
        <v>1600</v>
      </c>
      <c r="BIO1048539" s="23">
        <v>1601</v>
      </c>
      <c r="BIP1048539" s="23">
        <v>1602</v>
      </c>
      <c r="BIQ1048539" s="23">
        <v>1603</v>
      </c>
      <c r="BIR1048539" s="23">
        <v>1604</v>
      </c>
      <c r="BIS1048539" s="23">
        <v>1605</v>
      </c>
      <c r="BIT1048539" s="23">
        <v>1606</v>
      </c>
      <c r="BIU1048539" s="23">
        <v>1607</v>
      </c>
      <c r="BIV1048539" s="23">
        <v>1608</v>
      </c>
      <c r="BIW1048539" s="23">
        <v>1609</v>
      </c>
      <c r="BIX1048539" s="23">
        <v>1610</v>
      </c>
      <c r="BIY1048539" s="23">
        <v>1611</v>
      </c>
      <c r="BIZ1048539" s="23">
        <v>1612</v>
      </c>
      <c r="BJA1048539" s="23">
        <v>1613</v>
      </c>
      <c r="BJB1048539" s="23">
        <v>1614</v>
      </c>
      <c r="BJC1048539" s="23">
        <v>1615</v>
      </c>
      <c r="BJD1048539" s="23">
        <v>1616</v>
      </c>
      <c r="BJE1048539" s="23">
        <v>1617</v>
      </c>
      <c r="BJF1048539" s="23">
        <v>1618</v>
      </c>
      <c r="BJG1048539" s="23">
        <v>1619</v>
      </c>
      <c r="BJH1048539" s="23">
        <v>1620</v>
      </c>
      <c r="BJI1048539" s="23">
        <v>1621</v>
      </c>
      <c r="BJJ1048539" s="23">
        <v>1622</v>
      </c>
      <c r="BJK1048539" s="23">
        <v>1623</v>
      </c>
      <c r="BJL1048539" s="23">
        <v>1624</v>
      </c>
      <c r="BJM1048539" s="23">
        <v>1625</v>
      </c>
      <c r="BJN1048539" s="23">
        <v>1626</v>
      </c>
      <c r="BJO1048539" s="23">
        <v>1627</v>
      </c>
      <c r="BJP1048539" s="23">
        <v>1628</v>
      </c>
      <c r="BJQ1048539" s="23">
        <v>1629</v>
      </c>
      <c r="BJR1048539" s="23">
        <v>1630</v>
      </c>
      <c r="BJS1048539" s="23">
        <v>1631</v>
      </c>
      <c r="BJT1048539" s="23">
        <v>1632</v>
      </c>
      <c r="BJU1048539" s="23">
        <v>1633</v>
      </c>
      <c r="BJV1048539" s="23">
        <v>1634</v>
      </c>
      <c r="BJW1048539" s="23">
        <v>1635</v>
      </c>
      <c r="BJX1048539" s="23">
        <v>1636</v>
      </c>
      <c r="BJY1048539" s="23">
        <v>1637</v>
      </c>
      <c r="BJZ1048539" s="23">
        <v>1638</v>
      </c>
      <c r="BKA1048539" s="23">
        <v>1639</v>
      </c>
      <c r="BKB1048539" s="23">
        <v>1640</v>
      </c>
      <c r="BKC1048539" s="23">
        <v>1641</v>
      </c>
      <c r="BKD1048539" s="23">
        <v>1642</v>
      </c>
      <c r="BKE1048539" s="23">
        <v>1643</v>
      </c>
      <c r="BKF1048539" s="23">
        <v>1644</v>
      </c>
      <c r="BKG1048539" s="23">
        <v>1645</v>
      </c>
      <c r="BKH1048539" s="23">
        <v>1646</v>
      </c>
      <c r="BKI1048539" s="23">
        <v>1647</v>
      </c>
      <c r="BKJ1048539" s="23">
        <v>1648</v>
      </c>
      <c r="BKK1048539" s="23">
        <v>1649</v>
      </c>
      <c r="BKL1048539" s="23">
        <v>1650</v>
      </c>
      <c r="BKM1048539" s="23">
        <v>1651</v>
      </c>
      <c r="BKN1048539" s="23">
        <v>1652</v>
      </c>
      <c r="BKO1048539" s="23">
        <v>1653</v>
      </c>
      <c r="BKP1048539" s="23">
        <v>1654</v>
      </c>
      <c r="BKQ1048539" s="23">
        <v>1655</v>
      </c>
      <c r="BKR1048539" s="23">
        <v>1656</v>
      </c>
      <c r="BKS1048539" s="23">
        <v>1657</v>
      </c>
      <c r="BKT1048539" s="23">
        <v>1658</v>
      </c>
      <c r="BKU1048539" s="23">
        <v>1659</v>
      </c>
      <c r="BKV1048539" s="23">
        <v>1660</v>
      </c>
      <c r="BKW1048539" s="23">
        <v>1661</v>
      </c>
      <c r="BKX1048539" s="23">
        <v>1662</v>
      </c>
      <c r="BKY1048539" s="23">
        <v>1663</v>
      </c>
      <c r="BKZ1048539" s="23">
        <v>1664</v>
      </c>
      <c r="BLA1048539" s="23">
        <v>1665</v>
      </c>
      <c r="BLB1048539" s="23">
        <v>1666</v>
      </c>
      <c r="BLC1048539" s="23">
        <v>1667</v>
      </c>
      <c r="BLD1048539" s="23">
        <v>1668</v>
      </c>
      <c r="BLE1048539" s="23">
        <v>1669</v>
      </c>
      <c r="BLF1048539" s="23">
        <v>1670</v>
      </c>
      <c r="BLG1048539" s="23">
        <v>1671</v>
      </c>
      <c r="BLH1048539" s="23">
        <v>1672</v>
      </c>
      <c r="BLI1048539" s="23">
        <v>1673</v>
      </c>
      <c r="BLJ1048539" s="23">
        <v>1674</v>
      </c>
      <c r="BLK1048539" s="23">
        <v>1675</v>
      </c>
      <c r="BLL1048539" s="23">
        <v>1676</v>
      </c>
      <c r="BLM1048539" s="23">
        <v>1677</v>
      </c>
      <c r="BLN1048539" s="23">
        <v>1678</v>
      </c>
      <c r="BLO1048539" s="23">
        <v>1679</v>
      </c>
      <c r="BLP1048539" s="23">
        <v>1680</v>
      </c>
      <c r="BLQ1048539" s="23">
        <v>1681</v>
      </c>
      <c r="BLR1048539" s="23">
        <v>1682</v>
      </c>
      <c r="BLS1048539" s="23">
        <v>1683</v>
      </c>
      <c r="BLT1048539" s="23">
        <v>1684</v>
      </c>
      <c r="BLU1048539" s="23">
        <v>1685</v>
      </c>
      <c r="BLV1048539" s="23">
        <v>1686</v>
      </c>
      <c r="BLW1048539" s="23">
        <v>1687</v>
      </c>
      <c r="BLX1048539" s="23">
        <v>1688</v>
      </c>
      <c r="BLY1048539" s="23">
        <v>1689</v>
      </c>
      <c r="BLZ1048539" s="23">
        <v>1690</v>
      </c>
      <c r="BMA1048539" s="23">
        <v>1691</v>
      </c>
      <c r="BMB1048539" s="23">
        <v>1692</v>
      </c>
      <c r="BMC1048539" s="23">
        <v>1693</v>
      </c>
      <c r="BMD1048539" s="23">
        <v>1694</v>
      </c>
      <c r="BME1048539" s="23">
        <v>1695</v>
      </c>
      <c r="BMF1048539" s="23">
        <v>1696</v>
      </c>
      <c r="BMG1048539" s="23">
        <v>1697</v>
      </c>
      <c r="BMH1048539" s="23">
        <v>1698</v>
      </c>
      <c r="BMI1048539" s="23">
        <v>1699</v>
      </c>
      <c r="BMJ1048539" s="23">
        <v>1700</v>
      </c>
      <c r="BMK1048539" s="23">
        <v>1701</v>
      </c>
      <c r="BML1048539" s="23">
        <v>1702</v>
      </c>
      <c r="BMM1048539" s="23">
        <v>1703</v>
      </c>
      <c r="BMN1048539" s="23">
        <v>1704</v>
      </c>
      <c r="BMO1048539" s="23">
        <v>1705</v>
      </c>
      <c r="BMP1048539" s="23">
        <v>1706</v>
      </c>
      <c r="BMQ1048539" s="23">
        <v>1707</v>
      </c>
      <c r="BMR1048539" s="23">
        <v>1708</v>
      </c>
      <c r="BMS1048539" s="23">
        <v>1709</v>
      </c>
      <c r="BMT1048539" s="23">
        <v>1710</v>
      </c>
      <c r="BMU1048539" s="23">
        <v>1711</v>
      </c>
      <c r="BMV1048539" s="23">
        <v>1712</v>
      </c>
      <c r="BMW1048539" s="23">
        <v>1713</v>
      </c>
      <c r="BMX1048539" s="23">
        <v>1714</v>
      </c>
      <c r="BMY1048539" s="23">
        <v>1715</v>
      </c>
      <c r="BMZ1048539" s="23">
        <v>1716</v>
      </c>
      <c r="BNA1048539" s="23">
        <v>1717</v>
      </c>
      <c r="BNB1048539" s="23">
        <v>1718</v>
      </c>
      <c r="BNC1048539" s="23">
        <v>1719</v>
      </c>
      <c r="BND1048539" s="23">
        <v>1720</v>
      </c>
      <c r="BNE1048539" s="23">
        <v>1721</v>
      </c>
      <c r="BNF1048539" s="23">
        <v>1722</v>
      </c>
      <c r="BNG1048539" s="23">
        <v>1723</v>
      </c>
      <c r="BNH1048539" s="23">
        <v>1724</v>
      </c>
      <c r="BNI1048539" s="23">
        <v>1725</v>
      </c>
      <c r="BNJ1048539" s="23">
        <v>1726</v>
      </c>
      <c r="BNK1048539" s="23">
        <v>1727</v>
      </c>
      <c r="BNL1048539" s="23">
        <v>1728</v>
      </c>
      <c r="BNM1048539" s="23">
        <v>1729</v>
      </c>
      <c r="BNN1048539" s="23">
        <v>1730</v>
      </c>
      <c r="BNO1048539" s="23">
        <v>1731</v>
      </c>
      <c r="BNP1048539" s="23">
        <v>1732</v>
      </c>
      <c r="BNQ1048539" s="23">
        <v>1733</v>
      </c>
      <c r="BNR1048539" s="23">
        <v>1734</v>
      </c>
      <c r="BNS1048539" s="23">
        <v>1735</v>
      </c>
      <c r="BNT1048539" s="23">
        <v>1736</v>
      </c>
      <c r="BNU1048539" s="23">
        <v>1737</v>
      </c>
      <c r="BNV1048539" s="23">
        <v>1738</v>
      </c>
      <c r="BNW1048539" s="23">
        <v>1739</v>
      </c>
      <c r="BNX1048539" s="23">
        <v>1740</v>
      </c>
      <c r="BNY1048539" s="23">
        <v>1741</v>
      </c>
      <c r="BNZ1048539" s="23">
        <v>1742</v>
      </c>
      <c r="BOA1048539" s="23">
        <v>1743</v>
      </c>
      <c r="BOB1048539" s="23">
        <v>1744</v>
      </c>
      <c r="BOC1048539" s="23">
        <v>1745</v>
      </c>
      <c r="BOD1048539" s="23">
        <v>1746</v>
      </c>
      <c r="BOE1048539" s="23">
        <v>1747</v>
      </c>
      <c r="BOF1048539" s="23">
        <v>1748</v>
      </c>
      <c r="BOG1048539" s="23">
        <v>1749</v>
      </c>
      <c r="BOH1048539" s="23">
        <v>1750</v>
      </c>
      <c r="BOI1048539" s="23">
        <v>1751</v>
      </c>
      <c r="BOJ1048539" s="23">
        <v>1752</v>
      </c>
      <c r="BOK1048539" s="23">
        <v>1753</v>
      </c>
      <c r="BOL1048539" s="23">
        <v>1754</v>
      </c>
      <c r="BOM1048539" s="23">
        <v>1755</v>
      </c>
      <c r="BON1048539" s="23">
        <v>1756</v>
      </c>
      <c r="BOO1048539" s="23">
        <v>1757</v>
      </c>
      <c r="BOP1048539" s="23">
        <v>1758</v>
      </c>
      <c r="BOQ1048539" s="23">
        <v>1759</v>
      </c>
      <c r="BOR1048539" s="23">
        <v>1760</v>
      </c>
      <c r="BOS1048539" s="23">
        <v>1761</v>
      </c>
      <c r="BOT1048539" s="23">
        <v>1762</v>
      </c>
      <c r="BOU1048539" s="23">
        <v>1763</v>
      </c>
      <c r="BOV1048539" s="23">
        <v>1764</v>
      </c>
      <c r="BOW1048539" s="23">
        <v>1765</v>
      </c>
      <c r="BOX1048539" s="23">
        <v>1766</v>
      </c>
      <c r="BOY1048539" s="23">
        <v>1767</v>
      </c>
      <c r="BOZ1048539" s="23">
        <v>1768</v>
      </c>
      <c r="BPA1048539" s="23">
        <v>1769</v>
      </c>
      <c r="BPB1048539" s="23">
        <v>1770</v>
      </c>
      <c r="BPC1048539" s="23">
        <v>1771</v>
      </c>
      <c r="BPD1048539" s="23">
        <v>1772</v>
      </c>
      <c r="BPE1048539" s="23">
        <v>1773</v>
      </c>
      <c r="BPF1048539" s="23">
        <v>1774</v>
      </c>
      <c r="BPG1048539" s="23">
        <v>1775</v>
      </c>
      <c r="BPH1048539" s="23">
        <v>1776</v>
      </c>
      <c r="BPI1048539" s="23">
        <v>1777</v>
      </c>
      <c r="BPJ1048539" s="23">
        <v>1778</v>
      </c>
      <c r="BPK1048539" s="23">
        <v>1779</v>
      </c>
      <c r="BPL1048539" s="23">
        <v>1780</v>
      </c>
      <c r="BPM1048539" s="23">
        <v>1781</v>
      </c>
      <c r="BPN1048539" s="23">
        <v>1782</v>
      </c>
      <c r="BPO1048539" s="23">
        <v>1783</v>
      </c>
      <c r="BPP1048539" s="23">
        <v>1784</v>
      </c>
      <c r="BPQ1048539" s="23">
        <v>1785</v>
      </c>
      <c r="BPR1048539" s="23">
        <v>1786</v>
      </c>
      <c r="BPS1048539" s="23">
        <v>1787</v>
      </c>
      <c r="BPT1048539" s="23">
        <v>1788</v>
      </c>
      <c r="BPU1048539" s="23">
        <v>1789</v>
      </c>
      <c r="BPV1048539" s="23">
        <v>1790</v>
      </c>
      <c r="BPW1048539" s="23">
        <v>1791</v>
      </c>
      <c r="BPX1048539" s="23">
        <v>1792</v>
      </c>
      <c r="BPY1048539" s="23">
        <v>1793</v>
      </c>
      <c r="BPZ1048539" s="23">
        <v>1794</v>
      </c>
      <c r="BQA1048539" s="23">
        <v>1795</v>
      </c>
      <c r="BQB1048539" s="23">
        <v>1796</v>
      </c>
      <c r="BQC1048539" s="23">
        <v>1797</v>
      </c>
      <c r="BQD1048539" s="23">
        <v>1798</v>
      </c>
      <c r="BQE1048539" s="23">
        <v>1799</v>
      </c>
      <c r="BQF1048539" s="23">
        <v>1800</v>
      </c>
      <c r="BQG1048539" s="23">
        <v>1801</v>
      </c>
      <c r="BQH1048539" s="23">
        <v>1802</v>
      </c>
      <c r="BQI1048539" s="23">
        <v>1803</v>
      </c>
      <c r="BQJ1048539" s="23">
        <v>1804</v>
      </c>
      <c r="BQK1048539" s="23">
        <v>1805</v>
      </c>
      <c r="BQL1048539" s="23">
        <v>1806</v>
      </c>
      <c r="BQM1048539" s="23">
        <v>1807</v>
      </c>
      <c r="BQN1048539" s="23">
        <v>1808</v>
      </c>
      <c r="BQO1048539" s="23">
        <v>1809</v>
      </c>
      <c r="BQP1048539" s="23">
        <v>1810</v>
      </c>
      <c r="BQQ1048539" s="23">
        <v>1811</v>
      </c>
      <c r="BQR1048539" s="23">
        <v>1812</v>
      </c>
      <c r="BQS1048539" s="23">
        <v>1813</v>
      </c>
      <c r="BQT1048539" s="23">
        <v>1814</v>
      </c>
      <c r="BQU1048539" s="23">
        <v>1815</v>
      </c>
      <c r="BQV1048539" s="23">
        <v>1816</v>
      </c>
      <c r="BQW1048539" s="23">
        <v>1817</v>
      </c>
      <c r="BQX1048539" s="23">
        <v>1818</v>
      </c>
      <c r="BQY1048539" s="23">
        <v>1819</v>
      </c>
      <c r="BQZ1048539" s="23">
        <v>1820</v>
      </c>
      <c r="BRA1048539" s="23">
        <v>1821</v>
      </c>
      <c r="BRB1048539" s="23">
        <v>1822</v>
      </c>
      <c r="BRC1048539" s="23">
        <v>1823</v>
      </c>
      <c r="BRD1048539" s="23">
        <v>1824</v>
      </c>
      <c r="BRE1048539" s="23">
        <v>1825</v>
      </c>
      <c r="BRF1048539" s="23">
        <v>1826</v>
      </c>
      <c r="BRG1048539" s="23">
        <v>1827</v>
      </c>
      <c r="BRH1048539" s="23">
        <v>1828</v>
      </c>
      <c r="BRI1048539" s="23">
        <v>1829</v>
      </c>
      <c r="BRJ1048539" s="23">
        <v>1830</v>
      </c>
      <c r="BRK1048539" s="23">
        <v>1831</v>
      </c>
      <c r="BRL1048539" s="23">
        <v>1832</v>
      </c>
      <c r="BRM1048539" s="23">
        <v>1833</v>
      </c>
      <c r="BRN1048539" s="23">
        <v>1834</v>
      </c>
      <c r="BRO1048539" s="23">
        <v>1835</v>
      </c>
      <c r="BRP1048539" s="23">
        <v>1836</v>
      </c>
      <c r="BRQ1048539" s="23">
        <v>1837</v>
      </c>
      <c r="BRR1048539" s="23">
        <v>1838</v>
      </c>
      <c r="BRS1048539" s="23">
        <v>1839</v>
      </c>
      <c r="BRT1048539" s="23">
        <v>1840</v>
      </c>
      <c r="BRU1048539" s="23">
        <v>1841</v>
      </c>
      <c r="BRV1048539" s="23">
        <v>1842</v>
      </c>
      <c r="BRW1048539" s="23">
        <v>1843</v>
      </c>
      <c r="BRX1048539" s="23">
        <v>1844</v>
      </c>
      <c r="BRY1048539" s="23">
        <v>1845</v>
      </c>
      <c r="BRZ1048539" s="23">
        <v>1846</v>
      </c>
      <c r="BSA1048539" s="23">
        <v>1847</v>
      </c>
      <c r="BSB1048539" s="23">
        <v>1848</v>
      </c>
      <c r="BSC1048539" s="23">
        <v>1849</v>
      </c>
      <c r="BSD1048539" s="23">
        <v>1850</v>
      </c>
      <c r="BSE1048539" s="23">
        <v>1851</v>
      </c>
      <c r="BSF1048539" s="23">
        <v>1852</v>
      </c>
      <c r="BSG1048539" s="23">
        <v>1853</v>
      </c>
      <c r="BSH1048539" s="23">
        <v>1854</v>
      </c>
      <c r="BSI1048539" s="23">
        <v>1855</v>
      </c>
      <c r="BSJ1048539" s="23">
        <v>1856</v>
      </c>
      <c r="BSK1048539" s="23">
        <v>1857</v>
      </c>
      <c r="BSL1048539" s="23">
        <v>1858</v>
      </c>
      <c r="BSM1048539" s="23">
        <v>1859</v>
      </c>
      <c r="BSN1048539" s="23">
        <v>1860</v>
      </c>
      <c r="BSO1048539" s="23">
        <v>1861</v>
      </c>
      <c r="BSP1048539" s="23">
        <v>1862</v>
      </c>
      <c r="BSQ1048539" s="23">
        <v>1863</v>
      </c>
      <c r="BSR1048539" s="23">
        <v>1864</v>
      </c>
      <c r="BSS1048539" s="23">
        <v>1865</v>
      </c>
      <c r="BST1048539" s="23">
        <v>1866</v>
      </c>
      <c r="BSU1048539" s="23">
        <v>1867</v>
      </c>
      <c r="BSV1048539" s="23">
        <v>1868</v>
      </c>
      <c r="BSW1048539" s="23">
        <v>1869</v>
      </c>
      <c r="BSX1048539" s="23">
        <v>1870</v>
      </c>
      <c r="BSY1048539" s="23">
        <v>1871</v>
      </c>
      <c r="BSZ1048539" s="23">
        <v>1872</v>
      </c>
      <c r="BTA1048539" s="23">
        <v>1873</v>
      </c>
      <c r="BTB1048539" s="23">
        <v>1874</v>
      </c>
      <c r="BTC1048539" s="23">
        <v>1875</v>
      </c>
      <c r="BTD1048539" s="23">
        <v>1876</v>
      </c>
      <c r="BTE1048539" s="23">
        <v>1877</v>
      </c>
      <c r="BTF1048539" s="23">
        <v>1878</v>
      </c>
      <c r="BTG1048539" s="23">
        <v>1879</v>
      </c>
      <c r="BTH1048539" s="23">
        <v>1880</v>
      </c>
      <c r="BTI1048539" s="23">
        <v>1881</v>
      </c>
      <c r="BTJ1048539" s="23">
        <v>1882</v>
      </c>
      <c r="BTK1048539" s="23">
        <v>1883</v>
      </c>
      <c r="BTL1048539" s="23">
        <v>1884</v>
      </c>
      <c r="BTM1048539" s="23">
        <v>1885</v>
      </c>
      <c r="BTN1048539" s="23">
        <v>1886</v>
      </c>
      <c r="BTO1048539" s="23">
        <v>1887</v>
      </c>
      <c r="BTP1048539" s="23">
        <v>1888</v>
      </c>
      <c r="BTQ1048539" s="23">
        <v>1889</v>
      </c>
      <c r="BTR1048539" s="23">
        <v>1890</v>
      </c>
      <c r="BTS1048539" s="23">
        <v>1891</v>
      </c>
      <c r="BTT1048539" s="23">
        <v>1892</v>
      </c>
      <c r="BTU1048539" s="23">
        <v>1893</v>
      </c>
      <c r="BTV1048539" s="23">
        <v>1894</v>
      </c>
      <c r="BTW1048539" s="23">
        <v>1895</v>
      </c>
      <c r="BTX1048539" s="23">
        <v>1896</v>
      </c>
      <c r="BTY1048539" s="23">
        <v>1897</v>
      </c>
      <c r="BTZ1048539" s="23">
        <v>1898</v>
      </c>
      <c r="BUA1048539" s="23">
        <v>1899</v>
      </c>
      <c r="BUB1048539" s="23">
        <v>1900</v>
      </c>
      <c r="BUC1048539" s="23">
        <v>1901</v>
      </c>
      <c r="BUD1048539" s="23">
        <v>1902</v>
      </c>
      <c r="BUE1048539" s="23">
        <v>1903</v>
      </c>
      <c r="BUF1048539" s="23">
        <v>1904</v>
      </c>
      <c r="BUG1048539" s="23">
        <v>1905</v>
      </c>
      <c r="BUH1048539" s="23">
        <v>1906</v>
      </c>
      <c r="BUI1048539" s="23">
        <v>1907</v>
      </c>
      <c r="BUJ1048539" s="23">
        <v>1908</v>
      </c>
      <c r="BUK1048539" s="23">
        <v>1909</v>
      </c>
      <c r="BUL1048539" s="23">
        <v>1910</v>
      </c>
      <c r="BUM1048539" s="23">
        <v>1911</v>
      </c>
      <c r="BUN1048539" s="23">
        <v>1912</v>
      </c>
      <c r="BUO1048539" s="23">
        <v>1913</v>
      </c>
      <c r="BUP1048539" s="23">
        <v>1914</v>
      </c>
      <c r="BUQ1048539" s="23">
        <v>1915</v>
      </c>
      <c r="BUR1048539" s="23">
        <v>1916</v>
      </c>
      <c r="BUS1048539" s="23">
        <v>1917</v>
      </c>
      <c r="BUT1048539" s="23">
        <v>1918</v>
      </c>
      <c r="BUU1048539" s="23">
        <v>1919</v>
      </c>
      <c r="BUV1048539" s="23">
        <v>1920</v>
      </c>
      <c r="BUW1048539" s="23">
        <v>1921</v>
      </c>
      <c r="BUX1048539" s="23">
        <v>1922</v>
      </c>
      <c r="BUY1048539" s="23">
        <v>1923</v>
      </c>
      <c r="BUZ1048539" s="23">
        <v>1924</v>
      </c>
      <c r="BVA1048539" s="23">
        <v>1925</v>
      </c>
      <c r="BVB1048539" s="23">
        <v>1926</v>
      </c>
      <c r="BVC1048539" s="23">
        <v>1927</v>
      </c>
      <c r="BVD1048539" s="23">
        <v>1928</v>
      </c>
      <c r="BVE1048539" s="23">
        <v>1929</v>
      </c>
      <c r="BVF1048539" s="23">
        <v>1930</v>
      </c>
      <c r="BVG1048539" s="23">
        <v>1931</v>
      </c>
      <c r="BVH1048539" s="23">
        <v>1932</v>
      </c>
      <c r="BVI1048539" s="23">
        <v>1933</v>
      </c>
      <c r="BVJ1048539" s="23">
        <v>1934</v>
      </c>
      <c r="BVK1048539" s="23">
        <v>1935</v>
      </c>
      <c r="BVL1048539" s="23">
        <v>1936</v>
      </c>
      <c r="BVM1048539" s="23">
        <v>1937</v>
      </c>
      <c r="BVN1048539" s="23">
        <v>1938</v>
      </c>
      <c r="BVO1048539" s="23">
        <v>1939</v>
      </c>
      <c r="BVP1048539" s="23">
        <v>1940</v>
      </c>
      <c r="BVQ1048539" s="23">
        <v>1941</v>
      </c>
      <c r="BVR1048539" s="23">
        <v>1942</v>
      </c>
      <c r="BVS1048539" s="23">
        <v>1943</v>
      </c>
      <c r="BVT1048539" s="23">
        <v>1944</v>
      </c>
      <c r="BVU1048539" s="23">
        <v>1945</v>
      </c>
      <c r="BVV1048539" s="23">
        <v>1946</v>
      </c>
      <c r="BVW1048539" s="23">
        <v>1947</v>
      </c>
      <c r="BVX1048539" s="23">
        <v>1948</v>
      </c>
      <c r="BVY1048539" s="23">
        <v>1949</v>
      </c>
      <c r="BVZ1048539" s="23">
        <v>1950</v>
      </c>
      <c r="BWA1048539" s="23">
        <v>1951</v>
      </c>
      <c r="BWB1048539" s="23">
        <v>1952</v>
      </c>
      <c r="BWC1048539" s="23">
        <v>1953</v>
      </c>
      <c r="BWD1048539" s="23">
        <v>1954</v>
      </c>
      <c r="BWE1048539" s="23">
        <v>1955</v>
      </c>
      <c r="BWF1048539" s="23">
        <v>1956</v>
      </c>
      <c r="BWG1048539" s="23">
        <v>1957</v>
      </c>
      <c r="BWH1048539" s="23">
        <v>1958</v>
      </c>
      <c r="BWI1048539" s="23">
        <v>1959</v>
      </c>
      <c r="BWJ1048539" s="23">
        <v>1960</v>
      </c>
      <c r="BWK1048539" s="23">
        <v>1961</v>
      </c>
      <c r="BWL1048539" s="23">
        <v>1962</v>
      </c>
      <c r="BWM1048539" s="23">
        <v>1963</v>
      </c>
      <c r="BWN1048539" s="23">
        <v>1964</v>
      </c>
      <c r="BWO1048539" s="23">
        <v>1965</v>
      </c>
      <c r="BWP1048539" s="23">
        <v>1966</v>
      </c>
      <c r="BWQ1048539" s="23">
        <v>1967</v>
      </c>
      <c r="BWR1048539" s="23">
        <v>1968</v>
      </c>
      <c r="BWS1048539" s="23">
        <v>1969</v>
      </c>
      <c r="BWT1048539" s="23">
        <v>1970</v>
      </c>
      <c r="BWU1048539" s="23">
        <v>1971</v>
      </c>
      <c r="BWV1048539" s="23">
        <v>1972</v>
      </c>
      <c r="BWW1048539" s="23">
        <v>1973</v>
      </c>
      <c r="BWX1048539" s="23">
        <v>1974</v>
      </c>
      <c r="BWY1048539" s="23">
        <v>1975</v>
      </c>
      <c r="BWZ1048539" s="23">
        <v>1976</v>
      </c>
      <c r="BXA1048539" s="23">
        <v>1977</v>
      </c>
      <c r="BXB1048539" s="23">
        <v>1978</v>
      </c>
      <c r="BXC1048539" s="23">
        <v>1979</v>
      </c>
      <c r="BXD1048539" s="23">
        <v>1980</v>
      </c>
      <c r="BXE1048539" s="23">
        <v>1981</v>
      </c>
      <c r="BXF1048539" s="23">
        <v>1982</v>
      </c>
      <c r="BXG1048539" s="23">
        <v>1983</v>
      </c>
      <c r="BXH1048539" s="23">
        <v>1984</v>
      </c>
      <c r="BXI1048539" s="23">
        <v>1985</v>
      </c>
      <c r="BXJ1048539" s="23">
        <v>1986</v>
      </c>
      <c r="BXK1048539" s="23">
        <v>1987</v>
      </c>
      <c r="BXL1048539" s="23">
        <v>1988</v>
      </c>
      <c r="BXM1048539" s="23">
        <v>1989</v>
      </c>
      <c r="BXN1048539" s="23">
        <v>1990</v>
      </c>
      <c r="BXO1048539" s="23">
        <v>1991</v>
      </c>
      <c r="BXP1048539" s="23">
        <v>1992</v>
      </c>
      <c r="BXQ1048539" s="23">
        <v>1993</v>
      </c>
      <c r="BXR1048539" s="23">
        <v>1994</v>
      </c>
      <c r="BXS1048539" s="23">
        <v>1995</v>
      </c>
      <c r="BXT1048539" s="23">
        <v>1996</v>
      </c>
      <c r="BXU1048539" s="23">
        <v>1997</v>
      </c>
      <c r="BXV1048539" s="23">
        <v>1998</v>
      </c>
      <c r="BXW1048539" s="23">
        <v>1999</v>
      </c>
      <c r="BXX1048539" s="23">
        <v>2000</v>
      </c>
      <c r="BXY1048539" s="23">
        <v>2001</v>
      </c>
      <c r="BXZ1048539" s="23">
        <v>2002</v>
      </c>
      <c r="BYA1048539" s="23">
        <v>2003</v>
      </c>
      <c r="BYB1048539" s="23">
        <v>2004</v>
      </c>
      <c r="BYC1048539" s="23">
        <v>2005</v>
      </c>
      <c r="BYD1048539" s="23">
        <v>2006</v>
      </c>
      <c r="BYE1048539" s="23">
        <v>2007</v>
      </c>
      <c r="BYF1048539" s="23">
        <v>2008</v>
      </c>
      <c r="BYG1048539" s="23">
        <v>2009</v>
      </c>
      <c r="BYH1048539" s="23">
        <v>2010</v>
      </c>
      <c r="BYI1048539" s="23">
        <v>2011</v>
      </c>
      <c r="BYJ1048539" s="23">
        <v>2012</v>
      </c>
      <c r="BYK1048539" s="23">
        <v>2013</v>
      </c>
      <c r="BYL1048539" s="23">
        <v>2014</v>
      </c>
      <c r="BYM1048539" s="23">
        <v>2015</v>
      </c>
      <c r="BYN1048539" s="23">
        <v>2016</v>
      </c>
      <c r="BYO1048539" s="23">
        <v>2017</v>
      </c>
      <c r="BYP1048539" s="23">
        <v>2018</v>
      </c>
      <c r="BYQ1048539" s="23">
        <v>2019</v>
      </c>
      <c r="BYR1048539" s="23">
        <v>2020</v>
      </c>
      <c r="BYS1048539" s="23">
        <v>2021</v>
      </c>
      <c r="BYT1048539" s="23">
        <v>2022</v>
      </c>
      <c r="BYU1048539" s="23">
        <v>2023</v>
      </c>
      <c r="BYV1048539" s="23">
        <v>2024</v>
      </c>
      <c r="BYW1048539" s="23">
        <v>2025</v>
      </c>
      <c r="BYX1048539" s="23">
        <v>2026</v>
      </c>
      <c r="BYY1048539" s="23">
        <v>2027</v>
      </c>
      <c r="BYZ1048539" s="23">
        <v>2028</v>
      </c>
      <c r="BZA1048539" s="23">
        <v>2029</v>
      </c>
      <c r="BZB1048539" s="23">
        <v>2030</v>
      </c>
      <c r="BZC1048539" s="23">
        <v>2031</v>
      </c>
      <c r="BZD1048539" s="23">
        <v>2032</v>
      </c>
      <c r="BZE1048539" s="23">
        <v>2033</v>
      </c>
      <c r="BZF1048539" s="23">
        <v>2034</v>
      </c>
      <c r="BZG1048539" s="23">
        <v>2035</v>
      </c>
      <c r="BZH1048539" s="23">
        <v>2036</v>
      </c>
      <c r="BZI1048539" s="23">
        <v>2037</v>
      </c>
      <c r="BZJ1048539" s="23">
        <v>2038</v>
      </c>
      <c r="BZK1048539" s="23">
        <v>2039</v>
      </c>
      <c r="BZL1048539" s="23">
        <v>2040</v>
      </c>
      <c r="BZM1048539" s="23">
        <v>2041</v>
      </c>
      <c r="BZN1048539" s="23">
        <v>2042</v>
      </c>
      <c r="BZO1048539" s="23">
        <v>2043</v>
      </c>
      <c r="BZP1048539" s="23">
        <v>2044</v>
      </c>
      <c r="BZQ1048539" s="23">
        <v>2045</v>
      </c>
      <c r="BZR1048539" s="23">
        <v>2046</v>
      </c>
      <c r="BZS1048539" s="23">
        <v>2047</v>
      </c>
      <c r="BZT1048539" s="23">
        <v>2048</v>
      </c>
      <c r="BZU1048539" s="23">
        <v>2049</v>
      </c>
      <c r="BZV1048539" s="23">
        <v>2050</v>
      </c>
      <c r="BZW1048539" s="23">
        <v>2051</v>
      </c>
      <c r="BZX1048539" s="23">
        <v>2052</v>
      </c>
      <c r="BZY1048539" s="23">
        <v>2053</v>
      </c>
      <c r="BZZ1048539" s="23">
        <v>2054</v>
      </c>
      <c r="CAA1048539" s="23">
        <v>2055</v>
      </c>
      <c r="CAB1048539" s="23">
        <v>2056</v>
      </c>
      <c r="CAC1048539" s="23">
        <v>2057</v>
      </c>
      <c r="CAD1048539" s="23">
        <v>2058</v>
      </c>
      <c r="CAE1048539" s="23">
        <v>2059</v>
      </c>
      <c r="CAF1048539" s="23">
        <v>2060</v>
      </c>
      <c r="CAG1048539" s="23">
        <v>2061</v>
      </c>
      <c r="CAH1048539" s="23">
        <v>2062</v>
      </c>
      <c r="CAI1048539" s="23">
        <v>2063</v>
      </c>
      <c r="CAJ1048539" s="23">
        <v>2064</v>
      </c>
      <c r="CAK1048539" s="23">
        <v>2065</v>
      </c>
      <c r="CAL1048539" s="23">
        <v>2066</v>
      </c>
      <c r="CAM1048539" s="23">
        <v>2067</v>
      </c>
      <c r="CAN1048539" s="23">
        <v>2068</v>
      </c>
      <c r="CAO1048539" s="23">
        <v>2069</v>
      </c>
      <c r="CAP1048539" s="23">
        <v>2070</v>
      </c>
      <c r="CAQ1048539" s="23">
        <v>2071</v>
      </c>
      <c r="CAR1048539" s="23">
        <v>2072</v>
      </c>
      <c r="CAS1048539" s="23">
        <v>2073</v>
      </c>
      <c r="CAT1048539" s="23">
        <v>2074</v>
      </c>
      <c r="CAU1048539" s="23">
        <v>2075</v>
      </c>
      <c r="CAV1048539" s="23">
        <v>2076</v>
      </c>
      <c r="CAW1048539" s="23">
        <v>2077</v>
      </c>
      <c r="CAX1048539" s="23">
        <v>2078</v>
      </c>
      <c r="CAY1048539" s="23">
        <v>2079</v>
      </c>
      <c r="CAZ1048539" s="23">
        <v>2080</v>
      </c>
      <c r="CBA1048539" s="23">
        <v>2081</v>
      </c>
      <c r="CBB1048539" s="23">
        <v>2082</v>
      </c>
      <c r="CBC1048539" s="23">
        <v>2083</v>
      </c>
      <c r="CBD1048539" s="23">
        <v>2084</v>
      </c>
      <c r="CBE1048539" s="23">
        <v>2085</v>
      </c>
      <c r="CBF1048539" s="23">
        <v>2086</v>
      </c>
      <c r="CBG1048539" s="23">
        <v>2087</v>
      </c>
      <c r="CBH1048539" s="23">
        <v>2088</v>
      </c>
      <c r="CBI1048539" s="23">
        <v>2089</v>
      </c>
      <c r="CBJ1048539" s="23">
        <v>2090</v>
      </c>
      <c r="CBK1048539" s="23">
        <v>2091</v>
      </c>
      <c r="CBL1048539" s="23">
        <v>2092</v>
      </c>
      <c r="CBM1048539" s="23">
        <v>2093</v>
      </c>
      <c r="CBN1048539" s="23">
        <v>2094</v>
      </c>
      <c r="CBO1048539" s="23">
        <v>2095</v>
      </c>
      <c r="CBP1048539" s="23">
        <v>2096</v>
      </c>
      <c r="CBQ1048539" s="23">
        <v>2097</v>
      </c>
      <c r="CBR1048539" s="23">
        <v>2098</v>
      </c>
      <c r="CBS1048539" s="23">
        <v>2099</v>
      </c>
      <c r="CBT1048539" s="23">
        <v>2100</v>
      </c>
      <c r="CBU1048539" s="23">
        <v>2101</v>
      </c>
      <c r="CBV1048539" s="23">
        <v>2102</v>
      </c>
      <c r="CBW1048539" s="23">
        <v>2103</v>
      </c>
      <c r="CBX1048539" s="23">
        <v>2104</v>
      </c>
      <c r="CBY1048539" s="23">
        <v>2105</v>
      </c>
      <c r="CBZ1048539" s="23">
        <v>2106</v>
      </c>
      <c r="CCA1048539" s="23">
        <v>2107</v>
      </c>
      <c r="CCB1048539" s="23">
        <v>2108</v>
      </c>
      <c r="CCC1048539" s="23">
        <v>2109</v>
      </c>
      <c r="CCD1048539" s="23">
        <v>2110</v>
      </c>
      <c r="CCE1048539" s="23">
        <v>2111</v>
      </c>
      <c r="CCF1048539" s="23">
        <v>2112</v>
      </c>
      <c r="CCG1048539" s="23">
        <v>2113</v>
      </c>
      <c r="CCH1048539" s="23">
        <v>2114</v>
      </c>
      <c r="CCI1048539" s="23">
        <v>2115</v>
      </c>
      <c r="CCJ1048539" s="23">
        <v>2116</v>
      </c>
      <c r="CCK1048539" s="23">
        <v>2117</v>
      </c>
      <c r="CCL1048539" s="23">
        <v>2118</v>
      </c>
      <c r="CCM1048539" s="23">
        <v>2119</v>
      </c>
      <c r="CCN1048539" s="23">
        <v>2120</v>
      </c>
      <c r="CCO1048539" s="23">
        <v>2121</v>
      </c>
      <c r="CCP1048539" s="23">
        <v>2122</v>
      </c>
      <c r="CCQ1048539" s="23">
        <v>2123</v>
      </c>
      <c r="CCR1048539" s="23">
        <v>2124</v>
      </c>
      <c r="CCS1048539" s="23">
        <v>2125</v>
      </c>
      <c r="CCT1048539" s="23">
        <v>2126</v>
      </c>
      <c r="CCU1048539" s="23">
        <v>2127</v>
      </c>
      <c r="CCV1048539" s="23">
        <v>2128</v>
      </c>
      <c r="CCW1048539" s="23">
        <v>2129</v>
      </c>
      <c r="CCX1048539" s="23">
        <v>2130</v>
      </c>
      <c r="CCY1048539" s="23">
        <v>2131</v>
      </c>
      <c r="CCZ1048539" s="23">
        <v>2132</v>
      </c>
      <c r="CDA1048539" s="23">
        <v>2133</v>
      </c>
      <c r="CDB1048539" s="23">
        <v>2134</v>
      </c>
      <c r="CDC1048539" s="23">
        <v>2135</v>
      </c>
      <c r="CDD1048539" s="23">
        <v>2136</v>
      </c>
      <c r="CDE1048539" s="23">
        <v>2137</v>
      </c>
      <c r="CDF1048539" s="23">
        <v>2138</v>
      </c>
      <c r="CDG1048539" s="23">
        <v>2139</v>
      </c>
      <c r="CDH1048539" s="23">
        <v>2140</v>
      </c>
      <c r="CDI1048539" s="23">
        <v>2141</v>
      </c>
      <c r="CDJ1048539" s="23">
        <v>2142</v>
      </c>
      <c r="CDK1048539" s="23">
        <v>2143</v>
      </c>
      <c r="CDL1048539" s="23">
        <v>2144</v>
      </c>
      <c r="CDM1048539" s="23">
        <v>2145</v>
      </c>
      <c r="CDN1048539" s="23">
        <v>2146</v>
      </c>
      <c r="CDO1048539" s="23">
        <v>2147</v>
      </c>
      <c r="CDP1048539" s="23">
        <v>2148</v>
      </c>
      <c r="CDQ1048539" s="23">
        <v>2149</v>
      </c>
      <c r="CDR1048539" s="23">
        <v>2150</v>
      </c>
      <c r="CDS1048539" s="23">
        <v>2151</v>
      </c>
      <c r="CDT1048539" s="23">
        <v>2152</v>
      </c>
      <c r="CDU1048539" s="23">
        <v>2153</v>
      </c>
      <c r="CDV1048539" s="23">
        <v>2154</v>
      </c>
      <c r="CDW1048539" s="23">
        <v>2155</v>
      </c>
      <c r="CDX1048539" s="23">
        <v>2156</v>
      </c>
      <c r="CDY1048539" s="23">
        <v>2157</v>
      </c>
      <c r="CDZ1048539" s="23">
        <v>2158</v>
      </c>
      <c r="CEA1048539" s="23">
        <v>2159</v>
      </c>
      <c r="CEB1048539" s="23">
        <v>2160</v>
      </c>
      <c r="CEC1048539" s="23">
        <v>2161</v>
      </c>
      <c r="CED1048539" s="23">
        <v>2162</v>
      </c>
      <c r="CEE1048539" s="23">
        <v>2163</v>
      </c>
      <c r="CEF1048539" s="23">
        <v>2164</v>
      </c>
      <c r="CEG1048539" s="23">
        <v>2165</v>
      </c>
      <c r="CEH1048539" s="23">
        <v>2166</v>
      </c>
      <c r="CEI1048539" s="23">
        <v>2167</v>
      </c>
      <c r="CEJ1048539" s="23">
        <v>2168</v>
      </c>
      <c r="CEK1048539" s="23">
        <v>2169</v>
      </c>
      <c r="CEL1048539" s="23">
        <v>2170</v>
      </c>
      <c r="CEM1048539" s="23">
        <v>2171</v>
      </c>
      <c r="CEN1048539" s="23">
        <v>2172</v>
      </c>
      <c r="CEO1048539" s="23">
        <v>2173</v>
      </c>
      <c r="CEP1048539" s="23">
        <v>2174</v>
      </c>
      <c r="CEQ1048539" s="23">
        <v>2175</v>
      </c>
      <c r="CER1048539" s="23">
        <v>2176</v>
      </c>
      <c r="CES1048539" s="23">
        <v>2177</v>
      </c>
      <c r="CET1048539" s="23">
        <v>2178</v>
      </c>
      <c r="CEU1048539" s="23">
        <v>2179</v>
      </c>
      <c r="CEV1048539" s="23">
        <v>2180</v>
      </c>
      <c r="CEW1048539" s="23">
        <v>2181</v>
      </c>
      <c r="CEX1048539" s="23">
        <v>2182</v>
      </c>
      <c r="CEY1048539" s="23">
        <v>2183</v>
      </c>
      <c r="CEZ1048539" s="23">
        <v>2184</v>
      </c>
      <c r="CFA1048539" s="23">
        <v>2185</v>
      </c>
      <c r="CFB1048539" s="23">
        <v>2186</v>
      </c>
      <c r="CFC1048539" s="23">
        <v>2187</v>
      </c>
      <c r="CFD1048539" s="23">
        <v>2188</v>
      </c>
      <c r="CFE1048539" s="23">
        <v>2189</v>
      </c>
      <c r="CFF1048539" s="23">
        <v>2190</v>
      </c>
      <c r="CFG1048539" s="23">
        <v>2191</v>
      </c>
      <c r="CFH1048539" s="23">
        <v>2192</v>
      </c>
      <c r="CFI1048539" s="23">
        <v>2193</v>
      </c>
      <c r="CFJ1048539" s="23">
        <v>2194</v>
      </c>
      <c r="CFK1048539" s="23">
        <v>2195</v>
      </c>
      <c r="CFL1048539" s="23">
        <v>2196</v>
      </c>
      <c r="CFM1048539" s="23">
        <v>2197</v>
      </c>
      <c r="CFN1048539" s="23">
        <v>2198</v>
      </c>
      <c r="CFO1048539" s="23">
        <v>2199</v>
      </c>
      <c r="CFP1048539" s="23">
        <v>2200</v>
      </c>
      <c r="CFQ1048539" s="23">
        <v>2201</v>
      </c>
      <c r="CFR1048539" s="23">
        <v>2202</v>
      </c>
      <c r="CFS1048539" s="23">
        <v>2203</v>
      </c>
      <c r="CFT1048539" s="23">
        <v>2204</v>
      </c>
      <c r="CFU1048539" s="23">
        <v>2205</v>
      </c>
      <c r="CFV1048539" s="23">
        <v>2206</v>
      </c>
      <c r="CFW1048539" s="23">
        <v>2207</v>
      </c>
      <c r="CFX1048539" s="23">
        <v>2208</v>
      </c>
      <c r="CFY1048539" s="23">
        <v>2209</v>
      </c>
      <c r="CFZ1048539" s="23">
        <v>2210</v>
      </c>
      <c r="CGA1048539" s="23">
        <v>2211</v>
      </c>
      <c r="CGB1048539" s="23">
        <v>2212</v>
      </c>
      <c r="CGC1048539" s="23">
        <v>2213</v>
      </c>
      <c r="CGD1048539" s="23">
        <v>2214</v>
      </c>
      <c r="CGE1048539" s="23">
        <v>2215</v>
      </c>
      <c r="CGF1048539" s="23">
        <v>2216</v>
      </c>
      <c r="CGG1048539" s="23">
        <v>2217</v>
      </c>
      <c r="CGH1048539" s="23">
        <v>2218</v>
      </c>
      <c r="CGI1048539" s="23">
        <v>2219</v>
      </c>
      <c r="CGJ1048539" s="23">
        <v>2220</v>
      </c>
      <c r="CGK1048539" s="23">
        <v>2221</v>
      </c>
      <c r="CGL1048539" s="23">
        <v>2222</v>
      </c>
      <c r="CGM1048539" s="23">
        <v>2223</v>
      </c>
      <c r="CGN1048539" s="23">
        <v>2224</v>
      </c>
      <c r="CGO1048539" s="23">
        <v>2225</v>
      </c>
      <c r="CGP1048539" s="23">
        <v>2226</v>
      </c>
      <c r="CGQ1048539" s="23">
        <v>2227</v>
      </c>
      <c r="CGR1048539" s="23">
        <v>2228</v>
      </c>
      <c r="CGS1048539" s="23">
        <v>2229</v>
      </c>
      <c r="CGT1048539" s="23">
        <v>2230</v>
      </c>
      <c r="CGU1048539" s="23">
        <v>2231</v>
      </c>
      <c r="CGV1048539" s="23">
        <v>2232</v>
      </c>
      <c r="CGW1048539" s="23">
        <v>2233</v>
      </c>
      <c r="CGX1048539" s="23">
        <v>2234</v>
      </c>
      <c r="CGY1048539" s="23">
        <v>2235</v>
      </c>
      <c r="CGZ1048539" s="23">
        <v>2236</v>
      </c>
      <c r="CHA1048539" s="23">
        <v>2237</v>
      </c>
      <c r="CHB1048539" s="23">
        <v>2238</v>
      </c>
      <c r="CHC1048539" s="23">
        <v>2239</v>
      </c>
      <c r="CHD1048539" s="23">
        <v>2240</v>
      </c>
      <c r="CHE1048539" s="23">
        <v>2241</v>
      </c>
      <c r="CHF1048539" s="23">
        <v>2242</v>
      </c>
      <c r="CHG1048539" s="23">
        <v>2243</v>
      </c>
      <c r="CHH1048539" s="23">
        <v>2244</v>
      </c>
      <c r="CHI1048539" s="23">
        <v>2245</v>
      </c>
      <c r="CHJ1048539" s="23">
        <v>2246</v>
      </c>
      <c r="CHK1048539" s="23">
        <v>2247</v>
      </c>
      <c r="CHL1048539" s="23">
        <v>2248</v>
      </c>
      <c r="CHM1048539" s="23">
        <v>2249</v>
      </c>
      <c r="CHN1048539" s="23">
        <v>2250</v>
      </c>
      <c r="CHO1048539" s="23">
        <v>2251</v>
      </c>
      <c r="CHP1048539" s="23">
        <v>2252</v>
      </c>
      <c r="CHQ1048539" s="23">
        <v>2253</v>
      </c>
      <c r="CHR1048539" s="23">
        <v>2254</v>
      </c>
      <c r="CHS1048539" s="23">
        <v>2255</v>
      </c>
      <c r="CHT1048539" s="23">
        <v>2256</v>
      </c>
      <c r="CHU1048539" s="23">
        <v>2257</v>
      </c>
      <c r="CHV1048539" s="23">
        <v>2258</v>
      </c>
      <c r="CHW1048539" s="23">
        <v>2259</v>
      </c>
      <c r="CHX1048539" s="23">
        <v>2260</v>
      </c>
      <c r="CHY1048539" s="23">
        <v>2261</v>
      </c>
      <c r="CHZ1048539" s="23">
        <v>2262</v>
      </c>
      <c r="CIA1048539" s="23">
        <v>2263</v>
      </c>
      <c r="CIB1048539" s="23">
        <v>2264</v>
      </c>
      <c r="CIC1048539" s="23">
        <v>2265</v>
      </c>
      <c r="CID1048539" s="23">
        <v>2266</v>
      </c>
      <c r="CIE1048539" s="23">
        <v>2267</v>
      </c>
      <c r="CIF1048539" s="23">
        <v>2268</v>
      </c>
      <c r="CIG1048539" s="23">
        <v>2269</v>
      </c>
      <c r="CIH1048539" s="23">
        <v>2270</v>
      </c>
      <c r="CII1048539" s="23">
        <v>2271</v>
      </c>
      <c r="CIJ1048539" s="23">
        <v>2272</v>
      </c>
      <c r="CIK1048539" s="23">
        <v>2273</v>
      </c>
      <c r="CIL1048539" s="23">
        <v>2274</v>
      </c>
      <c r="CIM1048539" s="23">
        <v>2275</v>
      </c>
      <c r="CIN1048539" s="23">
        <v>2276</v>
      </c>
      <c r="CIO1048539" s="23">
        <v>2277</v>
      </c>
      <c r="CIP1048539" s="23">
        <v>2278</v>
      </c>
      <c r="CIQ1048539" s="23">
        <v>2279</v>
      </c>
      <c r="CIR1048539" s="23">
        <v>2280</v>
      </c>
      <c r="CIS1048539" s="23">
        <v>2281</v>
      </c>
      <c r="CIT1048539" s="23">
        <v>2282</v>
      </c>
      <c r="CIU1048539" s="23">
        <v>2283</v>
      </c>
      <c r="CIV1048539" s="23">
        <v>2284</v>
      </c>
      <c r="CIW1048539" s="23">
        <v>2285</v>
      </c>
      <c r="CIX1048539" s="23">
        <v>2286</v>
      </c>
      <c r="CIY1048539" s="23">
        <v>2287</v>
      </c>
      <c r="CIZ1048539" s="23">
        <v>2288</v>
      </c>
      <c r="CJA1048539" s="23">
        <v>2289</v>
      </c>
      <c r="CJB1048539" s="23">
        <v>2290</v>
      </c>
      <c r="CJC1048539" s="23">
        <v>2291</v>
      </c>
      <c r="CJD1048539" s="23">
        <v>2292</v>
      </c>
      <c r="CJE1048539" s="23">
        <v>2293</v>
      </c>
      <c r="CJF1048539" s="23">
        <v>2294</v>
      </c>
      <c r="CJG1048539" s="23">
        <v>2295</v>
      </c>
      <c r="CJH1048539" s="23">
        <v>2296</v>
      </c>
      <c r="CJI1048539" s="23">
        <v>2297</v>
      </c>
      <c r="CJJ1048539" s="23">
        <v>2298</v>
      </c>
      <c r="CJK1048539" s="23">
        <v>2299</v>
      </c>
      <c r="CJL1048539" s="23">
        <v>2300</v>
      </c>
      <c r="CJM1048539" s="23">
        <v>2301</v>
      </c>
      <c r="CJN1048539" s="23">
        <v>2302</v>
      </c>
      <c r="CJO1048539" s="23">
        <v>2303</v>
      </c>
      <c r="CJP1048539" s="23">
        <v>2304</v>
      </c>
      <c r="CJQ1048539" s="23">
        <v>2305</v>
      </c>
      <c r="CJR1048539" s="23">
        <v>2306</v>
      </c>
      <c r="CJS1048539" s="23">
        <v>2307</v>
      </c>
      <c r="CJT1048539" s="23">
        <v>2308</v>
      </c>
      <c r="CJU1048539" s="23">
        <v>2309</v>
      </c>
      <c r="CJV1048539" s="23">
        <v>2310</v>
      </c>
      <c r="CJW1048539" s="23">
        <v>2311</v>
      </c>
      <c r="CJX1048539" s="23">
        <v>2312</v>
      </c>
      <c r="CJY1048539" s="23">
        <v>2313</v>
      </c>
      <c r="CJZ1048539" s="23">
        <v>2314</v>
      </c>
      <c r="CKA1048539" s="23">
        <v>2315</v>
      </c>
      <c r="CKB1048539" s="23">
        <v>2316</v>
      </c>
      <c r="CKC1048539" s="23">
        <v>2317</v>
      </c>
      <c r="CKD1048539" s="23">
        <v>2318</v>
      </c>
      <c r="CKE1048539" s="23">
        <v>2319</v>
      </c>
      <c r="CKF1048539" s="23">
        <v>2320</v>
      </c>
      <c r="CKG1048539" s="23">
        <v>2321</v>
      </c>
      <c r="CKH1048539" s="23">
        <v>2322</v>
      </c>
      <c r="CKI1048539" s="23">
        <v>2323</v>
      </c>
      <c r="CKJ1048539" s="23">
        <v>2324</v>
      </c>
      <c r="CKK1048539" s="23">
        <v>2325</v>
      </c>
      <c r="CKL1048539" s="23">
        <v>2326</v>
      </c>
      <c r="CKM1048539" s="23">
        <v>2327</v>
      </c>
      <c r="CKN1048539" s="23">
        <v>2328</v>
      </c>
      <c r="CKO1048539" s="23">
        <v>2329</v>
      </c>
      <c r="CKP1048539" s="23">
        <v>2330</v>
      </c>
      <c r="CKQ1048539" s="23">
        <v>2331</v>
      </c>
      <c r="CKR1048539" s="23">
        <v>2332</v>
      </c>
      <c r="CKS1048539" s="23">
        <v>2333</v>
      </c>
      <c r="CKT1048539" s="23">
        <v>2334</v>
      </c>
      <c r="CKU1048539" s="23">
        <v>2335</v>
      </c>
      <c r="CKV1048539" s="23">
        <v>2336</v>
      </c>
      <c r="CKW1048539" s="23">
        <v>2337</v>
      </c>
      <c r="CKX1048539" s="23">
        <v>2338</v>
      </c>
      <c r="CKY1048539" s="23">
        <v>2339</v>
      </c>
      <c r="CKZ1048539" s="23">
        <v>2340</v>
      </c>
      <c r="CLA1048539" s="23">
        <v>2341</v>
      </c>
      <c r="CLB1048539" s="23">
        <v>2342</v>
      </c>
      <c r="CLC1048539" s="23">
        <v>2343</v>
      </c>
      <c r="CLD1048539" s="23">
        <v>2344</v>
      </c>
      <c r="CLE1048539" s="23">
        <v>2345</v>
      </c>
      <c r="CLF1048539" s="23">
        <v>2346</v>
      </c>
      <c r="CLG1048539" s="23">
        <v>2347</v>
      </c>
      <c r="CLH1048539" s="23">
        <v>2348</v>
      </c>
      <c r="CLI1048539" s="23">
        <v>2349</v>
      </c>
      <c r="CLJ1048539" s="23">
        <v>2350</v>
      </c>
      <c r="CLK1048539" s="23">
        <v>2351</v>
      </c>
      <c r="CLL1048539" s="23">
        <v>2352</v>
      </c>
      <c r="CLM1048539" s="23">
        <v>2353</v>
      </c>
      <c r="CLN1048539" s="23">
        <v>2354</v>
      </c>
      <c r="CLO1048539" s="23">
        <v>2355</v>
      </c>
      <c r="CLP1048539" s="23">
        <v>2356</v>
      </c>
      <c r="CLQ1048539" s="23">
        <v>2357</v>
      </c>
      <c r="CLR1048539" s="23">
        <v>2358</v>
      </c>
      <c r="CLS1048539" s="23">
        <v>2359</v>
      </c>
      <c r="CLT1048539" s="23">
        <v>2360</v>
      </c>
      <c r="CLU1048539" s="23">
        <v>2361</v>
      </c>
      <c r="CLV1048539" s="23">
        <v>2362</v>
      </c>
      <c r="CLW1048539" s="23">
        <v>2363</v>
      </c>
      <c r="CLX1048539" s="23">
        <v>2364</v>
      </c>
      <c r="CLY1048539" s="23">
        <v>2365</v>
      </c>
      <c r="CLZ1048539" s="23">
        <v>2366</v>
      </c>
      <c r="CMA1048539" s="23">
        <v>2367</v>
      </c>
      <c r="CMB1048539" s="23">
        <v>2368</v>
      </c>
      <c r="CMC1048539" s="23">
        <v>2369</v>
      </c>
      <c r="CMD1048539" s="23">
        <v>2370</v>
      </c>
      <c r="CME1048539" s="23">
        <v>2371</v>
      </c>
      <c r="CMF1048539" s="23">
        <v>2372</v>
      </c>
      <c r="CMG1048539" s="23">
        <v>2373</v>
      </c>
      <c r="CMH1048539" s="23">
        <v>2374</v>
      </c>
      <c r="CMI1048539" s="23">
        <v>2375</v>
      </c>
      <c r="CMJ1048539" s="23">
        <v>2376</v>
      </c>
      <c r="CMK1048539" s="23">
        <v>2377</v>
      </c>
      <c r="CML1048539" s="23">
        <v>2378</v>
      </c>
      <c r="CMM1048539" s="23">
        <v>2379</v>
      </c>
      <c r="CMN1048539" s="23">
        <v>2380</v>
      </c>
      <c r="CMO1048539" s="23">
        <v>2381</v>
      </c>
      <c r="CMP1048539" s="23">
        <v>2382</v>
      </c>
      <c r="CMQ1048539" s="23">
        <v>2383</v>
      </c>
      <c r="CMR1048539" s="23">
        <v>2384</v>
      </c>
      <c r="CMS1048539" s="23">
        <v>2385</v>
      </c>
      <c r="CMT1048539" s="23">
        <v>2386</v>
      </c>
      <c r="CMU1048539" s="23">
        <v>2387</v>
      </c>
      <c r="CMV1048539" s="23">
        <v>2388</v>
      </c>
      <c r="CMW1048539" s="23">
        <v>2389</v>
      </c>
      <c r="CMX1048539" s="23">
        <v>2390</v>
      </c>
      <c r="CMY1048539" s="23">
        <v>2391</v>
      </c>
      <c r="CMZ1048539" s="23">
        <v>2392</v>
      </c>
      <c r="CNA1048539" s="23">
        <v>2393</v>
      </c>
      <c r="CNB1048539" s="23">
        <v>2394</v>
      </c>
      <c r="CNC1048539" s="23">
        <v>2395</v>
      </c>
      <c r="CND1048539" s="23">
        <v>2396</v>
      </c>
      <c r="CNE1048539" s="23">
        <v>2397</v>
      </c>
      <c r="CNF1048539" s="23">
        <v>2398</v>
      </c>
      <c r="CNG1048539" s="23">
        <v>2399</v>
      </c>
      <c r="CNH1048539" s="23">
        <v>2400</v>
      </c>
      <c r="CNI1048539" s="23">
        <v>2401</v>
      </c>
      <c r="CNJ1048539" s="23">
        <v>2402</v>
      </c>
      <c r="CNK1048539" s="23">
        <v>2403</v>
      </c>
      <c r="CNL1048539" s="23">
        <v>2404</v>
      </c>
      <c r="CNM1048539" s="23">
        <v>2405</v>
      </c>
      <c r="CNN1048539" s="23">
        <v>2406</v>
      </c>
      <c r="CNO1048539" s="23">
        <v>2407</v>
      </c>
      <c r="CNP1048539" s="23">
        <v>2408</v>
      </c>
      <c r="CNQ1048539" s="23">
        <v>2409</v>
      </c>
      <c r="CNR1048539" s="23">
        <v>2410</v>
      </c>
      <c r="CNS1048539" s="23">
        <v>2411</v>
      </c>
      <c r="CNT1048539" s="23">
        <v>2412</v>
      </c>
      <c r="CNU1048539" s="23">
        <v>2413</v>
      </c>
      <c r="CNV1048539" s="23">
        <v>2414</v>
      </c>
      <c r="CNW1048539" s="23">
        <v>2415</v>
      </c>
      <c r="CNX1048539" s="23">
        <v>2416</v>
      </c>
      <c r="CNY1048539" s="23">
        <v>2417</v>
      </c>
      <c r="CNZ1048539" s="23">
        <v>2418</v>
      </c>
      <c r="COA1048539" s="23">
        <v>2419</v>
      </c>
      <c r="COB1048539" s="23">
        <v>2420</v>
      </c>
      <c r="COC1048539" s="23">
        <v>2421</v>
      </c>
      <c r="COD1048539" s="23">
        <v>2422</v>
      </c>
      <c r="COE1048539" s="23">
        <v>2423</v>
      </c>
      <c r="COF1048539" s="23">
        <v>2424</v>
      </c>
      <c r="COG1048539" s="23">
        <v>2425</v>
      </c>
      <c r="COH1048539" s="23">
        <v>2426</v>
      </c>
      <c r="COI1048539" s="23">
        <v>2427</v>
      </c>
      <c r="COJ1048539" s="23">
        <v>2428</v>
      </c>
      <c r="COK1048539" s="23">
        <v>2429</v>
      </c>
      <c r="COL1048539" s="23">
        <v>2430</v>
      </c>
      <c r="COM1048539" s="23">
        <v>2431</v>
      </c>
      <c r="CON1048539" s="23">
        <v>2432</v>
      </c>
      <c r="COO1048539" s="23">
        <v>2433</v>
      </c>
      <c r="COP1048539" s="23">
        <v>2434</v>
      </c>
      <c r="COQ1048539" s="23">
        <v>2435</v>
      </c>
      <c r="COR1048539" s="23">
        <v>2436</v>
      </c>
      <c r="COS1048539" s="23">
        <v>2437</v>
      </c>
      <c r="COT1048539" s="23">
        <v>2438</v>
      </c>
      <c r="COU1048539" s="23">
        <v>2439</v>
      </c>
      <c r="COV1048539" s="23">
        <v>2440</v>
      </c>
      <c r="COW1048539" s="23">
        <v>2441</v>
      </c>
      <c r="COX1048539" s="23">
        <v>2442</v>
      </c>
      <c r="COY1048539" s="23">
        <v>2443</v>
      </c>
      <c r="COZ1048539" s="23">
        <v>2444</v>
      </c>
      <c r="CPA1048539" s="23">
        <v>2445</v>
      </c>
      <c r="CPB1048539" s="23">
        <v>2446</v>
      </c>
      <c r="CPC1048539" s="23">
        <v>2447</v>
      </c>
      <c r="CPD1048539" s="23">
        <v>2448</v>
      </c>
      <c r="CPE1048539" s="23">
        <v>2449</v>
      </c>
      <c r="CPF1048539" s="23">
        <v>2450</v>
      </c>
      <c r="CPG1048539" s="23">
        <v>2451</v>
      </c>
      <c r="CPH1048539" s="23">
        <v>2452</v>
      </c>
      <c r="CPI1048539" s="23">
        <v>2453</v>
      </c>
      <c r="CPJ1048539" s="23">
        <v>2454</v>
      </c>
      <c r="CPK1048539" s="23">
        <v>2455</v>
      </c>
      <c r="CPL1048539" s="23">
        <v>2456</v>
      </c>
      <c r="CPM1048539" s="23">
        <v>2457</v>
      </c>
      <c r="CPN1048539" s="23">
        <v>2458</v>
      </c>
      <c r="CPO1048539" s="23">
        <v>2459</v>
      </c>
      <c r="CPP1048539" s="23">
        <v>2460</v>
      </c>
      <c r="CPQ1048539" s="23">
        <v>2461</v>
      </c>
      <c r="CPR1048539" s="23">
        <v>2462</v>
      </c>
      <c r="CPS1048539" s="23">
        <v>2463</v>
      </c>
      <c r="CPT1048539" s="23">
        <v>2464</v>
      </c>
      <c r="CPU1048539" s="23">
        <v>2465</v>
      </c>
      <c r="CPV1048539" s="23">
        <v>2466</v>
      </c>
      <c r="CPW1048539" s="23">
        <v>2467</v>
      </c>
      <c r="CPX1048539" s="23">
        <v>2468</v>
      </c>
      <c r="CPY1048539" s="23">
        <v>2469</v>
      </c>
      <c r="CPZ1048539" s="23">
        <v>2470</v>
      </c>
      <c r="CQA1048539" s="23">
        <v>2471</v>
      </c>
      <c r="CQB1048539" s="23">
        <v>2472</v>
      </c>
      <c r="CQC1048539" s="23">
        <v>2473</v>
      </c>
      <c r="CQD1048539" s="23">
        <v>2474</v>
      </c>
      <c r="CQE1048539" s="23">
        <v>2475</v>
      </c>
      <c r="CQF1048539" s="23">
        <v>2476</v>
      </c>
      <c r="CQG1048539" s="23">
        <v>2477</v>
      </c>
      <c r="CQH1048539" s="23">
        <v>2478</v>
      </c>
      <c r="CQI1048539" s="23">
        <v>2479</v>
      </c>
      <c r="CQJ1048539" s="23">
        <v>2480</v>
      </c>
      <c r="CQK1048539" s="23">
        <v>2481</v>
      </c>
      <c r="CQL1048539" s="23">
        <v>2482</v>
      </c>
      <c r="CQM1048539" s="23">
        <v>2483</v>
      </c>
      <c r="CQN1048539" s="23">
        <v>2484</v>
      </c>
      <c r="CQO1048539" s="23">
        <v>2485</v>
      </c>
      <c r="CQP1048539" s="23">
        <v>2486</v>
      </c>
      <c r="CQQ1048539" s="23">
        <v>2487</v>
      </c>
      <c r="CQR1048539" s="23">
        <v>2488</v>
      </c>
      <c r="CQS1048539" s="23">
        <v>2489</v>
      </c>
      <c r="CQT1048539" s="23">
        <v>2490</v>
      </c>
      <c r="CQU1048539" s="23">
        <v>2491</v>
      </c>
      <c r="CQV1048539" s="23">
        <v>2492</v>
      </c>
      <c r="CQW1048539" s="23">
        <v>2493</v>
      </c>
      <c r="CQX1048539" s="23">
        <v>2494</v>
      </c>
      <c r="CQY1048539" s="23">
        <v>2495</v>
      </c>
      <c r="CQZ1048539" s="23">
        <v>2496</v>
      </c>
      <c r="CRA1048539" s="23">
        <v>2497</v>
      </c>
      <c r="CRB1048539" s="23">
        <v>2498</v>
      </c>
      <c r="CRC1048539" s="23">
        <v>2499</v>
      </c>
      <c r="CRD1048539" s="23">
        <v>2500</v>
      </c>
      <c r="CRE1048539" s="23">
        <v>2501</v>
      </c>
      <c r="CRF1048539" s="23">
        <v>2502</v>
      </c>
      <c r="CRG1048539" s="23">
        <v>2503</v>
      </c>
      <c r="CRH1048539" s="23">
        <v>2504</v>
      </c>
      <c r="CRI1048539" s="23">
        <v>2505</v>
      </c>
      <c r="CRJ1048539" s="23">
        <v>2506</v>
      </c>
      <c r="CRK1048539" s="23">
        <v>2507</v>
      </c>
      <c r="CRL1048539" s="23">
        <v>2508</v>
      </c>
      <c r="CRM1048539" s="23">
        <v>2509</v>
      </c>
      <c r="CRN1048539" s="23">
        <v>2510</v>
      </c>
      <c r="CRO1048539" s="23">
        <v>2511</v>
      </c>
      <c r="CRP1048539" s="23">
        <v>2512</v>
      </c>
      <c r="CRQ1048539" s="23">
        <v>2513</v>
      </c>
      <c r="CRR1048539" s="23">
        <v>2514</v>
      </c>
      <c r="CRS1048539" s="23">
        <v>2515</v>
      </c>
      <c r="CRT1048539" s="23">
        <v>2516</v>
      </c>
      <c r="CRU1048539" s="23">
        <v>2517</v>
      </c>
      <c r="CRV1048539" s="23">
        <v>2518</v>
      </c>
      <c r="CRW1048539" s="23">
        <v>2519</v>
      </c>
      <c r="CRX1048539" s="23">
        <v>2520</v>
      </c>
      <c r="CRY1048539" s="23">
        <v>2521</v>
      </c>
      <c r="CRZ1048539" s="23">
        <v>2522</v>
      </c>
      <c r="CSA1048539" s="23">
        <v>2523</v>
      </c>
      <c r="CSB1048539" s="23">
        <v>2524</v>
      </c>
      <c r="CSC1048539" s="23">
        <v>2525</v>
      </c>
      <c r="CSD1048539" s="23">
        <v>2526</v>
      </c>
      <c r="CSE1048539" s="23">
        <v>2527</v>
      </c>
      <c r="CSF1048539" s="23">
        <v>2528</v>
      </c>
      <c r="CSG1048539" s="23">
        <v>2529</v>
      </c>
      <c r="CSH1048539" s="23">
        <v>2530</v>
      </c>
      <c r="CSI1048539" s="23">
        <v>2531</v>
      </c>
      <c r="CSJ1048539" s="23">
        <v>2532</v>
      </c>
      <c r="CSK1048539" s="23">
        <v>2533</v>
      </c>
      <c r="CSL1048539" s="23">
        <v>2534</v>
      </c>
      <c r="CSM1048539" s="23">
        <v>2535</v>
      </c>
      <c r="CSN1048539" s="23">
        <v>2536</v>
      </c>
      <c r="CSO1048539" s="23">
        <v>2537</v>
      </c>
      <c r="CSP1048539" s="23">
        <v>2538</v>
      </c>
      <c r="CSQ1048539" s="23">
        <v>2539</v>
      </c>
      <c r="CSR1048539" s="23">
        <v>2540</v>
      </c>
      <c r="CSS1048539" s="23">
        <v>2541</v>
      </c>
      <c r="CST1048539" s="23">
        <v>2542</v>
      </c>
      <c r="CSU1048539" s="23">
        <v>2543</v>
      </c>
      <c r="CSV1048539" s="23">
        <v>2544</v>
      </c>
      <c r="CSW1048539" s="23">
        <v>2545</v>
      </c>
      <c r="CSX1048539" s="23">
        <v>2546</v>
      </c>
      <c r="CSY1048539" s="23">
        <v>2547</v>
      </c>
      <c r="CSZ1048539" s="23">
        <v>2548</v>
      </c>
      <c r="CTA1048539" s="23">
        <v>2549</v>
      </c>
      <c r="CTB1048539" s="23">
        <v>2550</v>
      </c>
      <c r="CTC1048539" s="23">
        <v>2551</v>
      </c>
      <c r="CTD1048539" s="23">
        <v>2552</v>
      </c>
      <c r="CTE1048539" s="23">
        <v>2553</v>
      </c>
      <c r="CTF1048539" s="23">
        <v>2554</v>
      </c>
      <c r="CTG1048539" s="23">
        <v>2555</v>
      </c>
      <c r="CTH1048539" s="23">
        <v>2556</v>
      </c>
      <c r="CTI1048539" s="23">
        <v>2557</v>
      </c>
      <c r="CTJ1048539" s="23">
        <v>2558</v>
      </c>
      <c r="CTK1048539" s="23">
        <v>2559</v>
      </c>
      <c r="CTL1048539" s="23">
        <v>2560</v>
      </c>
      <c r="CTM1048539" s="23">
        <v>2561</v>
      </c>
      <c r="CTN1048539" s="23">
        <v>2562</v>
      </c>
      <c r="CTO1048539" s="23">
        <v>2563</v>
      </c>
      <c r="CTP1048539" s="23">
        <v>2564</v>
      </c>
      <c r="CTQ1048539" s="23">
        <v>2565</v>
      </c>
      <c r="CTR1048539" s="23">
        <v>2566</v>
      </c>
      <c r="CTS1048539" s="23">
        <v>2567</v>
      </c>
      <c r="CTT1048539" s="23">
        <v>2568</v>
      </c>
      <c r="CTU1048539" s="23">
        <v>2569</v>
      </c>
      <c r="CTV1048539" s="23">
        <v>2570</v>
      </c>
      <c r="CTW1048539" s="23">
        <v>2571</v>
      </c>
      <c r="CTX1048539" s="23">
        <v>2572</v>
      </c>
      <c r="CTY1048539" s="23">
        <v>2573</v>
      </c>
      <c r="CTZ1048539" s="23">
        <v>2574</v>
      </c>
      <c r="CUA1048539" s="23">
        <v>2575</v>
      </c>
      <c r="CUB1048539" s="23">
        <v>2576</v>
      </c>
      <c r="CUC1048539" s="23">
        <v>2577</v>
      </c>
      <c r="CUD1048539" s="23">
        <v>2578</v>
      </c>
      <c r="CUE1048539" s="23">
        <v>2579</v>
      </c>
      <c r="CUF1048539" s="23">
        <v>2580</v>
      </c>
      <c r="CUG1048539" s="23">
        <v>2581</v>
      </c>
      <c r="CUH1048539" s="23">
        <v>2582</v>
      </c>
      <c r="CUI1048539" s="23">
        <v>2583</v>
      </c>
      <c r="CUJ1048539" s="23">
        <v>2584</v>
      </c>
      <c r="CUK1048539" s="23">
        <v>2585</v>
      </c>
      <c r="CUL1048539" s="23">
        <v>2586</v>
      </c>
      <c r="CUM1048539" s="23">
        <v>2587</v>
      </c>
      <c r="CUN1048539" s="23">
        <v>2588</v>
      </c>
      <c r="CUO1048539" s="23">
        <v>2589</v>
      </c>
      <c r="CUP1048539" s="23">
        <v>2590</v>
      </c>
      <c r="CUQ1048539" s="23">
        <v>2591</v>
      </c>
      <c r="CUR1048539" s="23">
        <v>2592</v>
      </c>
      <c r="CUS1048539" s="23">
        <v>2593</v>
      </c>
      <c r="CUT1048539" s="23">
        <v>2594</v>
      </c>
      <c r="CUU1048539" s="23">
        <v>2595</v>
      </c>
      <c r="CUV1048539" s="23">
        <v>2596</v>
      </c>
      <c r="CUW1048539" s="23">
        <v>2597</v>
      </c>
      <c r="CUX1048539" s="23">
        <v>2598</v>
      </c>
      <c r="CUY1048539" s="23">
        <v>2599</v>
      </c>
      <c r="CUZ1048539" s="23">
        <v>2600</v>
      </c>
      <c r="CVA1048539" s="23">
        <v>2601</v>
      </c>
      <c r="CVB1048539" s="23">
        <v>2602</v>
      </c>
      <c r="CVC1048539" s="23">
        <v>2603</v>
      </c>
      <c r="CVD1048539" s="23">
        <v>2604</v>
      </c>
      <c r="CVE1048539" s="23">
        <v>2605</v>
      </c>
      <c r="CVF1048539" s="23">
        <v>2606</v>
      </c>
      <c r="CVG1048539" s="23">
        <v>2607</v>
      </c>
      <c r="CVH1048539" s="23">
        <v>2608</v>
      </c>
      <c r="CVI1048539" s="23">
        <v>2609</v>
      </c>
      <c r="CVJ1048539" s="23">
        <v>2610</v>
      </c>
      <c r="CVK1048539" s="23">
        <v>2611</v>
      </c>
      <c r="CVL1048539" s="23">
        <v>2612</v>
      </c>
      <c r="CVM1048539" s="23">
        <v>2613</v>
      </c>
      <c r="CVN1048539" s="23">
        <v>2614</v>
      </c>
      <c r="CVO1048539" s="23">
        <v>2615</v>
      </c>
      <c r="CVP1048539" s="23">
        <v>2616</v>
      </c>
      <c r="CVQ1048539" s="23">
        <v>2617</v>
      </c>
      <c r="CVR1048539" s="23">
        <v>2618</v>
      </c>
      <c r="CVS1048539" s="23">
        <v>2619</v>
      </c>
      <c r="CVT1048539" s="23">
        <v>2620</v>
      </c>
      <c r="CVU1048539" s="23">
        <v>2621</v>
      </c>
      <c r="CVV1048539" s="23">
        <v>2622</v>
      </c>
      <c r="CVW1048539" s="23">
        <v>2623</v>
      </c>
      <c r="CVX1048539" s="23">
        <v>2624</v>
      </c>
      <c r="CVY1048539" s="23">
        <v>2625</v>
      </c>
      <c r="CVZ1048539" s="23">
        <v>2626</v>
      </c>
      <c r="CWA1048539" s="23">
        <v>2627</v>
      </c>
      <c r="CWB1048539" s="23">
        <v>2628</v>
      </c>
      <c r="CWC1048539" s="23">
        <v>2629</v>
      </c>
      <c r="CWD1048539" s="23">
        <v>2630</v>
      </c>
      <c r="CWE1048539" s="23">
        <v>2631</v>
      </c>
      <c r="CWF1048539" s="23">
        <v>2632</v>
      </c>
      <c r="CWG1048539" s="23">
        <v>2633</v>
      </c>
      <c r="CWH1048539" s="23">
        <v>2634</v>
      </c>
      <c r="CWI1048539" s="23">
        <v>2635</v>
      </c>
      <c r="CWJ1048539" s="23">
        <v>2636</v>
      </c>
      <c r="CWK1048539" s="23">
        <v>2637</v>
      </c>
      <c r="CWL1048539" s="23">
        <v>2638</v>
      </c>
      <c r="CWM1048539" s="23">
        <v>2639</v>
      </c>
      <c r="CWN1048539" s="23">
        <v>2640</v>
      </c>
      <c r="CWO1048539" s="23">
        <v>2641</v>
      </c>
      <c r="CWP1048539" s="23">
        <v>2642</v>
      </c>
      <c r="CWQ1048539" s="23">
        <v>2643</v>
      </c>
      <c r="CWR1048539" s="23">
        <v>2644</v>
      </c>
      <c r="CWS1048539" s="23">
        <v>2645</v>
      </c>
      <c r="CWT1048539" s="23">
        <v>2646</v>
      </c>
      <c r="CWU1048539" s="23">
        <v>2647</v>
      </c>
      <c r="CWV1048539" s="23">
        <v>2648</v>
      </c>
      <c r="CWW1048539" s="23">
        <v>2649</v>
      </c>
      <c r="CWX1048539" s="23">
        <v>2650</v>
      </c>
      <c r="CWY1048539" s="23">
        <v>2651</v>
      </c>
      <c r="CWZ1048539" s="23">
        <v>2652</v>
      </c>
      <c r="CXA1048539" s="23">
        <v>2653</v>
      </c>
      <c r="CXB1048539" s="23">
        <v>2654</v>
      </c>
      <c r="CXC1048539" s="23">
        <v>2655</v>
      </c>
      <c r="CXD1048539" s="23">
        <v>2656</v>
      </c>
      <c r="CXE1048539" s="23">
        <v>2657</v>
      </c>
      <c r="CXF1048539" s="23">
        <v>2658</v>
      </c>
      <c r="CXG1048539" s="23">
        <v>2659</v>
      </c>
      <c r="CXH1048539" s="23">
        <v>2660</v>
      </c>
      <c r="CXI1048539" s="23">
        <v>2661</v>
      </c>
      <c r="CXJ1048539" s="23">
        <v>2662</v>
      </c>
      <c r="CXK1048539" s="23">
        <v>2663</v>
      </c>
      <c r="CXL1048539" s="23">
        <v>2664</v>
      </c>
      <c r="CXM1048539" s="23">
        <v>2665</v>
      </c>
      <c r="CXN1048539" s="23">
        <v>2666</v>
      </c>
      <c r="CXO1048539" s="23">
        <v>2667</v>
      </c>
      <c r="CXP1048539" s="23">
        <v>2668</v>
      </c>
      <c r="CXQ1048539" s="23">
        <v>2669</v>
      </c>
      <c r="CXR1048539" s="23">
        <v>2670</v>
      </c>
      <c r="CXS1048539" s="23">
        <v>2671</v>
      </c>
      <c r="CXT1048539" s="23">
        <v>2672</v>
      </c>
      <c r="CXU1048539" s="23">
        <v>2673</v>
      </c>
      <c r="CXV1048539" s="23">
        <v>2674</v>
      </c>
      <c r="CXW1048539" s="23">
        <v>2675</v>
      </c>
      <c r="CXX1048539" s="23">
        <v>2676</v>
      </c>
      <c r="CXY1048539" s="23">
        <v>2677</v>
      </c>
      <c r="CXZ1048539" s="23">
        <v>2678</v>
      </c>
      <c r="CYA1048539" s="23">
        <v>2679</v>
      </c>
      <c r="CYB1048539" s="23">
        <v>2680</v>
      </c>
      <c r="CYC1048539" s="23">
        <v>2681</v>
      </c>
      <c r="CYD1048539" s="23">
        <v>2682</v>
      </c>
      <c r="CYE1048539" s="23">
        <v>2683</v>
      </c>
      <c r="CYF1048539" s="23">
        <v>2684</v>
      </c>
      <c r="CYG1048539" s="23">
        <v>2685</v>
      </c>
      <c r="CYH1048539" s="23">
        <v>2686</v>
      </c>
      <c r="CYI1048539" s="23">
        <v>2687</v>
      </c>
      <c r="CYJ1048539" s="23">
        <v>2688</v>
      </c>
      <c r="CYK1048539" s="23">
        <v>2689</v>
      </c>
      <c r="CYL1048539" s="23">
        <v>2690</v>
      </c>
      <c r="CYM1048539" s="23">
        <v>2691</v>
      </c>
      <c r="CYN1048539" s="23">
        <v>2692</v>
      </c>
      <c r="CYO1048539" s="23">
        <v>2693</v>
      </c>
      <c r="CYP1048539" s="23">
        <v>2694</v>
      </c>
      <c r="CYQ1048539" s="23">
        <v>2695</v>
      </c>
      <c r="CYR1048539" s="23">
        <v>2696</v>
      </c>
      <c r="CYS1048539" s="23">
        <v>2697</v>
      </c>
      <c r="CYT1048539" s="23">
        <v>2698</v>
      </c>
      <c r="CYU1048539" s="23">
        <v>2699</v>
      </c>
      <c r="CYV1048539" s="23">
        <v>2700</v>
      </c>
      <c r="CYW1048539" s="23">
        <v>2701</v>
      </c>
      <c r="CYX1048539" s="23">
        <v>2702</v>
      </c>
      <c r="CYY1048539" s="23">
        <v>2703</v>
      </c>
      <c r="CYZ1048539" s="23">
        <v>2704</v>
      </c>
      <c r="CZA1048539" s="23">
        <v>2705</v>
      </c>
      <c r="CZB1048539" s="23">
        <v>2706</v>
      </c>
      <c r="CZC1048539" s="23">
        <v>2707</v>
      </c>
      <c r="CZD1048539" s="23">
        <v>2708</v>
      </c>
      <c r="CZE1048539" s="23">
        <v>2709</v>
      </c>
      <c r="CZF1048539" s="23">
        <v>2710</v>
      </c>
      <c r="CZG1048539" s="23">
        <v>2711</v>
      </c>
      <c r="CZH1048539" s="23">
        <v>2712</v>
      </c>
      <c r="CZI1048539" s="23">
        <v>2713</v>
      </c>
      <c r="CZJ1048539" s="23">
        <v>2714</v>
      </c>
      <c r="CZK1048539" s="23">
        <v>2715</v>
      </c>
      <c r="CZL1048539" s="23">
        <v>2716</v>
      </c>
      <c r="CZM1048539" s="23">
        <v>2717</v>
      </c>
      <c r="CZN1048539" s="23">
        <v>2718</v>
      </c>
      <c r="CZO1048539" s="23">
        <v>2719</v>
      </c>
      <c r="CZP1048539" s="23">
        <v>2720</v>
      </c>
      <c r="CZQ1048539" s="23">
        <v>2721</v>
      </c>
      <c r="CZR1048539" s="23">
        <v>2722</v>
      </c>
      <c r="CZS1048539" s="23">
        <v>2723</v>
      </c>
      <c r="CZT1048539" s="23">
        <v>2724</v>
      </c>
      <c r="CZU1048539" s="23">
        <v>2725</v>
      </c>
      <c r="CZV1048539" s="23">
        <v>2726</v>
      </c>
      <c r="CZW1048539" s="23">
        <v>2727</v>
      </c>
      <c r="CZX1048539" s="23">
        <v>2728</v>
      </c>
      <c r="CZY1048539" s="23">
        <v>2729</v>
      </c>
      <c r="CZZ1048539" s="23">
        <v>2730</v>
      </c>
      <c r="DAA1048539" s="23">
        <v>2731</v>
      </c>
      <c r="DAB1048539" s="23">
        <v>2732</v>
      </c>
      <c r="DAC1048539" s="23">
        <v>2733</v>
      </c>
      <c r="DAD1048539" s="23">
        <v>2734</v>
      </c>
      <c r="DAE1048539" s="23">
        <v>2735</v>
      </c>
      <c r="DAF1048539" s="23">
        <v>2736</v>
      </c>
      <c r="DAG1048539" s="23">
        <v>2737</v>
      </c>
      <c r="DAH1048539" s="23">
        <v>2738</v>
      </c>
      <c r="DAI1048539" s="23">
        <v>2739</v>
      </c>
      <c r="DAJ1048539" s="23">
        <v>2740</v>
      </c>
      <c r="DAK1048539" s="23">
        <v>2741</v>
      </c>
      <c r="DAL1048539" s="23">
        <v>2742</v>
      </c>
      <c r="DAM1048539" s="23">
        <v>2743</v>
      </c>
      <c r="DAN1048539" s="23">
        <v>2744</v>
      </c>
      <c r="DAO1048539" s="23">
        <v>2745</v>
      </c>
      <c r="DAP1048539" s="23">
        <v>2746</v>
      </c>
      <c r="DAQ1048539" s="23">
        <v>2747</v>
      </c>
      <c r="DAR1048539" s="23">
        <v>2748</v>
      </c>
      <c r="DAS1048539" s="23">
        <v>2749</v>
      </c>
      <c r="DAT1048539" s="23">
        <v>2750</v>
      </c>
      <c r="DAU1048539" s="23">
        <v>2751</v>
      </c>
      <c r="DAV1048539" s="23">
        <v>2752</v>
      </c>
      <c r="DAW1048539" s="23">
        <v>2753</v>
      </c>
      <c r="DAX1048539" s="23">
        <v>2754</v>
      </c>
      <c r="DAY1048539" s="23">
        <v>2755</v>
      </c>
      <c r="DAZ1048539" s="23">
        <v>2756</v>
      </c>
      <c r="DBA1048539" s="23">
        <v>2757</v>
      </c>
      <c r="DBB1048539" s="23">
        <v>2758</v>
      </c>
      <c r="DBC1048539" s="23">
        <v>2759</v>
      </c>
      <c r="DBD1048539" s="23">
        <v>2760</v>
      </c>
      <c r="DBE1048539" s="23">
        <v>2761</v>
      </c>
      <c r="DBF1048539" s="23">
        <v>2762</v>
      </c>
      <c r="DBG1048539" s="23">
        <v>2763</v>
      </c>
      <c r="DBH1048539" s="23">
        <v>2764</v>
      </c>
      <c r="DBI1048539" s="23">
        <v>2765</v>
      </c>
      <c r="DBJ1048539" s="23">
        <v>2766</v>
      </c>
      <c r="DBK1048539" s="23">
        <v>2767</v>
      </c>
      <c r="DBL1048539" s="23">
        <v>2768</v>
      </c>
      <c r="DBM1048539" s="23">
        <v>2769</v>
      </c>
      <c r="DBN1048539" s="23">
        <v>2770</v>
      </c>
      <c r="DBO1048539" s="23">
        <v>2771</v>
      </c>
      <c r="DBP1048539" s="23">
        <v>2772</v>
      </c>
      <c r="DBQ1048539" s="23">
        <v>2773</v>
      </c>
      <c r="DBR1048539" s="23">
        <v>2774</v>
      </c>
      <c r="DBS1048539" s="23">
        <v>2775</v>
      </c>
      <c r="DBT1048539" s="23">
        <v>2776</v>
      </c>
      <c r="DBU1048539" s="23">
        <v>2777</v>
      </c>
      <c r="DBV1048539" s="23">
        <v>2778</v>
      </c>
      <c r="DBW1048539" s="23">
        <v>2779</v>
      </c>
      <c r="DBX1048539" s="23">
        <v>2780</v>
      </c>
      <c r="DBY1048539" s="23">
        <v>2781</v>
      </c>
      <c r="DBZ1048539" s="23">
        <v>2782</v>
      </c>
      <c r="DCA1048539" s="23">
        <v>2783</v>
      </c>
      <c r="DCB1048539" s="23">
        <v>2784</v>
      </c>
      <c r="DCC1048539" s="23">
        <v>2785</v>
      </c>
      <c r="DCD1048539" s="23">
        <v>2786</v>
      </c>
      <c r="DCE1048539" s="23">
        <v>2787</v>
      </c>
      <c r="DCF1048539" s="23">
        <v>2788</v>
      </c>
      <c r="DCG1048539" s="23">
        <v>2789</v>
      </c>
      <c r="DCH1048539" s="23">
        <v>2790</v>
      </c>
      <c r="DCI1048539" s="23">
        <v>2791</v>
      </c>
      <c r="DCJ1048539" s="23">
        <v>2792</v>
      </c>
      <c r="DCK1048539" s="23">
        <v>2793</v>
      </c>
      <c r="DCL1048539" s="23">
        <v>2794</v>
      </c>
      <c r="DCM1048539" s="23">
        <v>2795</v>
      </c>
      <c r="DCN1048539" s="23">
        <v>2796</v>
      </c>
      <c r="DCO1048539" s="23">
        <v>2797</v>
      </c>
      <c r="DCP1048539" s="23">
        <v>2798</v>
      </c>
      <c r="DCQ1048539" s="23">
        <v>2799</v>
      </c>
      <c r="DCR1048539" s="23">
        <v>2800</v>
      </c>
      <c r="DCS1048539" s="23">
        <v>2801</v>
      </c>
      <c r="DCT1048539" s="23">
        <v>2802</v>
      </c>
      <c r="DCU1048539" s="23">
        <v>2803</v>
      </c>
      <c r="DCV1048539" s="23">
        <v>2804</v>
      </c>
      <c r="DCW1048539" s="23">
        <v>2805</v>
      </c>
      <c r="DCX1048539" s="23">
        <v>2806</v>
      </c>
      <c r="DCY1048539" s="23">
        <v>2807</v>
      </c>
      <c r="DCZ1048539" s="23">
        <v>2808</v>
      </c>
      <c r="DDA1048539" s="23">
        <v>2809</v>
      </c>
      <c r="DDB1048539" s="23">
        <v>2810</v>
      </c>
      <c r="DDC1048539" s="23">
        <v>2811</v>
      </c>
      <c r="DDD1048539" s="23">
        <v>2812</v>
      </c>
      <c r="DDE1048539" s="23">
        <v>2813</v>
      </c>
      <c r="DDF1048539" s="23">
        <v>2814</v>
      </c>
      <c r="DDG1048539" s="23">
        <v>2815</v>
      </c>
      <c r="DDH1048539" s="23">
        <v>2816</v>
      </c>
      <c r="DDI1048539" s="23">
        <v>2817</v>
      </c>
      <c r="DDJ1048539" s="23">
        <v>2818</v>
      </c>
      <c r="DDK1048539" s="23">
        <v>2819</v>
      </c>
      <c r="DDL1048539" s="23">
        <v>2820</v>
      </c>
      <c r="DDM1048539" s="23">
        <v>2821</v>
      </c>
      <c r="DDN1048539" s="23">
        <v>2822</v>
      </c>
      <c r="DDO1048539" s="23">
        <v>2823</v>
      </c>
      <c r="DDP1048539" s="23">
        <v>2824</v>
      </c>
      <c r="DDQ1048539" s="23">
        <v>2825</v>
      </c>
      <c r="DDR1048539" s="23">
        <v>2826</v>
      </c>
      <c r="DDS1048539" s="23">
        <v>2827</v>
      </c>
      <c r="DDT1048539" s="23">
        <v>2828</v>
      </c>
      <c r="DDU1048539" s="23">
        <v>2829</v>
      </c>
      <c r="DDV1048539" s="23">
        <v>2830</v>
      </c>
      <c r="DDW1048539" s="23">
        <v>2831</v>
      </c>
      <c r="DDX1048539" s="23">
        <v>2832</v>
      </c>
      <c r="DDY1048539" s="23">
        <v>2833</v>
      </c>
      <c r="DDZ1048539" s="23">
        <v>2834</v>
      </c>
      <c r="DEA1048539" s="23">
        <v>2835</v>
      </c>
      <c r="DEB1048539" s="23">
        <v>2836</v>
      </c>
      <c r="DEC1048539" s="23">
        <v>2837</v>
      </c>
      <c r="DED1048539" s="23">
        <v>2838</v>
      </c>
      <c r="DEE1048539" s="23">
        <v>2839</v>
      </c>
      <c r="DEF1048539" s="23">
        <v>2840</v>
      </c>
      <c r="DEG1048539" s="23">
        <v>2841</v>
      </c>
      <c r="DEH1048539" s="23">
        <v>2842</v>
      </c>
      <c r="DEI1048539" s="23">
        <v>2843</v>
      </c>
      <c r="DEJ1048539" s="23">
        <v>2844</v>
      </c>
      <c r="DEK1048539" s="23">
        <v>2845</v>
      </c>
      <c r="DEL1048539" s="23">
        <v>2846</v>
      </c>
      <c r="DEM1048539" s="23">
        <v>2847</v>
      </c>
      <c r="DEN1048539" s="23">
        <v>2848</v>
      </c>
      <c r="DEO1048539" s="23">
        <v>2849</v>
      </c>
      <c r="DEP1048539" s="23">
        <v>2850</v>
      </c>
      <c r="DEQ1048539" s="23">
        <v>2851</v>
      </c>
      <c r="DER1048539" s="23">
        <v>2852</v>
      </c>
      <c r="DES1048539" s="23">
        <v>2853</v>
      </c>
      <c r="DET1048539" s="23">
        <v>2854</v>
      </c>
      <c r="DEU1048539" s="23">
        <v>2855</v>
      </c>
      <c r="DEV1048539" s="23">
        <v>2856</v>
      </c>
      <c r="DEW1048539" s="23">
        <v>2857</v>
      </c>
      <c r="DEX1048539" s="23">
        <v>2858</v>
      </c>
      <c r="DEY1048539" s="23">
        <v>2859</v>
      </c>
      <c r="DEZ1048539" s="23">
        <v>2860</v>
      </c>
      <c r="DFA1048539" s="23">
        <v>2861</v>
      </c>
      <c r="DFB1048539" s="23">
        <v>2862</v>
      </c>
      <c r="DFC1048539" s="23">
        <v>2863</v>
      </c>
      <c r="DFD1048539" s="23">
        <v>2864</v>
      </c>
      <c r="DFE1048539" s="23">
        <v>2865</v>
      </c>
      <c r="DFF1048539" s="23">
        <v>2866</v>
      </c>
      <c r="DFG1048539" s="23">
        <v>2867</v>
      </c>
      <c r="DFH1048539" s="23">
        <v>2868</v>
      </c>
      <c r="DFI1048539" s="23">
        <v>2869</v>
      </c>
      <c r="DFJ1048539" s="23">
        <v>2870</v>
      </c>
      <c r="DFK1048539" s="23">
        <v>2871</v>
      </c>
      <c r="DFL1048539" s="23">
        <v>2872</v>
      </c>
      <c r="DFM1048539" s="23">
        <v>2873</v>
      </c>
      <c r="DFN1048539" s="23">
        <v>2874</v>
      </c>
      <c r="DFO1048539" s="23">
        <v>2875</v>
      </c>
      <c r="DFP1048539" s="23">
        <v>2876</v>
      </c>
      <c r="DFQ1048539" s="23">
        <v>2877</v>
      </c>
      <c r="DFR1048539" s="23">
        <v>2878</v>
      </c>
      <c r="DFS1048539" s="23">
        <v>2879</v>
      </c>
      <c r="DFT1048539" s="23">
        <v>2880</v>
      </c>
      <c r="DFU1048539" s="23">
        <v>2881</v>
      </c>
      <c r="DFV1048539" s="23">
        <v>2882</v>
      </c>
      <c r="DFW1048539" s="23">
        <v>2883</v>
      </c>
      <c r="DFX1048539" s="23">
        <v>2884</v>
      </c>
      <c r="DFY1048539" s="23">
        <v>2885</v>
      </c>
      <c r="DFZ1048539" s="23">
        <v>2886</v>
      </c>
      <c r="DGA1048539" s="23">
        <v>2887</v>
      </c>
      <c r="DGB1048539" s="23">
        <v>2888</v>
      </c>
      <c r="DGC1048539" s="23">
        <v>2889</v>
      </c>
      <c r="DGD1048539" s="23">
        <v>2890</v>
      </c>
      <c r="DGE1048539" s="23">
        <v>2891</v>
      </c>
      <c r="DGF1048539" s="23">
        <v>2892</v>
      </c>
      <c r="DGG1048539" s="23">
        <v>2893</v>
      </c>
      <c r="DGH1048539" s="23">
        <v>2894</v>
      </c>
      <c r="DGI1048539" s="23">
        <v>2895</v>
      </c>
      <c r="DGJ1048539" s="23">
        <v>2896</v>
      </c>
      <c r="DGK1048539" s="23">
        <v>2897</v>
      </c>
      <c r="DGL1048539" s="23">
        <v>2898</v>
      </c>
      <c r="DGM1048539" s="23">
        <v>2899</v>
      </c>
      <c r="DGN1048539" s="23">
        <v>2900</v>
      </c>
      <c r="DGO1048539" s="23">
        <v>2901</v>
      </c>
      <c r="DGP1048539" s="23">
        <v>2902</v>
      </c>
      <c r="DGQ1048539" s="23">
        <v>2903</v>
      </c>
      <c r="DGR1048539" s="23">
        <v>2904</v>
      </c>
      <c r="DGS1048539" s="23">
        <v>2905</v>
      </c>
      <c r="DGT1048539" s="23">
        <v>2906</v>
      </c>
      <c r="DGU1048539" s="23">
        <v>2907</v>
      </c>
      <c r="DGV1048539" s="23">
        <v>2908</v>
      </c>
      <c r="DGW1048539" s="23">
        <v>2909</v>
      </c>
      <c r="DGX1048539" s="23">
        <v>2910</v>
      </c>
      <c r="DGY1048539" s="23">
        <v>2911</v>
      </c>
      <c r="DGZ1048539" s="23">
        <v>2912</v>
      </c>
      <c r="DHA1048539" s="23">
        <v>2913</v>
      </c>
      <c r="DHB1048539" s="23">
        <v>2914</v>
      </c>
      <c r="DHC1048539" s="23">
        <v>2915</v>
      </c>
      <c r="DHD1048539" s="23">
        <v>2916</v>
      </c>
      <c r="DHE1048539" s="23">
        <v>2917</v>
      </c>
      <c r="DHF1048539" s="23">
        <v>2918</v>
      </c>
      <c r="DHG1048539" s="23">
        <v>2919</v>
      </c>
      <c r="DHH1048539" s="23">
        <v>2920</v>
      </c>
      <c r="DHI1048539" s="23">
        <v>2921</v>
      </c>
      <c r="DHJ1048539" s="23">
        <v>2922</v>
      </c>
      <c r="DHK1048539" s="23">
        <v>2923</v>
      </c>
      <c r="DHL1048539" s="23">
        <v>2924</v>
      </c>
      <c r="DHM1048539" s="23">
        <v>2925</v>
      </c>
      <c r="DHN1048539" s="23">
        <v>2926</v>
      </c>
      <c r="DHO1048539" s="23">
        <v>2927</v>
      </c>
      <c r="DHP1048539" s="23">
        <v>2928</v>
      </c>
      <c r="DHQ1048539" s="23">
        <v>2929</v>
      </c>
      <c r="DHR1048539" s="23">
        <v>2930</v>
      </c>
      <c r="DHS1048539" s="23">
        <v>2931</v>
      </c>
      <c r="DHT1048539" s="23">
        <v>2932</v>
      </c>
      <c r="DHU1048539" s="23">
        <v>2933</v>
      </c>
      <c r="DHV1048539" s="23">
        <v>2934</v>
      </c>
      <c r="DHW1048539" s="23">
        <v>2935</v>
      </c>
      <c r="DHX1048539" s="23">
        <v>2936</v>
      </c>
      <c r="DHY1048539" s="23">
        <v>2937</v>
      </c>
      <c r="DHZ1048539" s="23">
        <v>2938</v>
      </c>
      <c r="DIA1048539" s="23">
        <v>2939</v>
      </c>
      <c r="DIB1048539" s="23">
        <v>2940</v>
      </c>
      <c r="DIC1048539" s="23">
        <v>2941</v>
      </c>
      <c r="DID1048539" s="23">
        <v>2942</v>
      </c>
      <c r="DIE1048539" s="23">
        <v>2943</v>
      </c>
      <c r="DIF1048539" s="23">
        <v>2944</v>
      </c>
      <c r="DIG1048539" s="23">
        <v>2945</v>
      </c>
      <c r="DIH1048539" s="23">
        <v>2946</v>
      </c>
      <c r="DII1048539" s="23">
        <v>2947</v>
      </c>
      <c r="DIJ1048539" s="23">
        <v>2948</v>
      </c>
      <c r="DIK1048539" s="23">
        <v>2949</v>
      </c>
      <c r="DIL1048539" s="23">
        <v>2950</v>
      </c>
      <c r="DIM1048539" s="23">
        <v>2951</v>
      </c>
      <c r="DIN1048539" s="23">
        <v>2952</v>
      </c>
      <c r="DIO1048539" s="23">
        <v>2953</v>
      </c>
      <c r="DIP1048539" s="23">
        <v>2954</v>
      </c>
      <c r="DIQ1048539" s="23">
        <v>2955</v>
      </c>
      <c r="DIR1048539" s="23">
        <v>2956</v>
      </c>
      <c r="DIS1048539" s="23">
        <v>2957</v>
      </c>
      <c r="DIT1048539" s="23">
        <v>2958</v>
      </c>
      <c r="DIU1048539" s="23">
        <v>2959</v>
      </c>
      <c r="DIV1048539" s="23">
        <v>2960</v>
      </c>
      <c r="DIW1048539" s="23">
        <v>2961</v>
      </c>
      <c r="DIX1048539" s="23">
        <v>2962</v>
      </c>
      <c r="DIY1048539" s="23">
        <v>2963</v>
      </c>
      <c r="DIZ1048539" s="23">
        <v>2964</v>
      </c>
      <c r="DJA1048539" s="23">
        <v>2965</v>
      </c>
      <c r="DJB1048539" s="23">
        <v>2966</v>
      </c>
      <c r="DJC1048539" s="23">
        <v>2967</v>
      </c>
      <c r="DJD1048539" s="23">
        <v>2968</v>
      </c>
      <c r="DJE1048539" s="23">
        <v>2969</v>
      </c>
      <c r="DJF1048539" s="23">
        <v>2970</v>
      </c>
      <c r="DJG1048539" s="23">
        <v>2971</v>
      </c>
      <c r="DJH1048539" s="23">
        <v>2972</v>
      </c>
      <c r="DJI1048539" s="23">
        <v>2973</v>
      </c>
      <c r="DJJ1048539" s="23">
        <v>2974</v>
      </c>
      <c r="DJK1048539" s="23">
        <v>2975</v>
      </c>
      <c r="DJL1048539" s="23">
        <v>2976</v>
      </c>
      <c r="DJM1048539" s="23">
        <v>2977</v>
      </c>
      <c r="DJN1048539" s="23">
        <v>2978</v>
      </c>
      <c r="DJO1048539" s="23">
        <v>2979</v>
      </c>
      <c r="DJP1048539" s="23">
        <v>2980</v>
      </c>
      <c r="DJQ1048539" s="23">
        <v>2981</v>
      </c>
      <c r="DJR1048539" s="23">
        <v>2982</v>
      </c>
      <c r="DJS1048539" s="23">
        <v>2983</v>
      </c>
      <c r="DJT1048539" s="23">
        <v>2984</v>
      </c>
      <c r="DJU1048539" s="23">
        <v>2985</v>
      </c>
      <c r="DJV1048539" s="23">
        <v>2986</v>
      </c>
      <c r="DJW1048539" s="23">
        <v>2987</v>
      </c>
      <c r="DJX1048539" s="23">
        <v>2988</v>
      </c>
      <c r="DJY1048539" s="23">
        <v>2989</v>
      </c>
      <c r="DJZ1048539" s="23">
        <v>2990</v>
      </c>
      <c r="DKA1048539" s="23">
        <v>2991</v>
      </c>
      <c r="DKB1048539" s="23">
        <v>2992</v>
      </c>
      <c r="DKC1048539" s="23">
        <v>2993</v>
      </c>
      <c r="DKD1048539" s="23">
        <v>2994</v>
      </c>
      <c r="DKE1048539" s="23">
        <v>2995</v>
      </c>
      <c r="DKF1048539" s="23">
        <v>2996</v>
      </c>
      <c r="DKG1048539" s="23">
        <v>2997</v>
      </c>
      <c r="DKH1048539" s="23">
        <v>2998</v>
      </c>
      <c r="DKI1048539" s="23">
        <v>2999</v>
      </c>
      <c r="DKJ1048539" s="23">
        <v>3000</v>
      </c>
      <c r="DKK1048539" s="23">
        <v>3001</v>
      </c>
      <c r="DKL1048539" s="23">
        <v>3002</v>
      </c>
      <c r="DKM1048539" s="23">
        <v>3003</v>
      </c>
      <c r="DKN1048539" s="23">
        <v>3004</v>
      </c>
      <c r="DKO1048539" s="23">
        <v>3005</v>
      </c>
      <c r="DKP1048539" s="23">
        <v>3006</v>
      </c>
      <c r="DKQ1048539" s="23">
        <v>3007</v>
      </c>
      <c r="DKR1048539" s="23">
        <v>3008</v>
      </c>
      <c r="DKS1048539" s="23">
        <v>3009</v>
      </c>
      <c r="DKT1048539" s="23">
        <v>3010</v>
      </c>
      <c r="DKU1048539" s="23">
        <v>3011</v>
      </c>
      <c r="DKV1048539" s="23">
        <v>3012</v>
      </c>
      <c r="DKW1048539" s="23">
        <v>3013</v>
      </c>
      <c r="DKX1048539" s="23">
        <v>3014</v>
      </c>
      <c r="DKY1048539" s="23">
        <v>3015</v>
      </c>
      <c r="DKZ1048539" s="23">
        <v>3016</v>
      </c>
      <c r="DLA1048539" s="23">
        <v>3017</v>
      </c>
      <c r="DLB1048539" s="23">
        <v>3018</v>
      </c>
      <c r="DLC1048539" s="23">
        <v>3019</v>
      </c>
      <c r="DLD1048539" s="23">
        <v>3020</v>
      </c>
      <c r="DLE1048539" s="23">
        <v>3021</v>
      </c>
      <c r="DLF1048539" s="23">
        <v>3022</v>
      </c>
      <c r="DLG1048539" s="23">
        <v>3023</v>
      </c>
      <c r="DLH1048539" s="23">
        <v>3024</v>
      </c>
      <c r="DLI1048539" s="23">
        <v>3025</v>
      </c>
      <c r="DLJ1048539" s="23">
        <v>3026</v>
      </c>
      <c r="DLK1048539" s="23">
        <v>3027</v>
      </c>
      <c r="DLL1048539" s="23">
        <v>3028</v>
      </c>
      <c r="DLM1048539" s="23">
        <v>3029</v>
      </c>
      <c r="DLN1048539" s="23">
        <v>3030</v>
      </c>
      <c r="DLO1048539" s="23">
        <v>3031</v>
      </c>
      <c r="DLP1048539" s="23">
        <v>3032</v>
      </c>
      <c r="DLQ1048539" s="23">
        <v>3033</v>
      </c>
      <c r="DLR1048539" s="23">
        <v>3034</v>
      </c>
      <c r="DLS1048539" s="23">
        <v>3035</v>
      </c>
      <c r="DLT1048539" s="23">
        <v>3036</v>
      </c>
      <c r="DLU1048539" s="23">
        <v>3037</v>
      </c>
      <c r="DLV1048539" s="23">
        <v>3038</v>
      </c>
      <c r="DLW1048539" s="23">
        <v>3039</v>
      </c>
      <c r="DLX1048539" s="23">
        <v>3040</v>
      </c>
      <c r="DLY1048539" s="23">
        <v>3041</v>
      </c>
      <c r="DLZ1048539" s="23">
        <v>3042</v>
      </c>
      <c r="DMA1048539" s="23">
        <v>3043</v>
      </c>
      <c r="DMB1048539" s="23">
        <v>3044</v>
      </c>
      <c r="DMC1048539" s="23">
        <v>3045</v>
      </c>
      <c r="DMD1048539" s="23">
        <v>3046</v>
      </c>
      <c r="DME1048539" s="23">
        <v>3047</v>
      </c>
      <c r="DMF1048539" s="23">
        <v>3048</v>
      </c>
      <c r="DMG1048539" s="23">
        <v>3049</v>
      </c>
      <c r="DMH1048539" s="23">
        <v>3050</v>
      </c>
      <c r="DMI1048539" s="23">
        <v>3051</v>
      </c>
      <c r="DMJ1048539" s="23">
        <v>3052</v>
      </c>
      <c r="DMK1048539" s="23">
        <v>3053</v>
      </c>
      <c r="DML1048539" s="23">
        <v>3054</v>
      </c>
      <c r="DMM1048539" s="23">
        <v>3055</v>
      </c>
      <c r="DMN1048539" s="23">
        <v>3056</v>
      </c>
      <c r="DMO1048539" s="23">
        <v>3057</v>
      </c>
      <c r="DMP1048539" s="23">
        <v>3058</v>
      </c>
      <c r="DMQ1048539" s="23">
        <v>3059</v>
      </c>
      <c r="DMR1048539" s="23">
        <v>3060</v>
      </c>
      <c r="DMS1048539" s="23">
        <v>3061</v>
      </c>
      <c r="DMT1048539" s="23">
        <v>3062</v>
      </c>
      <c r="DMU1048539" s="23">
        <v>3063</v>
      </c>
      <c r="DMV1048539" s="23">
        <v>3064</v>
      </c>
      <c r="DMW1048539" s="23">
        <v>3065</v>
      </c>
      <c r="DMX1048539" s="23">
        <v>3066</v>
      </c>
      <c r="DMY1048539" s="23">
        <v>3067</v>
      </c>
      <c r="DMZ1048539" s="23">
        <v>3068</v>
      </c>
      <c r="DNA1048539" s="23">
        <v>3069</v>
      </c>
      <c r="DNB1048539" s="23">
        <v>3070</v>
      </c>
      <c r="DNC1048539" s="23">
        <v>3071</v>
      </c>
      <c r="DND1048539" s="23">
        <v>3072</v>
      </c>
      <c r="DNE1048539" s="23">
        <v>3073</v>
      </c>
      <c r="DNF1048539" s="23">
        <v>3074</v>
      </c>
      <c r="DNG1048539" s="23">
        <v>3075</v>
      </c>
      <c r="DNH1048539" s="23">
        <v>3076</v>
      </c>
      <c r="DNI1048539" s="23">
        <v>3077</v>
      </c>
      <c r="DNJ1048539" s="23">
        <v>3078</v>
      </c>
      <c r="DNK1048539" s="23">
        <v>3079</v>
      </c>
      <c r="DNL1048539" s="23">
        <v>3080</v>
      </c>
      <c r="DNM1048539" s="23">
        <v>3081</v>
      </c>
      <c r="DNN1048539" s="23">
        <v>3082</v>
      </c>
      <c r="DNO1048539" s="23">
        <v>3083</v>
      </c>
      <c r="DNP1048539" s="23">
        <v>3084</v>
      </c>
      <c r="DNQ1048539" s="23">
        <v>3085</v>
      </c>
      <c r="DNR1048539" s="23">
        <v>3086</v>
      </c>
      <c r="DNS1048539" s="23">
        <v>3087</v>
      </c>
      <c r="DNT1048539" s="23">
        <v>3088</v>
      </c>
      <c r="DNU1048539" s="23">
        <v>3089</v>
      </c>
      <c r="DNV1048539" s="23">
        <v>3090</v>
      </c>
      <c r="DNW1048539" s="23">
        <v>3091</v>
      </c>
      <c r="DNX1048539" s="23">
        <v>3092</v>
      </c>
      <c r="DNY1048539" s="23">
        <v>3093</v>
      </c>
      <c r="DNZ1048539" s="23">
        <v>3094</v>
      </c>
      <c r="DOA1048539" s="23">
        <v>3095</v>
      </c>
      <c r="DOB1048539" s="23">
        <v>3096</v>
      </c>
      <c r="DOC1048539" s="23">
        <v>3097</v>
      </c>
      <c r="DOD1048539" s="23">
        <v>3098</v>
      </c>
      <c r="DOE1048539" s="23">
        <v>3099</v>
      </c>
      <c r="DOF1048539" s="23">
        <v>3100</v>
      </c>
      <c r="DOG1048539" s="23">
        <v>3101</v>
      </c>
      <c r="DOH1048539" s="23">
        <v>3102</v>
      </c>
      <c r="DOI1048539" s="23">
        <v>3103</v>
      </c>
      <c r="DOJ1048539" s="23">
        <v>3104</v>
      </c>
      <c r="DOK1048539" s="23">
        <v>3105</v>
      </c>
      <c r="DOL1048539" s="23">
        <v>3106</v>
      </c>
      <c r="DOM1048539" s="23">
        <v>3107</v>
      </c>
      <c r="DON1048539" s="23">
        <v>3108</v>
      </c>
      <c r="DOO1048539" s="23">
        <v>3109</v>
      </c>
      <c r="DOP1048539" s="23">
        <v>3110</v>
      </c>
      <c r="DOQ1048539" s="23">
        <v>3111</v>
      </c>
      <c r="DOR1048539" s="23">
        <v>3112</v>
      </c>
      <c r="DOS1048539" s="23">
        <v>3113</v>
      </c>
      <c r="DOT1048539" s="23">
        <v>3114</v>
      </c>
      <c r="DOU1048539" s="23">
        <v>3115</v>
      </c>
      <c r="DOV1048539" s="23">
        <v>3116</v>
      </c>
      <c r="DOW1048539" s="23">
        <v>3117</v>
      </c>
      <c r="DOX1048539" s="23">
        <v>3118</v>
      </c>
      <c r="DOY1048539" s="23">
        <v>3119</v>
      </c>
      <c r="DOZ1048539" s="23">
        <v>3120</v>
      </c>
      <c r="DPA1048539" s="23">
        <v>3121</v>
      </c>
      <c r="DPB1048539" s="23">
        <v>3122</v>
      </c>
      <c r="DPC1048539" s="23">
        <v>3123</v>
      </c>
      <c r="DPD1048539" s="23">
        <v>3124</v>
      </c>
      <c r="DPE1048539" s="23">
        <v>3125</v>
      </c>
      <c r="DPF1048539" s="23">
        <v>3126</v>
      </c>
      <c r="DPG1048539" s="23">
        <v>3127</v>
      </c>
      <c r="DPH1048539" s="23">
        <v>3128</v>
      </c>
      <c r="DPI1048539" s="23">
        <v>3129</v>
      </c>
      <c r="DPJ1048539" s="23">
        <v>3130</v>
      </c>
      <c r="DPK1048539" s="23">
        <v>3131</v>
      </c>
      <c r="DPL1048539" s="23">
        <v>3132</v>
      </c>
      <c r="DPM1048539" s="23">
        <v>3133</v>
      </c>
      <c r="DPN1048539" s="23">
        <v>3134</v>
      </c>
      <c r="DPO1048539" s="23">
        <v>3135</v>
      </c>
      <c r="DPP1048539" s="23">
        <v>3136</v>
      </c>
      <c r="DPQ1048539" s="23">
        <v>3137</v>
      </c>
      <c r="DPR1048539" s="23">
        <v>3138</v>
      </c>
      <c r="DPS1048539" s="23">
        <v>3139</v>
      </c>
      <c r="DPT1048539" s="23">
        <v>3140</v>
      </c>
      <c r="DPU1048539" s="23">
        <v>3141</v>
      </c>
      <c r="DPV1048539" s="23">
        <v>3142</v>
      </c>
      <c r="DPW1048539" s="23">
        <v>3143</v>
      </c>
      <c r="DPX1048539" s="23">
        <v>3144</v>
      </c>
      <c r="DPY1048539" s="23">
        <v>3145</v>
      </c>
      <c r="DPZ1048539" s="23">
        <v>3146</v>
      </c>
      <c r="DQA1048539" s="23">
        <v>3147</v>
      </c>
      <c r="DQB1048539" s="23">
        <v>3148</v>
      </c>
      <c r="DQC1048539" s="23">
        <v>3149</v>
      </c>
      <c r="DQD1048539" s="23">
        <v>3150</v>
      </c>
      <c r="DQE1048539" s="23">
        <v>3151</v>
      </c>
      <c r="DQF1048539" s="23">
        <v>3152</v>
      </c>
      <c r="DQG1048539" s="23">
        <v>3153</v>
      </c>
      <c r="DQH1048539" s="23">
        <v>3154</v>
      </c>
      <c r="DQI1048539" s="23">
        <v>3155</v>
      </c>
      <c r="DQJ1048539" s="23">
        <v>3156</v>
      </c>
      <c r="DQK1048539" s="23">
        <v>3157</v>
      </c>
      <c r="DQL1048539" s="23">
        <v>3158</v>
      </c>
      <c r="DQM1048539" s="23">
        <v>3159</v>
      </c>
      <c r="DQN1048539" s="23">
        <v>3160</v>
      </c>
      <c r="DQO1048539" s="23">
        <v>3161</v>
      </c>
      <c r="DQP1048539" s="23">
        <v>3162</v>
      </c>
      <c r="DQQ1048539" s="23">
        <v>3163</v>
      </c>
      <c r="DQR1048539" s="23">
        <v>3164</v>
      </c>
      <c r="DQS1048539" s="23">
        <v>3165</v>
      </c>
      <c r="DQT1048539" s="23">
        <v>3166</v>
      </c>
      <c r="DQU1048539" s="23">
        <v>3167</v>
      </c>
      <c r="DQV1048539" s="23">
        <v>3168</v>
      </c>
      <c r="DQW1048539" s="23">
        <v>3169</v>
      </c>
      <c r="DQX1048539" s="23">
        <v>3170</v>
      </c>
      <c r="DQY1048539" s="23">
        <v>3171</v>
      </c>
      <c r="DQZ1048539" s="23">
        <v>3172</v>
      </c>
      <c r="DRA1048539" s="23">
        <v>3173</v>
      </c>
      <c r="DRB1048539" s="23">
        <v>3174</v>
      </c>
      <c r="DRC1048539" s="23">
        <v>3175</v>
      </c>
      <c r="DRD1048539" s="23">
        <v>3176</v>
      </c>
      <c r="DRE1048539" s="23">
        <v>3177</v>
      </c>
      <c r="DRF1048539" s="23">
        <v>3178</v>
      </c>
      <c r="DRG1048539" s="23">
        <v>3179</v>
      </c>
      <c r="DRH1048539" s="23">
        <v>3180</v>
      </c>
      <c r="DRI1048539" s="23">
        <v>3181</v>
      </c>
      <c r="DRJ1048539" s="23">
        <v>3182</v>
      </c>
      <c r="DRK1048539" s="23">
        <v>3183</v>
      </c>
      <c r="DRL1048539" s="23">
        <v>3184</v>
      </c>
      <c r="DRM1048539" s="23">
        <v>3185</v>
      </c>
      <c r="DRN1048539" s="23">
        <v>3186</v>
      </c>
      <c r="DRO1048539" s="23">
        <v>3187</v>
      </c>
      <c r="DRP1048539" s="23">
        <v>3188</v>
      </c>
      <c r="DRQ1048539" s="23">
        <v>3189</v>
      </c>
      <c r="DRR1048539" s="23">
        <v>3190</v>
      </c>
      <c r="DRS1048539" s="23">
        <v>3191</v>
      </c>
      <c r="DRT1048539" s="23">
        <v>3192</v>
      </c>
      <c r="DRU1048539" s="23">
        <v>3193</v>
      </c>
      <c r="DRV1048539" s="23">
        <v>3194</v>
      </c>
      <c r="DRW1048539" s="23">
        <v>3195</v>
      </c>
      <c r="DRX1048539" s="23">
        <v>3196</v>
      </c>
      <c r="DRY1048539" s="23">
        <v>3197</v>
      </c>
      <c r="DRZ1048539" s="23">
        <v>3198</v>
      </c>
      <c r="DSA1048539" s="23">
        <v>3199</v>
      </c>
      <c r="DSB1048539" s="23">
        <v>3200</v>
      </c>
      <c r="DSC1048539" s="23">
        <v>3201</v>
      </c>
      <c r="DSD1048539" s="23">
        <v>3202</v>
      </c>
      <c r="DSE1048539" s="23">
        <v>3203</v>
      </c>
      <c r="DSF1048539" s="23">
        <v>3204</v>
      </c>
      <c r="DSG1048539" s="23">
        <v>3205</v>
      </c>
      <c r="DSH1048539" s="23">
        <v>3206</v>
      </c>
      <c r="DSI1048539" s="23">
        <v>3207</v>
      </c>
      <c r="DSJ1048539" s="23">
        <v>3208</v>
      </c>
      <c r="DSK1048539" s="23">
        <v>3209</v>
      </c>
      <c r="DSL1048539" s="23">
        <v>3210</v>
      </c>
      <c r="DSM1048539" s="23">
        <v>3211</v>
      </c>
      <c r="DSN1048539" s="23">
        <v>3212</v>
      </c>
      <c r="DSO1048539" s="23">
        <v>3213</v>
      </c>
      <c r="DSP1048539" s="23">
        <v>3214</v>
      </c>
      <c r="DSQ1048539" s="23">
        <v>3215</v>
      </c>
      <c r="DSR1048539" s="23">
        <v>3216</v>
      </c>
      <c r="DSS1048539" s="23">
        <v>3217</v>
      </c>
      <c r="DST1048539" s="23">
        <v>3218</v>
      </c>
      <c r="DSU1048539" s="23">
        <v>3219</v>
      </c>
      <c r="DSV1048539" s="23">
        <v>3220</v>
      </c>
      <c r="DSW1048539" s="23">
        <v>3221</v>
      </c>
      <c r="DSX1048539" s="23">
        <v>3222</v>
      </c>
      <c r="DSY1048539" s="23">
        <v>3223</v>
      </c>
      <c r="DSZ1048539" s="23">
        <v>3224</v>
      </c>
      <c r="DTA1048539" s="23">
        <v>3225</v>
      </c>
      <c r="DTB1048539" s="23">
        <v>3226</v>
      </c>
      <c r="DTC1048539" s="23">
        <v>3227</v>
      </c>
      <c r="DTD1048539" s="23">
        <v>3228</v>
      </c>
      <c r="DTE1048539" s="23">
        <v>3229</v>
      </c>
      <c r="DTF1048539" s="23">
        <v>3230</v>
      </c>
      <c r="DTG1048539" s="23">
        <v>3231</v>
      </c>
      <c r="DTH1048539" s="23">
        <v>3232</v>
      </c>
      <c r="DTI1048539" s="23">
        <v>3233</v>
      </c>
      <c r="DTJ1048539" s="23">
        <v>3234</v>
      </c>
      <c r="DTK1048539" s="23">
        <v>3235</v>
      </c>
      <c r="DTL1048539" s="23">
        <v>3236</v>
      </c>
      <c r="DTM1048539" s="23">
        <v>3237</v>
      </c>
      <c r="DTN1048539" s="23">
        <v>3238</v>
      </c>
      <c r="DTO1048539" s="23">
        <v>3239</v>
      </c>
      <c r="DTP1048539" s="23">
        <v>3240</v>
      </c>
      <c r="DTQ1048539" s="23">
        <v>3241</v>
      </c>
      <c r="DTR1048539" s="23">
        <v>3242</v>
      </c>
      <c r="DTS1048539" s="23">
        <v>3243</v>
      </c>
      <c r="DTT1048539" s="23">
        <v>3244</v>
      </c>
      <c r="DTU1048539" s="23">
        <v>3245</v>
      </c>
      <c r="DTV1048539" s="23">
        <v>3246</v>
      </c>
      <c r="DTW1048539" s="23">
        <v>3247</v>
      </c>
      <c r="DTX1048539" s="23">
        <v>3248</v>
      </c>
      <c r="DTY1048539" s="23">
        <v>3249</v>
      </c>
      <c r="DTZ1048539" s="23">
        <v>3250</v>
      </c>
      <c r="DUA1048539" s="23">
        <v>3251</v>
      </c>
      <c r="DUB1048539" s="23">
        <v>3252</v>
      </c>
      <c r="DUC1048539" s="23">
        <v>3253</v>
      </c>
      <c r="DUD1048539" s="23">
        <v>3254</v>
      </c>
      <c r="DUE1048539" s="23">
        <v>3255</v>
      </c>
      <c r="DUF1048539" s="23">
        <v>3256</v>
      </c>
      <c r="DUG1048539" s="23">
        <v>3257</v>
      </c>
      <c r="DUH1048539" s="23">
        <v>3258</v>
      </c>
      <c r="DUI1048539" s="23">
        <v>3259</v>
      </c>
      <c r="DUJ1048539" s="23">
        <v>3260</v>
      </c>
      <c r="DUK1048539" s="23">
        <v>3261</v>
      </c>
      <c r="DUL1048539" s="23">
        <v>3262</v>
      </c>
      <c r="DUM1048539" s="23">
        <v>3263</v>
      </c>
      <c r="DUN1048539" s="23">
        <v>3264</v>
      </c>
      <c r="DUO1048539" s="23">
        <v>3265</v>
      </c>
      <c r="DUP1048539" s="23">
        <v>3266</v>
      </c>
      <c r="DUQ1048539" s="23">
        <v>3267</v>
      </c>
      <c r="DUR1048539" s="23">
        <v>3268</v>
      </c>
      <c r="DUS1048539" s="23">
        <v>3269</v>
      </c>
      <c r="DUT1048539" s="23">
        <v>3270</v>
      </c>
      <c r="DUU1048539" s="23">
        <v>3271</v>
      </c>
      <c r="DUV1048539" s="23">
        <v>3272</v>
      </c>
      <c r="DUW1048539" s="23">
        <v>3273</v>
      </c>
      <c r="DUX1048539" s="23">
        <v>3274</v>
      </c>
      <c r="DUY1048539" s="23">
        <v>3275</v>
      </c>
      <c r="DUZ1048539" s="23">
        <v>3276</v>
      </c>
      <c r="DVA1048539" s="23">
        <v>3277</v>
      </c>
      <c r="DVB1048539" s="23">
        <v>3278</v>
      </c>
      <c r="DVC1048539" s="23">
        <v>3279</v>
      </c>
      <c r="DVD1048539" s="23">
        <v>3280</v>
      </c>
      <c r="DVE1048539" s="23">
        <v>3281</v>
      </c>
      <c r="DVF1048539" s="23">
        <v>3282</v>
      </c>
      <c r="DVG1048539" s="23">
        <v>3283</v>
      </c>
      <c r="DVH1048539" s="23">
        <v>3284</v>
      </c>
      <c r="DVI1048539" s="23">
        <v>3285</v>
      </c>
      <c r="DVJ1048539" s="23">
        <v>3286</v>
      </c>
      <c r="DVK1048539" s="23">
        <v>3287</v>
      </c>
      <c r="DVL1048539" s="23">
        <v>3288</v>
      </c>
      <c r="DVM1048539" s="23">
        <v>3289</v>
      </c>
      <c r="DVN1048539" s="23">
        <v>3290</v>
      </c>
      <c r="DVO1048539" s="23">
        <v>3291</v>
      </c>
      <c r="DVP1048539" s="23">
        <v>3292</v>
      </c>
      <c r="DVQ1048539" s="23">
        <v>3293</v>
      </c>
      <c r="DVR1048539" s="23">
        <v>3294</v>
      </c>
      <c r="DVS1048539" s="23">
        <v>3295</v>
      </c>
      <c r="DVT1048539" s="23">
        <v>3296</v>
      </c>
      <c r="DVU1048539" s="23">
        <v>3297</v>
      </c>
      <c r="DVV1048539" s="23">
        <v>3298</v>
      </c>
      <c r="DVW1048539" s="23">
        <v>3299</v>
      </c>
      <c r="DVX1048539" s="23">
        <v>3300</v>
      </c>
      <c r="DVY1048539" s="23">
        <v>3301</v>
      </c>
      <c r="DVZ1048539" s="23">
        <v>3302</v>
      </c>
      <c r="DWA1048539" s="23">
        <v>3303</v>
      </c>
      <c r="DWB1048539" s="23">
        <v>3304</v>
      </c>
      <c r="DWC1048539" s="23">
        <v>3305</v>
      </c>
      <c r="DWD1048539" s="23">
        <v>3306</v>
      </c>
      <c r="DWE1048539" s="23">
        <v>3307</v>
      </c>
      <c r="DWF1048539" s="23">
        <v>3308</v>
      </c>
      <c r="DWG1048539" s="23">
        <v>3309</v>
      </c>
      <c r="DWH1048539" s="23">
        <v>3310</v>
      </c>
      <c r="DWI1048539" s="23">
        <v>3311</v>
      </c>
      <c r="DWJ1048539" s="23">
        <v>3312</v>
      </c>
      <c r="DWK1048539" s="23">
        <v>3313</v>
      </c>
      <c r="DWL1048539" s="23">
        <v>3314</v>
      </c>
      <c r="DWM1048539" s="23">
        <v>3315</v>
      </c>
      <c r="DWN1048539" s="23">
        <v>3316</v>
      </c>
      <c r="DWO1048539" s="23">
        <v>3317</v>
      </c>
      <c r="DWP1048539" s="23">
        <v>3318</v>
      </c>
      <c r="DWQ1048539" s="23">
        <v>3319</v>
      </c>
      <c r="DWR1048539" s="23">
        <v>3320</v>
      </c>
      <c r="DWS1048539" s="23">
        <v>3321</v>
      </c>
      <c r="DWT1048539" s="23">
        <v>3322</v>
      </c>
      <c r="DWU1048539" s="23">
        <v>3323</v>
      </c>
      <c r="DWV1048539" s="23">
        <v>3324</v>
      </c>
      <c r="DWW1048539" s="23">
        <v>3325</v>
      </c>
      <c r="DWX1048539" s="23">
        <v>3326</v>
      </c>
      <c r="DWY1048539" s="23">
        <v>3327</v>
      </c>
      <c r="DWZ1048539" s="23">
        <v>3328</v>
      </c>
      <c r="DXA1048539" s="23">
        <v>3329</v>
      </c>
      <c r="DXB1048539" s="23">
        <v>3330</v>
      </c>
      <c r="DXC1048539" s="23">
        <v>3331</v>
      </c>
      <c r="DXD1048539" s="23">
        <v>3332</v>
      </c>
      <c r="DXE1048539" s="23">
        <v>3333</v>
      </c>
      <c r="DXF1048539" s="23">
        <v>3334</v>
      </c>
      <c r="DXG1048539" s="23">
        <v>3335</v>
      </c>
      <c r="DXH1048539" s="23">
        <v>3336</v>
      </c>
      <c r="DXI1048539" s="23">
        <v>3337</v>
      </c>
      <c r="DXJ1048539" s="23">
        <v>3338</v>
      </c>
      <c r="DXK1048539" s="23">
        <v>3339</v>
      </c>
      <c r="DXL1048539" s="23">
        <v>3340</v>
      </c>
      <c r="DXM1048539" s="23">
        <v>3341</v>
      </c>
      <c r="DXN1048539" s="23">
        <v>3342</v>
      </c>
      <c r="DXO1048539" s="23">
        <v>3343</v>
      </c>
      <c r="DXP1048539" s="23">
        <v>3344</v>
      </c>
      <c r="DXQ1048539" s="23">
        <v>3345</v>
      </c>
      <c r="DXR1048539" s="23">
        <v>3346</v>
      </c>
      <c r="DXS1048539" s="23">
        <v>3347</v>
      </c>
      <c r="DXT1048539" s="23">
        <v>3348</v>
      </c>
      <c r="DXU1048539" s="23">
        <v>3349</v>
      </c>
      <c r="DXV1048539" s="23">
        <v>3350</v>
      </c>
      <c r="DXW1048539" s="23">
        <v>3351</v>
      </c>
      <c r="DXX1048539" s="23">
        <v>3352</v>
      </c>
      <c r="DXY1048539" s="23">
        <v>3353</v>
      </c>
      <c r="DXZ1048539" s="23">
        <v>3354</v>
      </c>
      <c r="DYA1048539" s="23">
        <v>3355</v>
      </c>
      <c r="DYB1048539" s="23">
        <v>3356</v>
      </c>
      <c r="DYC1048539" s="23">
        <v>3357</v>
      </c>
      <c r="DYD1048539" s="23">
        <v>3358</v>
      </c>
      <c r="DYE1048539" s="23">
        <v>3359</v>
      </c>
      <c r="DYF1048539" s="23">
        <v>3360</v>
      </c>
      <c r="DYG1048539" s="23">
        <v>3361</v>
      </c>
      <c r="DYH1048539" s="23">
        <v>3362</v>
      </c>
      <c r="DYI1048539" s="23">
        <v>3363</v>
      </c>
      <c r="DYJ1048539" s="23">
        <v>3364</v>
      </c>
      <c r="DYK1048539" s="23">
        <v>3365</v>
      </c>
      <c r="DYL1048539" s="23">
        <v>3366</v>
      </c>
      <c r="DYM1048539" s="23">
        <v>3367</v>
      </c>
      <c r="DYN1048539" s="23">
        <v>3368</v>
      </c>
      <c r="DYO1048539" s="23">
        <v>3369</v>
      </c>
      <c r="DYP1048539" s="23">
        <v>3370</v>
      </c>
      <c r="DYQ1048539" s="23">
        <v>3371</v>
      </c>
      <c r="DYR1048539" s="23">
        <v>3372</v>
      </c>
      <c r="DYS1048539" s="23">
        <v>3373</v>
      </c>
      <c r="DYT1048539" s="23">
        <v>3374</v>
      </c>
      <c r="DYU1048539" s="23">
        <v>3375</v>
      </c>
      <c r="DYV1048539" s="23">
        <v>3376</v>
      </c>
      <c r="DYW1048539" s="23">
        <v>3377</v>
      </c>
      <c r="DYX1048539" s="23">
        <v>3378</v>
      </c>
      <c r="DYY1048539" s="23">
        <v>3379</v>
      </c>
      <c r="DYZ1048539" s="23">
        <v>3380</v>
      </c>
      <c r="DZA1048539" s="23">
        <v>3381</v>
      </c>
      <c r="DZB1048539" s="23">
        <v>3382</v>
      </c>
      <c r="DZC1048539" s="23">
        <v>3383</v>
      </c>
      <c r="DZD1048539" s="23">
        <v>3384</v>
      </c>
      <c r="DZE1048539" s="23">
        <v>3385</v>
      </c>
      <c r="DZF1048539" s="23">
        <v>3386</v>
      </c>
      <c r="DZG1048539" s="23">
        <v>3387</v>
      </c>
      <c r="DZH1048539" s="23">
        <v>3388</v>
      </c>
      <c r="DZI1048539" s="23">
        <v>3389</v>
      </c>
      <c r="DZJ1048539" s="23">
        <v>3390</v>
      </c>
      <c r="DZK1048539" s="23">
        <v>3391</v>
      </c>
      <c r="DZL1048539" s="23">
        <v>3392</v>
      </c>
      <c r="DZM1048539" s="23">
        <v>3393</v>
      </c>
      <c r="DZN1048539" s="23">
        <v>3394</v>
      </c>
      <c r="DZO1048539" s="23">
        <v>3395</v>
      </c>
      <c r="DZP1048539" s="23">
        <v>3396</v>
      </c>
      <c r="DZQ1048539" s="23">
        <v>3397</v>
      </c>
      <c r="DZR1048539" s="23">
        <v>3398</v>
      </c>
      <c r="DZS1048539" s="23">
        <v>3399</v>
      </c>
      <c r="DZT1048539" s="23">
        <v>3400</v>
      </c>
      <c r="DZU1048539" s="23">
        <v>3401</v>
      </c>
      <c r="DZV1048539" s="23">
        <v>3402</v>
      </c>
      <c r="DZW1048539" s="23">
        <v>3403</v>
      </c>
      <c r="DZX1048539" s="23">
        <v>3404</v>
      </c>
      <c r="DZY1048539" s="23">
        <v>3405</v>
      </c>
      <c r="DZZ1048539" s="23">
        <v>3406</v>
      </c>
      <c r="EAA1048539" s="23">
        <v>3407</v>
      </c>
      <c r="EAB1048539" s="23">
        <v>3408</v>
      </c>
      <c r="EAC1048539" s="23">
        <v>3409</v>
      </c>
      <c r="EAD1048539" s="23">
        <v>3410</v>
      </c>
      <c r="EAE1048539" s="23">
        <v>3411</v>
      </c>
      <c r="EAF1048539" s="23">
        <v>3412</v>
      </c>
      <c r="EAG1048539" s="23">
        <v>3413</v>
      </c>
      <c r="EAH1048539" s="23">
        <v>3414</v>
      </c>
      <c r="EAI1048539" s="23">
        <v>3415</v>
      </c>
      <c r="EAJ1048539" s="23">
        <v>3416</v>
      </c>
      <c r="EAK1048539" s="23">
        <v>3417</v>
      </c>
      <c r="EAL1048539" s="23">
        <v>3418</v>
      </c>
      <c r="EAM1048539" s="23">
        <v>3419</v>
      </c>
      <c r="EAN1048539" s="23">
        <v>3420</v>
      </c>
      <c r="EAO1048539" s="23">
        <v>3421</v>
      </c>
      <c r="EAP1048539" s="23">
        <v>3422</v>
      </c>
      <c r="EAQ1048539" s="23">
        <v>3423</v>
      </c>
      <c r="EAR1048539" s="23">
        <v>3424</v>
      </c>
      <c r="EAS1048539" s="23">
        <v>3425</v>
      </c>
      <c r="EAT1048539" s="23">
        <v>3426</v>
      </c>
      <c r="EAU1048539" s="23">
        <v>3427</v>
      </c>
      <c r="EAV1048539" s="23">
        <v>3428</v>
      </c>
      <c r="EAW1048539" s="23">
        <v>3429</v>
      </c>
      <c r="EAX1048539" s="23">
        <v>3430</v>
      </c>
      <c r="EAY1048539" s="23">
        <v>3431</v>
      </c>
      <c r="EAZ1048539" s="23">
        <v>3432</v>
      </c>
      <c r="EBA1048539" s="23">
        <v>3433</v>
      </c>
      <c r="EBB1048539" s="23">
        <v>3434</v>
      </c>
      <c r="EBC1048539" s="23">
        <v>3435</v>
      </c>
      <c r="EBD1048539" s="23">
        <v>3436</v>
      </c>
      <c r="EBE1048539" s="23">
        <v>3437</v>
      </c>
      <c r="EBF1048539" s="23">
        <v>3438</v>
      </c>
      <c r="EBG1048539" s="23">
        <v>3439</v>
      </c>
      <c r="EBH1048539" s="23">
        <v>3440</v>
      </c>
      <c r="EBI1048539" s="23">
        <v>3441</v>
      </c>
      <c r="EBJ1048539" s="23">
        <v>3442</v>
      </c>
      <c r="EBK1048539" s="23">
        <v>3443</v>
      </c>
      <c r="EBL1048539" s="23">
        <v>3444</v>
      </c>
      <c r="EBM1048539" s="23">
        <v>3445</v>
      </c>
      <c r="EBN1048539" s="23">
        <v>3446</v>
      </c>
      <c r="EBO1048539" s="23">
        <v>3447</v>
      </c>
      <c r="EBP1048539" s="23">
        <v>3448</v>
      </c>
      <c r="EBQ1048539" s="23">
        <v>3449</v>
      </c>
      <c r="EBR1048539" s="23">
        <v>3450</v>
      </c>
      <c r="EBS1048539" s="23">
        <v>3451</v>
      </c>
      <c r="EBT1048539" s="23">
        <v>3452</v>
      </c>
      <c r="EBU1048539" s="23">
        <v>3453</v>
      </c>
      <c r="EBV1048539" s="23">
        <v>3454</v>
      </c>
      <c r="EBW1048539" s="23">
        <v>3455</v>
      </c>
      <c r="EBX1048539" s="23">
        <v>3456</v>
      </c>
      <c r="EBY1048539" s="23">
        <v>3457</v>
      </c>
      <c r="EBZ1048539" s="23">
        <v>3458</v>
      </c>
      <c r="ECA1048539" s="23">
        <v>3459</v>
      </c>
      <c r="ECB1048539" s="23">
        <v>3460</v>
      </c>
      <c r="ECC1048539" s="23">
        <v>3461</v>
      </c>
      <c r="ECD1048539" s="23">
        <v>3462</v>
      </c>
      <c r="ECE1048539" s="23">
        <v>3463</v>
      </c>
      <c r="ECF1048539" s="23">
        <v>3464</v>
      </c>
      <c r="ECG1048539" s="23">
        <v>3465</v>
      </c>
      <c r="ECH1048539" s="23">
        <v>3466</v>
      </c>
      <c r="ECI1048539" s="23">
        <v>3467</v>
      </c>
      <c r="ECJ1048539" s="23">
        <v>3468</v>
      </c>
      <c r="ECK1048539" s="23">
        <v>3469</v>
      </c>
      <c r="ECL1048539" s="23">
        <v>3470</v>
      </c>
      <c r="ECM1048539" s="23">
        <v>3471</v>
      </c>
      <c r="ECN1048539" s="23">
        <v>3472</v>
      </c>
      <c r="ECO1048539" s="23">
        <v>3473</v>
      </c>
      <c r="ECP1048539" s="23">
        <v>3474</v>
      </c>
      <c r="ECQ1048539" s="23">
        <v>3475</v>
      </c>
      <c r="ECR1048539" s="23">
        <v>3476</v>
      </c>
      <c r="ECS1048539" s="23">
        <v>3477</v>
      </c>
      <c r="ECT1048539" s="23">
        <v>3478</v>
      </c>
      <c r="ECU1048539" s="23">
        <v>3479</v>
      </c>
      <c r="ECV1048539" s="23">
        <v>3480</v>
      </c>
      <c r="ECW1048539" s="23">
        <v>3481</v>
      </c>
      <c r="ECX1048539" s="23">
        <v>3482</v>
      </c>
      <c r="ECY1048539" s="23">
        <v>3483</v>
      </c>
      <c r="ECZ1048539" s="23">
        <v>3484</v>
      </c>
      <c r="EDA1048539" s="23">
        <v>3485</v>
      </c>
      <c r="EDB1048539" s="23">
        <v>3486</v>
      </c>
      <c r="EDC1048539" s="23">
        <v>3487</v>
      </c>
      <c r="EDD1048539" s="23">
        <v>3488</v>
      </c>
      <c r="EDE1048539" s="23">
        <v>3489</v>
      </c>
      <c r="EDF1048539" s="23">
        <v>3490</v>
      </c>
      <c r="EDG1048539" s="23">
        <v>3491</v>
      </c>
      <c r="EDH1048539" s="23">
        <v>3492</v>
      </c>
      <c r="EDI1048539" s="23">
        <v>3493</v>
      </c>
      <c r="EDJ1048539" s="23">
        <v>3494</v>
      </c>
      <c r="EDK1048539" s="23">
        <v>3495</v>
      </c>
      <c r="EDL1048539" s="23">
        <v>3496</v>
      </c>
      <c r="EDM1048539" s="23">
        <v>3497</v>
      </c>
      <c r="EDN1048539" s="23">
        <v>3498</v>
      </c>
      <c r="EDO1048539" s="23">
        <v>3499</v>
      </c>
      <c r="EDP1048539" s="23">
        <v>3500</v>
      </c>
      <c r="EDQ1048539" s="23">
        <v>3501</v>
      </c>
      <c r="EDR1048539" s="23">
        <v>3502</v>
      </c>
      <c r="EDS1048539" s="23">
        <v>3503</v>
      </c>
      <c r="EDT1048539" s="23">
        <v>3504</v>
      </c>
      <c r="EDU1048539" s="23">
        <v>3505</v>
      </c>
      <c r="EDV1048539" s="23">
        <v>3506</v>
      </c>
      <c r="EDW1048539" s="23">
        <v>3507</v>
      </c>
      <c r="EDX1048539" s="23">
        <v>3508</v>
      </c>
      <c r="EDY1048539" s="23">
        <v>3509</v>
      </c>
      <c r="EDZ1048539" s="23">
        <v>3510</v>
      </c>
      <c r="EEA1048539" s="23">
        <v>3511</v>
      </c>
      <c r="EEB1048539" s="23">
        <v>3512</v>
      </c>
      <c r="EEC1048539" s="23">
        <v>3513</v>
      </c>
      <c r="EED1048539" s="23">
        <v>3514</v>
      </c>
      <c r="EEE1048539" s="23">
        <v>3515</v>
      </c>
      <c r="EEF1048539" s="23">
        <v>3516</v>
      </c>
      <c r="EEG1048539" s="23">
        <v>3517</v>
      </c>
      <c r="EEH1048539" s="23">
        <v>3518</v>
      </c>
      <c r="EEI1048539" s="23">
        <v>3519</v>
      </c>
      <c r="EEJ1048539" s="23">
        <v>3520</v>
      </c>
      <c r="EEK1048539" s="23">
        <v>3521</v>
      </c>
      <c r="EEL1048539" s="23">
        <v>3522</v>
      </c>
      <c r="EEM1048539" s="23">
        <v>3523</v>
      </c>
      <c r="EEN1048539" s="23">
        <v>3524</v>
      </c>
      <c r="EEO1048539" s="23">
        <v>3525</v>
      </c>
      <c r="EEP1048539" s="23">
        <v>3526</v>
      </c>
      <c r="EEQ1048539" s="23">
        <v>3527</v>
      </c>
      <c r="EER1048539" s="23">
        <v>3528</v>
      </c>
      <c r="EES1048539" s="23">
        <v>3529</v>
      </c>
      <c r="EET1048539" s="23">
        <v>3530</v>
      </c>
      <c r="EEU1048539" s="23">
        <v>3531</v>
      </c>
      <c r="EEV1048539" s="23">
        <v>3532</v>
      </c>
      <c r="EEW1048539" s="23">
        <v>3533</v>
      </c>
      <c r="EEX1048539" s="23">
        <v>3534</v>
      </c>
      <c r="EEY1048539" s="23">
        <v>3535</v>
      </c>
      <c r="EEZ1048539" s="23">
        <v>3536</v>
      </c>
      <c r="EFA1048539" s="23">
        <v>3537</v>
      </c>
      <c r="EFB1048539" s="23">
        <v>3538</v>
      </c>
      <c r="EFC1048539" s="23">
        <v>3539</v>
      </c>
      <c r="EFD1048539" s="23">
        <v>3540</v>
      </c>
      <c r="EFE1048539" s="23">
        <v>3541</v>
      </c>
      <c r="EFF1048539" s="23">
        <v>3542</v>
      </c>
      <c r="EFG1048539" s="23">
        <v>3543</v>
      </c>
      <c r="EFH1048539" s="23">
        <v>3544</v>
      </c>
      <c r="EFI1048539" s="23">
        <v>3545</v>
      </c>
      <c r="EFJ1048539" s="23">
        <v>3546</v>
      </c>
      <c r="EFK1048539" s="23">
        <v>3547</v>
      </c>
      <c r="EFL1048539" s="23">
        <v>3548</v>
      </c>
      <c r="EFM1048539" s="23">
        <v>3549</v>
      </c>
      <c r="EFN1048539" s="23">
        <v>3550</v>
      </c>
      <c r="EFO1048539" s="23">
        <v>3551</v>
      </c>
      <c r="EFP1048539" s="23">
        <v>3552</v>
      </c>
      <c r="EFQ1048539" s="23">
        <v>3553</v>
      </c>
      <c r="EFR1048539" s="23">
        <v>3554</v>
      </c>
      <c r="EFS1048539" s="23">
        <v>3555</v>
      </c>
      <c r="EFT1048539" s="23">
        <v>3556</v>
      </c>
      <c r="EFU1048539" s="23">
        <v>3557</v>
      </c>
      <c r="EFV1048539" s="23">
        <v>3558</v>
      </c>
      <c r="EFW1048539" s="23">
        <v>3559</v>
      </c>
      <c r="EFX1048539" s="23">
        <v>3560</v>
      </c>
      <c r="EFY1048539" s="23">
        <v>3561</v>
      </c>
      <c r="EFZ1048539" s="23">
        <v>3562</v>
      </c>
      <c r="EGA1048539" s="23">
        <v>3563</v>
      </c>
      <c r="EGB1048539" s="23">
        <v>3564</v>
      </c>
      <c r="EGC1048539" s="23">
        <v>3565</v>
      </c>
      <c r="EGD1048539" s="23">
        <v>3566</v>
      </c>
      <c r="EGE1048539" s="23">
        <v>3567</v>
      </c>
      <c r="EGF1048539" s="23">
        <v>3568</v>
      </c>
      <c r="EGG1048539" s="23">
        <v>3569</v>
      </c>
      <c r="EGH1048539" s="23">
        <v>3570</v>
      </c>
      <c r="EGI1048539" s="23">
        <v>3571</v>
      </c>
      <c r="EGJ1048539" s="23">
        <v>3572</v>
      </c>
      <c r="EGK1048539" s="23">
        <v>3573</v>
      </c>
      <c r="EGL1048539" s="23">
        <v>3574</v>
      </c>
      <c r="EGM1048539" s="23">
        <v>3575</v>
      </c>
      <c r="EGN1048539" s="23">
        <v>3576</v>
      </c>
      <c r="EGO1048539" s="23">
        <v>3577</v>
      </c>
      <c r="EGP1048539" s="23">
        <v>3578</v>
      </c>
      <c r="EGQ1048539" s="23">
        <v>3579</v>
      </c>
      <c r="EGR1048539" s="23">
        <v>3580</v>
      </c>
      <c r="EGS1048539" s="23">
        <v>3581</v>
      </c>
      <c r="EGT1048539" s="23">
        <v>3582</v>
      </c>
      <c r="EGU1048539" s="23">
        <v>3583</v>
      </c>
      <c r="EGV1048539" s="23">
        <v>3584</v>
      </c>
      <c r="EGW1048539" s="23">
        <v>3585</v>
      </c>
      <c r="EGX1048539" s="23">
        <v>3586</v>
      </c>
      <c r="EGY1048539" s="23">
        <v>3587</v>
      </c>
      <c r="EGZ1048539" s="23">
        <v>3588</v>
      </c>
      <c r="EHA1048539" s="23">
        <v>3589</v>
      </c>
      <c r="EHB1048539" s="23">
        <v>3590</v>
      </c>
      <c r="EHC1048539" s="23">
        <v>3591</v>
      </c>
      <c r="EHD1048539" s="23">
        <v>3592</v>
      </c>
      <c r="EHE1048539" s="23">
        <v>3593</v>
      </c>
      <c r="EHF1048539" s="23">
        <v>3594</v>
      </c>
      <c r="EHG1048539" s="23">
        <v>3595</v>
      </c>
      <c r="EHH1048539" s="23">
        <v>3596</v>
      </c>
      <c r="EHI1048539" s="23">
        <v>3597</v>
      </c>
      <c r="EHJ1048539" s="23">
        <v>3598</v>
      </c>
      <c r="EHK1048539" s="23">
        <v>3599</v>
      </c>
      <c r="EHL1048539" s="23">
        <v>3600</v>
      </c>
      <c r="EHM1048539" s="23">
        <v>3601</v>
      </c>
      <c r="EHN1048539" s="23">
        <v>3602</v>
      </c>
      <c r="EHO1048539" s="23">
        <v>3603</v>
      </c>
      <c r="EHP1048539" s="23">
        <v>3604</v>
      </c>
      <c r="EHQ1048539" s="23">
        <v>3605</v>
      </c>
      <c r="EHR1048539" s="23">
        <v>3606</v>
      </c>
      <c r="EHS1048539" s="23">
        <v>3607</v>
      </c>
      <c r="EHT1048539" s="23">
        <v>3608</v>
      </c>
      <c r="EHU1048539" s="23">
        <v>3609</v>
      </c>
      <c r="EHV1048539" s="23">
        <v>3610</v>
      </c>
      <c r="EHW1048539" s="23">
        <v>3611</v>
      </c>
      <c r="EHX1048539" s="23">
        <v>3612</v>
      </c>
      <c r="EHY1048539" s="23">
        <v>3613</v>
      </c>
      <c r="EHZ1048539" s="23">
        <v>3614</v>
      </c>
      <c r="EIA1048539" s="23">
        <v>3615</v>
      </c>
      <c r="EIB1048539" s="23">
        <v>3616</v>
      </c>
      <c r="EIC1048539" s="23">
        <v>3617</v>
      </c>
      <c r="EID1048539" s="23">
        <v>3618</v>
      </c>
      <c r="EIE1048539" s="23">
        <v>3619</v>
      </c>
      <c r="EIF1048539" s="23">
        <v>3620</v>
      </c>
      <c r="EIG1048539" s="23">
        <v>3621</v>
      </c>
      <c r="EIH1048539" s="23">
        <v>3622</v>
      </c>
      <c r="EII1048539" s="23">
        <v>3623</v>
      </c>
      <c r="EIJ1048539" s="23">
        <v>3624</v>
      </c>
      <c r="EIK1048539" s="23">
        <v>3625</v>
      </c>
      <c r="EIL1048539" s="23">
        <v>3626</v>
      </c>
      <c r="EIM1048539" s="23">
        <v>3627</v>
      </c>
      <c r="EIN1048539" s="23">
        <v>3628</v>
      </c>
      <c r="EIO1048539" s="23">
        <v>3629</v>
      </c>
      <c r="EIP1048539" s="23">
        <v>3630</v>
      </c>
      <c r="EIQ1048539" s="23">
        <v>3631</v>
      </c>
      <c r="EIR1048539" s="23">
        <v>3632</v>
      </c>
      <c r="EIS1048539" s="23">
        <v>3633</v>
      </c>
      <c r="EIT1048539" s="23">
        <v>3634</v>
      </c>
      <c r="EIU1048539" s="23">
        <v>3635</v>
      </c>
      <c r="EIV1048539" s="23">
        <v>3636</v>
      </c>
      <c r="EIW1048539" s="23">
        <v>3637</v>
      </c>
      <c r="EIX1048539" s="23">
        <v>3638</v>
      </c>
      <c r="EIY1048539" s="23">
        <v>3639</v>
      </c>
      <c r="EIZ1048539" s="23">
        <v>3640</v>
      </c>
      <c r="EJA1048539" s="23">
        <v>3641</v>
      </c>
      <c r="EJB1048539" s="23">
        <v>3642</v>
      </c>
      <c r="EJC1048539" s="23">
        <v>3643</v>
      </c>
      <c r="EJD1048539" s="23">
        <v>3644</v>
      </c>
      <c r="EJE1048539" s="23">
        <v>3645</v>
      </c>
      <c r="EJF1048539" s="23">
        <v>3646</v>
      </c>
      <c r="EJG1048539" s="23">
        <v>3647</v>
      </c>
      <c r="EJH1048539" s="23">
        <v>3648</v>
      </c>
      <c r="EJI1048539" s="23">
        <v>3649</v>
      </c>
      <c r="EJJ1048539" s="23">
        <v>3650</v>
      </c>
      <c r="EJK1048539" s="23">
        <v>3651</v>
      </c>
      <c r="EJL1048539" s="23">
        <v>3652</v>
      </c>
      <c r="EJM1048539" s="23">
        <v>3653</v>
      </c>
      <c r="EJN1048539" s="23">
        <v>3654</v>
      </c>
      <c r="EJO1048539" s="23">
        <v>3655</v>
      </c>
      <c r="EJP1048539" s="23">
        <v>3656</v>
      </c>
      <c r="EJQ1048539" s="23">
        <v>3657</v>
      </c>
      <c r="EJR1048539" s="23">
        <v>3658</v>
      </c>
      <c r="EJS1048539" s="23">
        <v>3659</v>
      </c>
      <c r="EJT1048539" s="23">
        <v>3660</v>
      </c>
      <c r="EJU1048539" s="23">
        <v>3661</v>
      </c>
      <c r="EJV1048539" s="23">
        <v>3662</v>
      </c>
      <c r="EJW1048539" s="23">
        <v>3663</v>
      </c>
      <c r="EJX1048539" s="23">
        <v>3664</v>
      </c>
      <c r="EJY1048539" s="23">
        <v>3665</v>
      </c>
      <c r="EJZ1048539" s="23">
        <v>3666</v>
      </c>
      <c r="EKA1048539" s="23">
        <v>3667</v>
      </c>
      <c r="EKB1048539" s="23">
        <v>3668</v>
      </c>
      <c r="EKC1048539" s="23">
        <v>3669</v>
      </c>
      <c r="EKD1048539" s="23">
        <v>3670</v>
      </c>
      <c r="EKE1048539" s="23">
        <v>3671</v>
      </c>
      <c r="EKF1048539" s="23">
        <v>3672</v>
      </c>
      <c r="EKG1048539" s="23">
        <v>3673</v>
      </c>
      <c r="EKH1048539" s="23">
        <v>3674</v>
      </c>
      <c r="EKI1048539" s="23">
        <v>3675</v>
      </c>
      <c r="EKJ1048539" s="23">
        <v>3676</v>
      </c>
      <c r="EKK1048539" s="23">
        <v>3677</v>
      </c>
      <c r="EKL1048539" s="23">
        <v>3678</v>
      </c>
      <c r="EKM1048539" s="23">
        <v>3679</v>
      </c>
      <c r="EKN1048539" s="23">
        <v>3680</v>
      </c>
      <c r="EKO1048539" s="23">
        <v>3681</v>
      </c>
      <c r="EKP1048539" s="23">
        <v>3682</v>
      </c>
      <c r="EKQ1048539" s="23">
        <v>3683</v>
      </c>
      <c r="EKR1048539" s="23">
        <v>3684</v>
      </c>
      <c r="EKS1048539" s="23">
        <v>3685</v>
      </c>
      <c r="EKT1048539" s="23">
        <v>3686</v>
      </c>
      <c r="EKU1048539" s="23">
        <v>3687</v>
      </c>
      <c r="EKV1048539" s="23">
        <v>3688</v>
      </c>
      <c r="EKW1048539" s="23">
        <v>3689</v>
      </c>
      <c r="EKX1048539" s="23">
        <v>3690</v>
      </c>
      <c r="EKY1048539" s="23">
        <v>3691</v>
      </c>
      <c r="EKZ1048539" s="23">
        <v>3692</v>
      </c>
      <c r="ELA1048539" s="23">
        <v>3693</v>
      </c>
      <c r="ELB1048539" s="23">
        <v>3694</v>
      </c>
      <c r="ELC1048539" s="23">
        <v>3695</v>
      </c>
      <c r="ELD1048539" s="23">
        <v>3696</v>
      </c>
      <c r="ELE1048539" s="23">
        <v>3697</v>
      </c>
      <c r="ELF1048539" s="23">
        <v>3698</v>
      </c>
      <c r="ELG1048539" s="23">
        <v>3699</v>
      </c>
      <c r="ELH1048539" s="23">
        <v>3700</v>
      </c>
      <c r="ELI1048539" s="23">
        <v>3701</v>
      </c>
      <c r="ELJ1048539" s="23">
        <v>3702</v>
      </c>
      <c r="ELK1048539" s="23">
        <v>3703</v>
      </c>
      <c r="ELL1048539" s="23">
        <v>3704</v>
      </c>
      <c r="ELM1048539" s="23">
        <v>3705</v>
      </c>
      <c r="ELN1048539" s="23">
        <v>3706</v>
      </c>
      <c r="ELO1048539" s="23">
        <v>3707</v>
      </c>
      <c r="ELP1048539" s="23">
        <v>3708</v>
      </c>
      <c r="ELQ1048539" s="23">
        <v>3709</v>
      </c>
      <c r="ELR1048539" s="23">
        <v>3710</v>
      </c>
      <c r="ELS1048539" s="23">
        <v>3711</v>
      </c>
      <c r="ELT1048539" s="23">
        <v>3712</v>
      </c>
      <c r="ELU1048539" s="23">
        <v>3713</v>
      </c>
      <c r="ELV1048539" s="23">
        <v>3714</v>
      </c>
      <c r="ELW1048539" s="23">
        <v>3715</v>
      </c>
      <c r="ELX1048539" s="23">
        <v>3716</v>
      </c>
      <c r="ELY1048539" s="23">
        <v>3717</v>
      </c>
      <c r="ELZ1048539" s="23">
        <v>3718</v>
      </c>
      <c r="EMA1048539" s="23">
        <v>3719</v>
      </c>
      <c r="EMB1048539" s="23">
        <v>3720</v>
      </c>
      <c r="EMC1048539" s="23">
        <v>3721</v>
      </c>
      <c r="EMD1048539" s="23">
        <v>3722</v>
      </c>
      <c r="EME1048539" s="23">
        <v>3723</v>
      </c>
      <c r="EMF1048539" s="23">
        <v>3724</v>
      </c>
      <c r="EMG1048539" s="23">
        <v>3725</v>
      </c>
      <c r="EMH1048539" s="23">
        <v>3726</v>
      </c>
      <c r="EMI1048539" s="23">
        <v>3727</v>
      </c>
      <c r="EMJ1048539" s="23">
        <v>3728</v>
      </c>
      <c r="EMK1048539" s="23">
        <v>3729</v>
      </c>
      <c r="EML1048539" s="23">
        <v>3730</v>
      </c>
      <c r="EMM1048539" s="23">
        <v>3731</v>
      </c>
      <c r="EMN1048539" s="23">
        <v>3732</v>
      </c>
      <c r="EMO1048539" s="23">
        <v>3733</v>
      </c>
      <c r="EMP1048539" s="23">
        <v>3734</v>
      </c>
      <c r="EMQ1048539" s="23">
        <v>3735</v>
      </c>
      <c r="EMR1048539" s="23">
        <v>3736</v>
      </c>
      <c r="EMS1048539" s="23">
        <v>3737</v>
      </c>
      <c r="EMT1048539" s="23">
        <v>3738</v>
      </c>
      <c r="EMU1048539" s="23">
        <v>3739</v>
      </c>
      <c r="EMV1048539" s="23">
        <v>3740</v>
      </c>
      <c r="EMW1048539" s="23">
        <v>3741</v>
      </c>
      <c r="EMX1048539" s="23">
        <v>3742</v>
      </c>
      <c r="EMY1048539" s="23">
        <v>3743</v>
      </c>
      <c r="EMZ1048539" s="23">
        <v>3744</v>
      </c>
      <c r="ENA1048539" s="23">
        <v>3745</v>
      </c>
      <c r="ENB1048539" s="23">
        <v>3746</v>
      </c>
      <c r="ENC1048539" s="23">
        <v>3747</v>
      </c>
      <c r="END1048539" s="23">
        <v>3748</v>
      </c>
      <c r="ENE1048539" s="23">
        <v>3749</v>
      </c>
      <c r="ENF1048539" s="23">
        <v>3750</v>
      </c>
      <c r="ENG1048539" s="23">
        <v>3751</v>
      </c>
      <c r="ENH1048539" s="23">
        <v>3752</v>
      </c>
      <c r="ENI1048539" s="23">
        <v>3753</v>
      </c>
      <c r="ENJ1048539" s="23">
        <v>3754</v>
      </c>
      <c r="ENK1048539" s="23">
        <v>3755</v>
      </c>
      <c r="ENL1048539" s="23">
        <v>3756</v>
      </c>
      <c r="ENM1048539" s="23">
        <v>3757</v>
      </c>
      <c r="ENN1048539" s="23">
        <v>3758</v>
      </c>
      <c r="ENO1048539" s="23">
        <v>3759</v>
      </c>
      <c r="ENP1048539" s="23">
        <v>3760</v>
      </c>
      <c r="ENQ1048539" s="23">
        <v>3761</v>
      </c>
      <c r="ENR1048539" s="23">
        <v>3762</v>
      </c>
      <c r="ENS1048539" s="23">
        <v>3763</v>
      </c>
      <c r="ENT1048539" s="23">
        <v>3764</v>
      </c>
      <c r="ENU1048539" s="23">
        <v>3765</v>
      </c>
      <c r="ENV1048539" s="23">
        <v>3766</v>
      </c>
      <c r="ENW1048539" s="23">
        <v>3767</v>
      </c>
      <c r="ENX1048539" s="23">
        <v>3768</v>
      </c>
      <c r="ENY1048539" s="23">
        <v>3769</v>
      </c>
      <c r="ENZ1048539" s="23">
        <v>3770</v>
      </c>
      <c r="EOA1048539" s="23">
        <v>3771</v>
      </c>
      <c r="EOB1048539" s="23">
        <v>3772</v>
      </c>
      <c r="EOC1048539" s="23">
        <v>3773</v>
      </c>
      <c r="EOD1048539" s="23">
        <v>3774</v>
      </c>
      <c r="EOE1048539" s="23">
        <v>3775</v>
      </c>
      <c r="EOF1048539" s="23">
        <v>3776</v>
      </c>
      <c r="EOG1048539" s="23">
        <v>3777</v>
      </c>
      <c r="EOH1048539" s="23">
        <v>3778</v>
      </c>
      <c r="EOI1048539" s="23">
        <v>3779</v>
      </c>
      <c r="EOJ1048539" s="23">
        <v>3780</v>
      </c>
      <c r="EOK1048539" s="23">
        <v>3781</v>
      </c>
      <c r="EOL1048539" s="23">
        <v>3782</v>
      </c>
      <c r="EOM1048539" s="23">
        <v>3783</v>
      </c>
      <c r="EON1048539" s="23">
        <v>3784</v>
      </c>
      <c r="EOO1048539" s="23">
        <v>3785</v>
      </c>
      <c r="EOP1048539" s="23">
        <v>3786</v>
      </c>
      <c r="EOQ1048539" s="23">
        <v>3787</v>
      </c>
      <c r="EOR1048539" s="23">
        <v>3788</v>
      </c>
      <c r="EOS1048539" s="23">
        <v>3789</v>
      </c>
      <c r="EOT1048539" s="23">
        <v>3790</v>
      </c>
      <c r="EOU1048539" s="23">
        <v>3791</v>
      </c>
      <c r="EOV1048539" s="23">
        <v>3792</v>
      </c>
      <c r="EOW1048539" s="23">
        <v>3793</v>
      </c>
      <c r="EOX1048539" s="23">
        <v>3794</v>
      </c>
      <c r="EOY1048539" s="23">
        <v>3795</v>
      </c>
      <c r="EOZ1048539" s="23">
        <v>3796</v>
      </c>
      <c r="EPA1048539" s="23">
        <v>3797</v>
      </c>
      <c r="EPB1048539" s="23">
        <v>3798</v>
      </c>
      <c r="EPC1048539" s="23">
        <v>3799</v>
      </c>
      <c r="EPD1048539" s="23">
        <v>3800</v>
      </c>
      <c r="EPE1048539" s="23">
        <v>3801</v>
      </c>
      <c r="EPF1048539" s="23">
        <v>3802</v>
      </c>
      <c r="EPG1048539" s="23">
        <v>3803</v>
      </c>
      <c r="EPH1048539" s="23">
        <v>3804</v>
      </c>
      <c r="EPI1048539" s="23">
        <v>3805</v>
      </c>
      <c r="EPJ1048539" s="23">
        <v>3806</v>
      </c>
      <c r="EPK1048539" s="23">
        <v>3807</v>
      </c>
      <c r="EPL1048539" s="23">
        <v>3808</v>
      </c>
      <c r="EPM1048539" s="23">
        <v>3809</v>
      </c>
      <c r="EPN1048539" s="23">
        <v>3810</v>
      </c>
      <c r="EPO1048539" s="23">
        <v>3811</v>
      </c>
      <c r="EPP1048539" s="23">
        <v>3812</v>
      </c>
      <c r="EPQ1048539" s="23">
        <v>3813</v>
      </c>
      <c r="EPR1048539" s="23">
        <v>3814</v>
      </c>
      <c r="EPS1048539" s="23">
        <v>3815</v>
      </c>
      <c r="EPT1048539" s="23">
        <v>3816</v>
      </c>
      <c r="EPU1048539" s="23">
        <v>3817</v>
      </c>
      <c r="EPV1048539" s="23">
        <v>3818</v>
      </c>
      <c r="EPW1048539" s="23">
        <v>3819</v>
      </c>
      <c r="EPX1048539" s="23">
        <v>3820</v>
      </c>
      <c r="EPY1048539" s="23">
        <v>3821</v>
      </c>
      <c r="EPZ1048539" s="23">
        <v>3822</v>
      </c>
      <c r="EQA1048539" s="23">
        <v>3823</v>
      </c>
      <c r="EQB1048539" s="23">
        <v>3824</v>
      </c>
      <c r="EQC1048539" s="23">
        <v>3825</v>
      </c>
      <c r="EQD1048539" s="23">
        <v>3826</v>
      </c>
      <c r="EQE1048539" s="23">
        <v>3827</v>
      </c>
      <c r="EQF1048539" s="23">
        <v>3828</v>
      </c>
      <c r="EQG1048539" s="23">
        <v>3829</v>
      </c>
      <c r="EQH1048539" s="23">
        <v>3830</v>
      </c>
      <c r="EQI1048539" s="23">
        <v>3831</v>
      </c>
      <c r="EQJ1048539" s="23">
        <v>3832</v>
      </c>
      <c r="EQK1048539" s="23">
        <v>3833</v>
      </c>
      <c r="EQL1048539" s="23">
        <v>3834</v>
      </c>
      <c r="EQM1048539" s="23">
        <v>3835</v>
      </c>
      <c r="EQN1048539" s="23">
        <v>3836</v>
      </c>
      <c r="EQO1048539" s="23">
        <v>3837</v>
      </c>
      <c r="EQP1048539" s="23">
        <v>3838</v>
      </c>
      <c r="EQQ1048539" s="23">
        <v>3839</v>
      </c>
      <c r="EQR1048539" s="23">
        <v>3840</v>
      </c>
      <c r="EQS1048539" s="23">
        <v>3841</v>
      </c>
      <c r="EQT1048539" s="23">
        <v>3842</v>
      </c>
      <c r="EQU1048539" s="23">
        <v>3843</v>
      </c>
      <c r="EQV1048539" s="23">
        <v>3844</v>
      </c>
      <c r="EQW1048539" s="23">
        <v>3845</v>
      </c>
      <c r="EQX1048539" s="23">
        <v>3846</v>
      </c>
      <c r="EQY1048539" s="23">
        <v>3847</v>
      </c>
      <c r="EQZ1048539" s="23">
        <v>3848</v>
      </c>
      <c r="ERA1048539" s="23">
        <v>3849</v>
      </c>
      <c r="ERB1048539" s="23">
        <v>3850</v>
      </c>
      <c r="ERC1048539" s="23">
        <v>3851</v>
      </c>
      <c r="ERD1048539" s="23">
        <v>3852</v>
      </c>
      <c r="ERE1048539" s="23">
        <v>3853</v>
      </c>
      <c r="ERF1048539" s="23">
        <v>3854</v>
      </c>
      <c r="ERG1048539" s="23">
        <v>3855</v>
      </c>
      <c r="ERH1048539" s="23">
        <v>3856</v>
      </c>
      <c r="ERI1048539" s="23">
        <v>3857</v>
      </c>
      <c r="ERJ1048539" s="23">
        <v>3858</v>
      </c>
      <c r="ERK1048539" s="23">
        <v>3859</v>
      </c>
      <c r="ERL1048539" s="23">
        <v>3860</v>
      </c>
      <c r="ERM1048539" s="23">
        <v>3861</v>
      </c>
      <c r="ERN1048539" s="23">
        <v>3862</v>
      </c>
      <c r="ERO1048539" s="23">
        <v>3863</v>
      </c>
      <c r="ERP1048539" s="23">
        <v>3864</v>
      </c>
      <c r="ERQ1048539" s="23">
        <v>3865</v>
      </c>
      <c r="ERR1048539" s="23">
        <v>3866</v>
      </c>
      <c r="ERS1048539" s="23">
        <v>3867</v>
      </c>
      <c r="ERT1048539" s="23">
        <v>3868</v>
      </c>
      <c r="ERU1048539" s="23">
        <v>3869</v>
      </c>
      <c r="ERV1048539" s="23">
        <v>3870</v>
      </c>
      <c r="ERW1048539" s="23">
        <v>3871</v>
      </c>
      <c r="ERX1048539" s="23">
        <v>3872</v>
      </c>
      <c r="ERY1048539" s="23">
        <v>3873</v>
      </c>
      <c r="ERZ1048539" s="23">
        <v>3874</v>
      </c>
      <c r="ESA1048539" s="23">
        <v>3875</v>
      </c>
      <c r="ESB1048539" s="23">
        <v>3876</v>
      </c>
      <c r="ESC1048539" s="23">
        <v>3877</v>
      </c>
      <c r="ESD1048539" s="23">
        <v>3878</v>
      </c>
      <c r="ESE1048539" s="23">
        <v>3879</v>
      </c>
      <c r="ESF1048539" s="23">
        <v>3880</v>
      </c>
      <c r="ESG1048539" s="23">
        <v>3881</v>
      </c>
      <c r="ESH1048539" s="23">
        <v>3882</v>
      </c>
      <c r="ESI1048539" s="23">
        <v>3883</v>
      </c>
      <c r="ESJ1048539" s="23">
        <v>3884</v>
      </c>
      <c r="ESK1048539" s="23">
        <v>3885</v>
      </c>
      <c r="ESL1048539" s="23">
        <v>3886</v>
      </c>
      <c r="ESM1048539" s="23">
        <v>3887</v>
      </c>
      <c r="ESN1048539" s="23">
        <v>3888</v>
      </c>
      <c r="ESO1048539" s="23">
        <v>3889</v>
      </c>
      <c r="ESP1048539" s="23">
        <v>3890</v>
      </c>
      <c r="ESQ1048539" s="23">
        <v>3891</v>
      </c>
      <c r="ESR1048539" s="23">
        <v>3892</v>
      </c>
      <c r="ESS1048539" s="23">
        <v>3893</v>
      </c>
      <c r="EST1048539" s="23">
        <v>3894</v>
      </c>
      <c r="ESU1048539" s="23">
        <v>3895</v>
      </c>
      <c r="ESV1048539" s="23">
        <v>3896</v>
      </c>
      <c r="ESW1048539" s="23">
        <v>3897</v>
      </c>
      <c r="ESX1048539" s="23">
        <v>3898</v>
      </c>
      <c r="ESY1048539" s="23">
        <v>3899</v>
      </c>
      <c r="ESZ1048539" s="23">
        <v>3900</v>
      </c>
      <c r="ETA1048539" s="23">
        <v>3901</v>
      </c>
      <c r="ETB1048539" s="23">
        <v>3902</v>
      </c>
      <c r="ETC1048539" s="23">
        <v>3903</v>
      </c>
      <c r="ETD1048539" s="23">
        <v>3904</v>
      </c>
      <c r="ETE1048539" s="23">
        <v>3905</v>
      </c>
      <c r="ETF1048539" s="23">
        <v>3906</v>
      </c>
      <c r="ETG1048539" s="23">
        <v>3907</v>
      </c>
      <c r="ETH1048539" s="23">
        <v>3908</v>
      </c>
      <c r="ETI1048539" s="23">
        <v>3909</v>
      </c>
      <c r="ETJ1048539" s="23">
        <v>3910</v>
      </c>
      <c r="ETK1048539" s="23">
        <v>3911</v>
      </c>
      <c r="ETL1048539" s="23">
        <v>3912</v>
      </c>
      <c r="ETM1048539" s="23">
        <v>3913</v>
      </c>
      <c r="ETN1048539" s="23">
        <v>3914</v>
      </c>
      <c r="ETO1048539" s="23">
        <v>3915</v>
      </c>
      <c r="ETP1048539" s="23">
        <v>3916</v>
      </c>
      <c r="ETQ1048539" s="23">
        <v>3917</v>
      </c>
      <c r="ETR1048539" s="23">
        <v>3918</v>
      </c>
      <c r="ETS1048539" s="23">
        <v>3919</v>
      </c>
      <c r="ETT1048539" s="23">
        <v>3920</v>
      </c>
      <c r="ETU1048539" s="23">
        <v>3921</v>
      </c>
      <c r="ETV1048539" s="23">
        <v>3922</v>
      </c>
      <c r="ETW1048539" s="23">
        <v>3923</v>
      </c>
      <c r="ETX1048539" s="23">
        <v>3924</v>
      </c>
      <c r="ETY1048539" s="23">
        <v>3925</v>
      </c>
      <c r="ETZ1048539" s="23">
        <v>3926</v>
      </c>
      <c r="EUA1048539" s="23">
        <v>3927</v>
      </c>
      <c r="EUB1048539" s="23">
        <v>3928</v>
      </c>
      <c r="EUC1048539" s="23">
        <v>3929</v>
      </c>
      <c r="EUD1048539" s="23">
        <v>3930</v>
      </c>
      <c r="EUE1048539" s="23">
        <v>3931</v>
      </c>
      <c r="EUF1048539" s="23">
        <v>3932</v>
      </c>
      <c r="EUG1048539" s="23">
        <v>3933</v>
      </c>
      <c r="EUH1048539" s="23">
        <v>3934</v>
      </c>
      <c r="EUI1048539" s="23">
        <v>3935</v>
      </c>
      <c r="EUJ1048539" s="23">
        <v>3936</v>
      </c>
      <c r="EUK1048539" s="23">
        <v>3937</v>
      </c>
      <c r="EUL1048539" s="23">
        <v>3938</v>
      </c>
      <c r="EUM1048539" s="23">
        <v>3939</v>
      </c>
      <c r="EUN1048539" s="23">
        <v>3940</v>
      </c>
      <c r="EUO1048539" s="23">
        <v>3941</v>
      </c>
      <c r="EUP1048539" s="23">
        <v>3942</v>
      </c>
      <c r="EUQ1048539" s="23">
        <v>3943</v>
      </c>
      <c r="EUR1048539" s="23">
        <v>3944</v>
      </c>
      <c r="EUS1048539" s="23">
        <v>3945</v>
      </c>
      <c r="EUT1048539" s="23">
        <v>3946</v>
      </c>
      <c r="EUU1048539" s="23">
        <v>3947</v>
      </c>
      <c r="EUV1048539" s="23">
        <v>3948</v>
      </c>
      <c r="EUW1048539" s="23">
        <v>3949</v>
      </c>
      <c r="EUX1048539" s="23">
        <v>3950</v>
      </c>
      <c r="EUY1048539" s="23">
        <v>3951</v>
      </c>
      <c r="EUZ1048539" s="23">
        <v>3952</v>
      </c>
      <c r="EVA1048539" s="23">
        <v>3953</v>
      </c>
      <c r="EVB1048539" s="23">
        <v>3954</v>
      </c>
      <c r="EVC1048539" s="23">
        <v>3955</v>
      </c>
      <c r="EVD1048539" s="23">
        <v>3956</v>
      </c>
      <c r="EVE1048539" s="23">
        <v>3957</v>
      </c>
      <c r="EVF1048539" s="23">
        <v>3958</v>
      </c>
      <c r="EVG1048539" s="23">
        <v>3959</v>
      </c>
      <c r="EVH1048539" s="23">
        <v>3960</v>
      </c>
      <c r="EVI1048539" s="23">
        <v>3961</v>
      </c>
      <c r="EVJ1048539" s="23">
        <v>3962</v>
      </c>
      <c r="EVK1048539" s="23">
        <v>3963</v>
      </c>
      <c r="EVL1048539" s="23">
        <v>3964</v>
      </c>
      <c r="EVM1048539" s="23">
        <v>3965</v>
      </c>
      <c r="EVN1048539" s="23">
        <v>3966</v>
      </c>
      <c r="EVO1048539" s="23">
        <v>3967</v>
      </c>
      <c r="EVP1048539" s="23">
        <v>3968</v>
      </c>
      <c r="EVQ1048539" s="23">
        <v>3969</v>
      </c>
      <c r="EVR1048539" s="23">
        <v>3970</v>
      </c>
      <c r="EVS1048539" s="23">
        <v>3971</v>
      </c>
      <c r="EVT1048539" s="23">
        <v>3972</v>
      </c>
      <c r="EVU1048539" s="23">
        <v>3973</v>
      </c>
      <c r="EVV1048539" s="23">
        <v>3974</v>
      </c>
      <c r="EVW1048539" s="23">
        <v>3975</v>
      </c>
      <c r="EVX1048539" s="23">
        <v>3976</v>
      </c>
      <c r="EVY1048539" s="23">
        <v>3977</v>
      </c>
      <c r="EVZ1048539" s="23">
        <v>3978</v>
      </c>
      <c r="EWA1048539" s="23">
        <v>3979</v>
      </c>
      <c r="EWB1048539" s="23">
        <v>3980</v>
      </c>
      <c r="EWC1048539" s="23">
        <v>3981</v>
      </c>
      <c r="EWD1048539" s="23">
        <v>3982</v>
      </c>
      <c r="EWE1048539" s="23">
        <v>3983</v>
      </c>
      <c r="EWF1048539" s="23">
        <v>3984</v>
      </c>
      <c r="EWG1048539" s="23">
        <v>3985</v>
      </c>
      <c r="EWH1048539" s="23">
        <v>3986</v>
      </c>
      <c r="EWI1048539" s="23">
        <v>3987</v>
      </c>
      <c r="EWJ1048539" s="23">
        <v>3988</v>
      </c>
      <c r="EWK1048539" s="23">
        <v>3989</v>
      </c>
      <c r="EWL1048539" s="23">
        <v>3990</v>
      </c>
      <c r="EWM1048539" s="23">
        <v>3991</v>
      </c>
      <c r="EWN1048539" s="23">
        <v>3992</v>
      </c>
      <c r="EWO1048539" s="23">
        <v>3993</v>
      </c>
      <c r="EWP1048539" s="23">
        <v>3994</v>
      </c>
      <c r="EWQ1048539" s="23">
        <v>3995</v>
      </c>
      <c r="EWR1048539" s="23">
        <v>3996</v>
      </c>
      <c r="EWS1048539" s="23">
        <v>3997</v>
      </c>
      <c r="EWT1048539" s="23">
        <v>3998</v>
      </c>
      <c r="EWU1048539" s="23">
        <v>3999</v>
      </c>
      <c r="EWV1048539" s="23">
        <v>4000</v>
      </c>
      <c r="EWW1048539" s="23">
        <v>4001</v>
      </c>
      <c r="EWX1048539" s="23">
        <v>4002</v>
      </c>
      <c r="EWY1048539" s="23">
        <v>4003</v>
      </c>
      <c r="EWZ1048539" s="23">
        <v>4004</v>
      </c>
      <c r="EXA1048539" s="23">
        <v>4005</v>
      </c>
      <c r="EXB1048539" s="23">
        <v>4006</v>
      </c>
      <c r="EXC1048539" s="23">
        <v>4007</v>
      </c>
      <c r="EXD1048539" s="23">
        <v>4008</v>
      </c>
      <c r="EXE1048539" s="23">
        <v>4009</v>
      </c>
      <c r="EXF1048539" s="23">
        <v>4010</v>
      </c>
      <c r="EXG1048539" s="23">
        <v>4011</v>
      </c>
      <c r="EXH1048539" s="23">
        <v>4012</v>
      </c>
      <c r="EXI1048539" s="23">
        <v>4013</v>
      </c>
      <c r="EXJ1048539" s="23">
        <v>4014</v>
      </c>
      <c r="EXK1048539" s="23">
        <v>4015</v>
      </c>
      <c r="EXL1048539" s="23">
        <v>4016</v>
      </c>
      <c r="EXM1048539" s="23">
        <v>4017</v>
      </c>
      <c r="EXN1048539" s="23">
        <v>4018</v>
      </c>
      <c r="EXO1048539" s="23">
        <v>4019</v>
      </c>
      <c r="EXP1048539" s="23">
        <v>4020</v>
      </c>
      <c r="EXQ1048539" s="23">
        <v>4021</v>
      </c>
      <c r="EXR1048539" s="23">
        <v>4022</v>
      </c>
      <c r="EXS1048539" s="23">
        <v>4023</v>
      </c>
      <c r="EXT1048539" s="23">
        <v>4024</v>
      </c>
      <c r="EXU1048539" s="23">
        <v>4025</v>
      </c>
      <c r="EXV1048539" s="23">
        <v>4026</v>
      </c>
      <c r="EXW1048539" s="23">
        <v>4027</v>
      </c>
      <c r="EXX1048539" s="23">
        <v>4028</v>
      </c>
      <c r="EXY1048539" s="23">
        <v>4029</v>
      </c>
      <c r="EXZ1048539" s="23">
        <v>4030</v>
      </c>
      <c r="EYA1048539" s="23">
        <v>4031</v>
      </c>
      <c r="EYB1048539" s="23">
        <v>4032</v>
      </c>
      <c r="EYC1048539" s="23">
        <v>4033</v>
      </c>
      <c r="EYD1048539" s="23">
        <v>4034</v>
      </c>
      <c r="EYE1048539" s="23">
        <v>4035</v>
      </c>
      <c r="EYF1048539" s="23">
        <v>4036</v>
      </c>
      <c r="EYG1048539" s="23">
        <v>4037</v>
      </c>
      <c r="EYH1048539" s="23">
        <v>4038</v>
      </c>
      <c r="EYI1048539" s="23">
        <v>4039</v>
      </c>
      <c r="EYJ1048539" s="23">
        <v>4040</v>
      </c>
      <c r="EYK1048539" s="23">
        <v>4041</v>
      </c>
      <c r="EYL1048539" s="23">
        <v>4042</v>
      </c>
      <c r="EYM1048539" s="23">
        <v>4043</v>
      </c>
      <c r="EYN1048539" s="23">
        <v>4044</v>
      </c>
      <c r="EYO1048539" s="23">
        <v>4045</v>
      </c>
      <c r="EYP1048539" s="23">
        <v>4046</v>
      </c>
      <c r="EYQ1048539" s="23">
        <v>4047</v>
      </c>
      <c r="EYR1048539" s="23">
        <v>4048</v>
      </c>
      <c r="EYS1048539" s="23">
        <v>4049</v>
      </c>
      <c r="EYT1048539" s="23">
        <v>4050</v>
      </c>
      <c r="EYU1048539" s="23">
        <v>4051</v>
      </c>
      <c r="EYV1048539" s="23">
        <v>4052</v>
      </c>
      <c r="EYW1048539" s="23">
        <v>4053</v>
      </c>
      <c r="EYX1048539" s="23">
        <v>4054</v>
      </c>
      <c r="EYY1048539" s="23">
        <v>4055</v>
      </c>
      <c r="EYZ1048539" s="23">
        <v>4056</v>
      </c>
      <c r="EZA1048539" s="23">
        <v>4057</v>
      </c>
      <c r="EZB1048539" s="23">
        <v>4058</v>
      </c>
      <c r="EZC1048539" s="23">
        <v>4059</v>
      </c>
      <c r="EZD1048539" s="23">
        <v>4060</v>
      </c>
      <c r="EZE1048539" s="23">
        <v>4061</v>
      </c>
      <c r="EZF1048539" s="23">
        <v>4062</v>
      </c>
      <c r="EZG1048539" s="23">
        <v>4063</v>
      </c>
      <c r="EZH1048539" s="23">
        <v>4064</v>
      </c>
      <c r="EZI1048539" s="23">
        <v>4065</v>
      </c>
      <c r="EZJ1048539" s="23">
        <v>4066</v>
      </c>
      <c r="EZK1048539" s="23">
        <v>4067</v>
      </c>
      <c r="EZL1048539" s="23">
        <v>4068</v>
      </c>
      <c r="EZM1048539" s="23">
        <v>4069</v>
      </c>
      <c r="EZN1048539" s="23">
        <v>4070</v>
      </c>
      <c r="EZO1048539" s="23">
        <v>4071</v>
      </c>
      <c r="EZP1048539" s="23">
        <v>4072</v>
      </c>
      <c r="EZQ1048539" s="23">
        <v>4073</v>
      </c>
      <c r="EZR1048539" s="23">
        <v>4074</v>
      </c>
      <c r="EZS1048539" s="23">
        <v>4075</v>
      </c>
      <c r="EZT1048539" s="23">
        <v>4076</v>
      </c>
      <c r="EZU1048539" s="23">
        <v>4077</v>
      </c>
      <c r="EZV1048539" s="23">
        <v>4078</v>
      </c>
      <c r="EZW1048539" s="23">
        <v>4079</v>
      </c>
      <c r="EZX1048539" s="23">
        <v>4080</v>
      </c>
      <c r="EZY1048539" s="23">
        <v>4081</v>
      </c>
      <c r="EZZ1048539" s="23">
        <v>4082</v>
      </c>
      <c r="FAA1048539" s="23">
        <v>4083</v>
      </c>
      <c r="FAB1048539" s="23">
        <v>4084</v>
      </c>
      <c r="FAC1048539" s="23">
        <v>4085</v>
      </c>
      <c r="FAD1048539" s="23">
        <v>4086</v>
      </c>
      <c r="FAE1048539" s="23">
        <v>4087</v>
      </c>
      <c r="FAF1048539" s="23">
        <v>4088</v>
      </c>
      <c r="FAG1048539" s="23">
        <v>4089</v>
      </c>
      <c r="FAH1048539" s="23">
        <v>4090</v>
      </c>
      <c r="FAI1048539" s="23">
        <v>4091</v>
      </c>
      <c r="FAJ1048539" s="23">
        <v>4092</v>
      </c>
      <c r="FAK1048539" s="23">
        <v>4093</v>
      </c>
      <c r="FAL1048539" s="23">
        <v>4094</v>
      </c>
      <c r="FAM1048539" s="23">
        <v>4095</v>
      </c>
      <c r="FAN1048539" s="23">
        <v>4096</v>
      </c>
      <c r="FAO1048539" s="23">
        <v>4097</v>
      </c>
      <c r="FAP1048539" s="23">
        <v>4098</v>
      </c>
      <c r="FAQ1048539" s="23">
        <v>4099</v>
      </c>
      <c r="FAR1048539" s="23">
        <v>4100</v>
      </c>
      <c r="FAS1048539" s="23">
        <v>4101</v>
      </c>
      <c r="FAT1048539" s="23">
        <v>4102</v>
      </c>
      <c r="FAU1048539" s="23">
        <v>4103</v>
      </c>
      <c r="FAV1048539" s="23">
        <v>4104</v>
      </c>
      <c r="FAW1048539" s="23">
        <v>4105</v>
      </c>
      <c r="FAX1048539" s="23">
        <v>4106</v>
      </c>
      <c r="FAY1048539" s="23">
        <v>4107</v>
      </c>
      <c r="FAZ1048539" s="23">
        <v>4108</v>
      </c>
      <c r="FBA1048539" s="23">
        <v>4109</v>
      </c>
      <c r="FBB1048539" s="23">
        <v>4110</v>
      </c>
      <c r="FBC1048539" s="23">
        <v>4111</v>
      </c>
      <c r="FBD1048539" s="23">
        <v>4112</v>
      </c>
      <c r="FBE1048539" s="23">
        <v>4113</v>
      </c>
      <c r="FBF1048539" s="23">
        <v>4114</v>
      </c>
      <c r="FBG1048539" s="23">
        <v>4115</v>
      </c>
      <c r="FBH1048539" s="23">
        <v>4116</v>
      </c>
      <c r="FBI1048539" s="23">
        <v>4117</v>
      </c>
      <c r="FBJ1048539" s="23">
        <v>4118</v>
      </c>
      <c r="FBK1048539" s="23">
        <v>4119</v>
      </c>
      <c r="FBL1048539" s="23">
        <v>4120</v>
      </c>
      <c r="FBM1048539" s="23">
        <v>4121</v>
      </c>
      <c r="FBN1048539" s="23">
        <v>4122</v>
      </c>
      <c r="FBO1048539" s="23">
        <v>4123</v>
      </c>
      <c r="FBP1048539" s="23">
        <v>4124</v>
      </c>
      <c r="FBQ1048539" s="23">
        <v>4125</v>
      </c>
      <c r="FBR1048539" s="23">
        <v>4126</v>
      </c>
      <c r="FBS1048539" s="23">
        <v>4127</v>
      </c>
      <c r="FBT1048539" s="23">
        <v>4128</v>
      </c>
      <c r="FBU1048539" s="23">
        <v>4129</v>
      </c>
      <c r="FBV1048539" s="23">
        <v>4130</v>
      </c>
      <c r="FBW1048539" s="23">
        <v>4131</v>
      </c>
      <c r="FBX1048539" s="23">
        <v>4132</v>
      </c>
      <c r="FBY1048539" s="23">
        <v>4133</v>
      </c>
      <c r="FBZ1048539" s="23">
        <v>4134</v>
      </c>
      <c r="FCA1048539" s="23">
        <v>4135</v>
      </c>
      <c r="FCB1048539" s="23">
        <v>4136</v>
      </c>
      <c r="FCC1048539" s="23">
        <v>4137</v>
      </c>
      <c r="FCD1048539" s="23">
        <v>4138</v>
      </c>
      <c r="FCE1048539" s="23">
        <v>4139</v>
      </c>
      <c r="FCF1048539" s="23">
        <v>4140</v>
      </c>
      <c r="FCG1048539" s="23">
        <v>4141</v>
      </c>
      <c r="FCH1048539" s="23">
        <v>4142</v>
      </c>
      <c r="FCI1048539" s="23">
        <v>4143</v>
      </c>
      <c r="FCJ1048539" s="23">
        <v>4144</v>
      </c>
      <c r="FCK1048539" s="23">
        <v>4145</v>
      </c>
      <c r="FCL1048539" s="23">
        <v>4146</v>
      </c>
      <c r="FCM1048539" s="23">
        <v>4147</v>
      </c>
      <c r="FCN1048539" s="23">
        <v>4148</v>
      </c>
      <c r="FCO1048539" s="23">
        <v>4149</v>
      </c>
      <c r="FCP1048539" s="23">
        <v>4150</v>
      </c>
      <c r="FCQ1048539" s="23">
        <v>4151</v>
      </c>
      <c r="FCR1048539" s="23">
        <v>4152</v>
      </c>
      <c r="FCS1048539" s="23">
        <v>4153</v>
      </c>
      <c r="FCT1048539" s="23">
        <v>4154</v>
      </c>
      <c r="FCU1048539" s="23">
        <v>4155</v>
      </c>
      <c r="FCV1048539" s="23">
        <v>4156</v>
      </c>
      <c r="FCW1048539" s="23">
        <v>4157</v>
      </c>
      <c r="FCX1048539" s="23">
        <v>4158</v>
      </c>
      <c r="FCY1048539" s="23">
        <v>4159</v>
      </c>
      <c r="FCZ1048539" s="23">
        <v>4160</v>
      </c>
      <c r="FDA1048539" s="23">
        <v>4161</v>
      </c>
      <c r="FDB1048539" s="23">
        <v>4162</v>
      </c>
      <c r="FDC1048539" s="23">
        <v>4163</v>
      </c>
      <c r="FDD1048539" s="23">
        <v>4164</v>
      </c>
      <c r="FDE1048539" s="23">
        <v>4165</v>
      </c>
      <c r="FDF1048539" s="23">
        <v>4166</v>
      </c>
      <c r="FDG1048539" s="23">
        <v>4167</v>
      </c>
      <c r="FDH1048539" s="23">
        <v>4168</v>
      </c>
      <c r="FDI1048539" s="23">
        <v>4169</v>
      </c>
      <c r="FDJ1048539" s="23">
        <v>4170</v>
      </c>
      <c r="FDK1048539" s="23">
        <v>4171</v>
      </c>
      <c r="FDL1048539" s="23">
        <v>4172</v>
      </c>
      <c r="FDM1048539" s="23">
        <v>4173</v>
      </c>
      <c r="FDN1048539" s="23">
        <v>4174</v>
      </c>
      <c r="FDO1048539" s="23">
        <v>4175</v>
      </c>
      <c r="FDP1048539" s="23">
        <v>4176</v>
      </c>
      <c r="FDQ1048539" s="23">
        <v>4177</v>
      </c>
      <c r="FDR1048539" s="23">
        <v>4178</v>
      </c>
      <c r="FDS1048539" s="23">
        <v>4179</v>
      </c>
      <c r="FDT1048539" s="23">
        <v>4180</v>
      </c>
      <c r="FDU1048539" s="23">
        <v>4181</v>
      </c>
      <c r="FDV1048539" s="23">
        <v>4182</v>
      </c>
      <c r="FDW1048539" s="23">
        <v>4183</v>
      </c>
      <c r="FDX1048539" s="23">
        <v>4184</v>
      </c>
      <c r="FDY1048539" s="23">
        <v>4185</v>
      </c>
      <c r="FDZ1048539" s="23">
        <v>4186</v>
      </c>
      <c r="FEA1048539" s="23">
        <v>4187</v>
      </c>
      <c r="FEB1048539" s="23">
        <v>4188</v>
      </c>
      <c r="FEC1048539" s="23">
        <v>4189</v>
      </c>
      <c r="FED1048539" s="23">
        <v>4190</v>
      </c>
      <c r="FEE1048539" s="23">
        <v>4191</v>
      </c>
      <c r="FEF1048539" s="23">
        <v>4192</v>
      </c>
      <c r="FEG1048539" s="23">
        <v>4193</v>
      </c>
      <c r="FEH1048539" s="23">
        <v>4194</v>
      </c>
      <c r="FEI1048539" s="23">
        <v>4195</v>
      </c>
      <c r="FEJ1048539" s="23">
        <v>4196</v>
      </c>
      <c r="FEK1048539" s="23">
        <v>4197</v>
      </c>
      <c r="FEL1048539" s="23">
        <v>4198</v>
      </c>
      <c r="FEM1048539" s="23">
        <v>4199</v>
      </c>
      <c r="FEN1048539" s="23">
        <v>4200</v>
      </c>
      <c r="FEO1048539" s="23">
        <v>4201</v>
      </c>
      <c r="FEP1048539" s="23">
        <v>4202</v>
      </c>
      <c r="FEQ1048539" s="23">
        <v>4203</v>
      </c>
      <c r="FER1048539" s="23">
        <v>4204</v>
      </c>
      <c r="FES1048539" s="23">
        <v>4205</v>
      </c>
      <c r="FET1048539" s="23">
        <v>4206</v>
      </c>
      <c r="FEU1048539" s="23">
        <v>4207</v>
      </c>
      <c r="FEV1048539" s="23">
        <v>4208</v>
      </c>
      <c r="FEW1048539" s="23">
        <v>4209</v>
      </c>
      <c r="FEX1048539" s="23">
        <v>4210</v>
      </c>
      <c r="FEY1048539" s="23">
        <v>4211</v>
      </c>
      <c r="FEZ1048539" s="23">
        <v>4212</v>
      </c>
      <c r="FFA1048539" s="23">
        <v>4213</v>
      </c>
      <c r="FFB1048539" s="23">
        <v>4214</v>
      </c>
      <c r="FFC1048539" s="23">
        <v>4215</v>
      </c>
      <c r="FFD1048539" s="23">
        <v>4216</v>
      </c>
      <c r="FFE1048539" s="23">
        <v>4217</v>
      </c>
      <c r="FFF1048539" s="23">
        <v>4218</v>
      </c>
      <c r="FFG1048539" s="23">
        <v>4219</v>
      </c>
      <c r="FFH1048539" s="23">
        <v>4220</v>
      </c>
      <c r="FFI1048539" s="23">
        <v>4221</v>
      </c>
      <c r="FFJ1048539" s="23">
        <v>4222</v>
      </c>
      <c r="FFK1048539" s="23">
        <v>4223</v>
      </c>
      <c r="FFL1048539" s="23">
        <v>4224</v>
      </c>
      <c r="FFM1048539" s="23">
        <v>4225</v>
      </c>
      <c r="FFN1048539" s="23">
        <v>4226</v>
      </c>
      <c r="FFO1048539" s="23">
        <v>4227</v>
      </c>
      <c r="FFP1048539" s="23">
        <v>4228</v>
      </c>
      <c r="FFQ1048539" s="23">
        <v>4229</v>
      </c>
      <c r="FFR1048539" s="23">
        <v>4230</v>
      </c>
      <c r="FFS1048539" s="23">
        <v>4231</v>
      </c>
      <c r="FFT1048539" s="23">
        <v>4232</v>
      </c>
      <c r="FFU1048539" s="23">
        <v>4233</v>
      </c>
      <c r="FFV1048539" s="23">
        <v>4234</v>
      </c>
      <c r="FFW1048539" s="23">
        <v>4235</v>
      </c>
      <c r="FFX1048539" s="23">
        <v>4236</v>
      </c>
      <c r="FFY1048539" s="23">
        <v>4237</v>
      </c>
      <c r="FFZ1048539" s="23">
        <v>4238</v>
      </c>
      <c r="FGA1048539" s="23">
        <v>4239</v>
      </c>
      <c r="FGB1048539" s="23">
        <v>4240</v>
      </c>
      <c r="FGC1048539" s="23">
        <v>4241</v>
      </c>
      <c r="FGD1048539" s="23">
        <v>4242</v>
      </c>
      <c r="FGE1048539" s="23">
        <v>4243</v>
      </c>
      <c r="FGF1048539" s="23">
        <v>4244</v>
      </c>
      <c r="FGG1048539" s="23">
        <v>4245</v>
      </c>
      <c r="FGH1048539" s="23">
        <v>4246</v>
      </c>
      <c r="FGI1048539" s="23">
        <v>4247</v>
      </c>
      <c r="FGJ1048539" s="23">
        <v>4248</v>
      </c>
      <c r="FGK1048539" s="23">
        <v>4249</v>
      </c>
      <c r="FGL1048539" s="23">
        <v>4250</v>
      </c>
      <c r="FGM1048539" s="23">
        <v>4251</v>
      </c>
      <c r="FGN1048539" s="23">
        <v>4252</v>
      </c>
      <c r="FGO1048539" s="23">
        <v>4253</v>
      </c>
      <c r="FGP1048539" s="23">
        <v>4254</v>
      </c>
      <c r="FGQ1048539" s="23">
        <v>4255</v>
      </c>
      <c r="FGR1048539" s="23">
        <v>4256</v>
      </c>
      <c r="FGS1048539" s="23">
        <v>4257</v>
      </c>
      <c r="FGT1048539" s="23">
        <v>4258</v>
      </c>
      <c r="FGU1048539" s="23">
        <v>4259</v>
      </c>
      <c r="FGV1048539" s="23">
        <v>4260</v>
      </c>
      <c r="FGW1048539" s="23">
        <v>4261</v>
      </c>
      <c r="FGX1048539" s="23">
        <v>4262</v>
      </c>
      <c r="FGY1048539" s="23">
        <v>4263</v>
      </c>
      <c r="FGZ1048539" s="23">
        <v>4264</v>
      </c>
      <c r="FHA1048539" s="23">
        <v>4265</v>
      </c>
      <c r="FHB1048539" s="23">
        <v>4266</v>
      </c>
      <c r="FHC1048539" s="23">
        <v>4267</v>
      </c>
      <c r="FHD1048539" s="23">
        <v>4268</v>
      </c>
      <c r="FHE1048539" s="23">
        <v>4269</v>
      </c>
      <c r="FHF1048539" s="23">
        <v>4270</v>
      </c>
      <c r="FHG1048539" s="23">
        <v>4271</v>
      </c>
      <c r="FHH1048539" s="23">
        <v>4272</v>
      </c>
      <c r="FHI1048539" s="23">
        <v>4273</v>
      </c>
      <c r="FHJ1048539" s="23">
        <v>4274</v>
      </c>
      <c r="FHK1048539" s="23">
        <v>4275</v>
      </c>
      <c r="FHL1048539" s="23">
        <v>4276</v>
      </c>
      <c r="FHM1048539" s="23">
        <v>4277</v>
      </c>
      <c r="FHN1048539" s="23">
        <v>4278</v>
      </c>
      <c r="FHO1048539" s="23">
        <v>4279</v>
      </c>
      <c r="FHP1048539" s="23">
        <v>4280</v>
      </c>
      <c r="FHQ1048539" s="23">
        <v>4281</v>
      </c>
      <c r="FHR1048539" s="23">
        <v>4282</v>
      </c>
      <c r="FHS1048539" s="23">
        <v>4283</v>
      </c>
      <c r="FHT1048539" s="23">
        <v>4284</v>
      </c>
      <c r="FHU1048539" s="23">
        <v>4285</v>
      </c>
      <c r="FHV1048539" s="23">
        <v>4286</v>
      </c>
      <c r="FHW1048539" s="23">
        <v>4287</v>
      </c>
      <c r="FHX1048539" s="23">
        <v>4288</v>
      </c>
      <c r="FHY1048539" s="23">
        <v>4289</v>
      </c>
      <c r="FHZ1048539" s="23">
        <v>4290</v>
      </c>
      <c r="FIA1048539" s="23">
        <v>4291</v>
      </c>
      <c r="FIB1048539" s="23">
        <v>4292</v>
      </c>
      <c r="FIC1048539" s="23">
        <v>4293</v>
      </c>
      <c r="FID1048539" s="23">
        <v>4294</v>
      </c>
      <c r="FIE1048539" s="23">
        <v>4295</v>
      </c>
      <c r="FIF1048539" s="23">
        <v>4296</v>
      </c>
      <c r="FIG1048539" s="23">
        <v>4297</v>
      </c>
      <c r="FIH1048539" s="23">
        <v>4298</v>
      </c>
      <c r="FII1048539" s="23">
        <v>4299</v>
      </c>
      <c r="FIJ1048539" s="23">
        <v>4300</v>
      </c>
      <c r="FIK1048539" s="23">
        <v>4301</v>
      </c>
      <c r="FIL1048539" s="23">
        <v>4302</v>
      </c>
      <c r="FIM1048539" s="23">
        <v>4303</v>
      </c>
      <c r="FIN1048539" s="23">
        <v>4304</v>
      </c>
      <c r="FIO1048539" s="23">
        <v>4305</v>
      </c>
      <c r="FIP1048539" s="23">
        <v>4306</v>
      </c>
      <c r="FIQ1048539" s="23">
        <v>4307</v>
      </c>
      <c r="FIR1048539" s="23">
        <v>4308</v>
      </c>
      <c r="FIS1048539" s="23">
        <v>4309</v>
      </c>
      <c r="FIT1048539" s="23">
        <v>4310</v>
      </c>
      <c r="FIU1048539" s="23">
        <v>4311</v>
      </c>
      <c r="FIV1048539" s="23">
        <v>4312</v>
      </c>
      <c r="FIW1048539" s="23">
        <v>4313</v>
      </c>
      <c r="FIX1048539" s="23">
        <v>4314</v>
      </c>
      <c r="FIY1048539" s="23">
        <v>4315</v>
      </c>
      <c r="FIZ1048539" s="23">
        <v>4316</v>
      </c>
      <c r="FJA1048539" s="23">
        <v>4317</v>
      </c>
      <c r="FJB1048539" s="23">
        <v>4318</v>
      </c>
      <c r="FJC1048539" s="23">
        <v>4319</v>
      </c>
      <c r="FJD1048539" s="23">
        <v>4320</v>
      </c>
      <c r="FJE1048539" s="23">
        <v>4321</v>
      </c>
      <c r="FJF1048539" s="23">
        <v>4322</v>
      </c>
      <c r="FJG1048539" s="23">
        <v>4323</v>
      </c>
      <c r="FJH1048539" s="23">
        <v>4324</v>
      </c>
      <c r="FJI1048539" s="23">
        <v>4325</v>
      </c>
      <c r="FJJ1048539" s="23">
        <v>4326</v>
      </c>
      <c r="FJK1048539" s="23">
        <v>4327</v>
      </c>
      <c r="FJL1048539" s="23">
        <v>4328</v>
      </c>
      <c r="FJM1048539" s="23">
        <v>4329</v>
      </c>
      <c r="FJN1048539" s="23">
        <v>4330</v>
      </c>
      <c r="FJO1048539" s="23">
        <v>4331</v>
      </c>
      <c r="FJP1048539" s="23">
        <v>4332</v>
      </c>
      <c r="FJQ1048539" s="23">
        <v>4333</v>
      </c>
      <c r="FJR1048539" s="23">
        <v>4334</v>
      </c>
      <c r="FJS1048539" s="23">
        <v>4335</v>
      </c>
      <c r="FJT1048539" s="23">
        <v>4336</v>
      </c>
      <c r="FJU1048539" s="23">
        <v>4337</v>
      </c>
      <c r="FJV1048539" s="23">
        <v>4338</v>
      </c>
      <c r="FJW1048539" s="23">
        <v>4339</v>
      </c>
      <c r="FJX1048539" s="23">
        <v>4340</v>
      </c>
      <c r="FJY1048539" s="23">
        <v>4341</v>
      </c>
      <c r="FJZ1048539" s="23">
        <v>4342</v>
      </c>
      <c r="FKA1048539" s="23">
        <v>4343</v>
      </c>
      <c r="FKB1048539" s="23">
        <v>4344</v>
      </c>
      <c r="FKC1048539" s="23">
        <v>4345</v>
      </c>
      <c r="FKD1048539" s="23">
        <v>4346</v>
      </c>
      <c r="FKE1048539" s="23">
        <v>4347</v>
      </c>
      <c r="FKF1048539" s="23">
        <v>4348</v>
      </c>
      <c r="FKG1048539" s="23">
        <v>4349</v>
      </c>
      <c r="FKH1048539" s="23">
        <v>4350</v>
      </c>
      <c r="FKI1048539" s="23">
        <v>4351</v>
      </c>
      <c r="FKJ1048539" s="23">
        <v>4352</v>
      </c>
      <c r="FKK1048539" s="23">
        <v>4353</v>
      </c>
      <c r="FKL1048539" s="23">
        <v>4354</v>
      </c>
      <c r="FKM1048539" s="23">
        <v>4355</v>
      </c>
      <c r="FKN1048539" s="23">
        <v>4356</v>
      </c>
      <c r="FKO1048539" s="23">
        <v>4357</v>
      </c>
      <c r="FKP1048539" s="23">
        <v>4358</v>
      </c>
      <c r="FKQ1048539" s="23">
        <v>4359</v>
      </c>
      <c r="FKR1048539" s="23">
        <v>4360</v>
      </c>
      <c r="FKS1048539" s="23">
        <v>4361</v>
      </c>
      <c r="FKT1048539" s="23">
        <v>4362</v>
      </c>
      <c r="FKU1048539" s="23">
        <v>4363</v>
      </c>
      <c r="FKV1048539" s="23">
        <v>4364</v>
      </c>
      <c r="FKW1048539" s="23">
        <v>4365</v>
      </c>
      <c r="FKX1048539" s="23">
        <v>4366</v>
      </c>
      <c r="FKY1048539" s="23">
        <v>4367</v>
      </c>
      <c r="FKZ1048539" s="23">
        <v>4368</v>
      </c>
      <c r="FLA1048539" s="23">
        <v>4369</v>
      </c>
      <c r="FLB1048539" s="23">
        <v>4370</v>
      </c>
      <c r="FLC1048539" s="23">
        <v>4371</v>
      </c>
      <c r="FLD1048539" s="23">
        <v>4372</v>
      </c>
      <c r="FLE1048539" s="23">
        <v>4373</v>
      </c>
      <c r="FLF1048539" s="23">
        <v>4374</v>
      </c>
      <c r="FLG1048539" s="23">
        <v>4375</v>
      </c>
      <c r="FLH1048539" s="23">
        <v>4376</v>
      </c>
      <c r="FLI1048539" s="23">
        <v>4377</v>
      </c>
      <c r="FLJ1048539" s="23">
        <v>4378</v>
      </c>
      <c r="FLK1048539" s="23">
        <v>4379</v>
      </c>
      <c r="FLL1048539" s="23">
        <v>4380</v>
      </c>
      <c r="FLM1048539" s="23">
        <v>4381</v>
      </c>
      <c r="FLN1048539" s="23">
        <v>4382</v>
      </c>
      <c r="FLO1048539" s="23">
        <v>4383</v>
      </c>
      <c r="FLP1048539" s="23">
        <v>4384</v>
      </c>
      <c r="FLQ1048539" s="23">
        <v>4385</v>
      </c>
      <c r="FLR1048539" s="23">
        <v>4386</v>
      </c>
      <c r="FLS1048539" s="23">
        <v>4387</v>
      </c>
      <c r="FLT1048539" s="23">
        <v>4388</v>
      </c>
      <c r="FLU1048539" s="23">
        <v>4389</v>
      </c>
      <c r="FLV1048539" s="23">
        <v>4390</v>
      </c>
      <c r="FLW1048539" s="23">
        <v>4391</v>
      </c>
      <c r="FLX1048539" s="23">
        <v>4392</v>
      </c>
      <c r="FLY1048539" s="23">
        <v>4393</v>
      </c>
      <c r="FLZ1048539" s="23">
        <v>4394</v>
      </c>
      <c r="FMA1048539" s="23">
        <v>4395</v>
      </c>
      <c r="FMB1048539" s="23">
        <v>4396</v>
      </c>
      <c r="FMC1048539" s="23">
        <v>4397</v>
      </c>
      <c r="FMD1048539" s="23">
        <v>4398</v>
      </c>
      <c r="FME1048539" s="23">
        <v>4399</v>
      </c>
      <c r="FMF1048539" s="23">
        <v>4400</v>
      </c>
      <c r="FMG1048539" s="23">
        <v>4401</v>
      </c>
      <c r="FMH1048539" s="23">
        <v>4402</v>
      </c>
      <c r="FMI1048539" s="23">
        <v>4403</v>
      </c>
      <c r="FMJ1048539" s="23">
        <v>4404</v>
      </c>
      <c r="FMK1048539" s="23">
        <v>4405</v>
      </c>
      <c r="FML1048539" s="23">
        <v>4406</v>
      </c>
      <c r="FMM1048539" s="23">
        <v>4407</v>
      </c>
      <c r="FMN1048539" s="23">
        <v>4408</v>
      </c>
      <c r="FMO1048539" s="23">
        <v>4409</v>
      </c>
      <c r="FMP1048539" s="23">
        <v>4410</v>
      </c>
      <c r="FMQ1048539" s="23">
        <v>4411</v>
      </c>
      <c r="FMR1048539" s="23">
        <v>4412</v>
      </c>
      <c r="FMS1048539" s="23">
        <v>4413</v>
      </c>
      <c r="FMT1048539" s="23">
        <v>4414</v>
      </c>
      <c r="FMU1048539" s="23">
        <v>4415</v>
      </c>
      <c r="FMV1048539" s="23">
        <v>4416</v>
      </c>
      <c r="FMW1048539" s="23">
        <v>4417</v>
      </c>
      <c r="FMX1048539" s="23">
        <v>4418</v>
      </c>
      <c r="FMY1048539" s="23">
        <v>4419</v>
      </c>
      <c r="FMZ1048539" s="23">
        <v>4420</v>
      </c>
      <c r="FNA1048539" s="23">
        <v>4421</v>
      </c>
      <c r="FNB1048539" s="23">
        <v>4422</v>
      </c>
      <c r="FNC1048539" s="23">
        <v>4423</v>
      </c>
      <c r="FND1048539" s="23">
        <v>4424</v>
      </c>
      <c r="FNE1048539" s="23">
        <v>4425</v>
      </c>
      <c r="FNF1048539" s="23">
        <v>4426</v>
      </c>
      <c r="FNG1048539" s="23">
        <v>4427</v>
      </c>
      <c r="FNH1048539" s="23">
        <v>4428</v>
      </c>
      <c r="FNI1048539" s="23">
        <v>4429</v>
      </c>
      <c r="FNJ1048539" s="23">
        <v>4430</v>
      </c>
      <c r="FNK1048539" s="23">
        <v>4431</v>
      </c>
      <c r="FNL1048539" s="23">
        <v>4432</v>
      </c>
      <c r="FNM1048539" s="23">
        <v>4433</v>
      </c>
      <c r="FNN1048539" s="23">
        <v>4434</v>
      </c>
      <c r="FNO1048539" s="23">
        <v>4435</v>
      </c>
      <c r="FNP1048539" s="23">
        <v>4436</v>
      </c>
      <c r="FNQ1048539" s="23">
        <v>4437</v>
      </c>
      <c r="FNR1048539" s="23">
        <v>4438</v>
      </c>
      <c r="FNS1048539" s="23">
        <v>4439</v>
      </c>
      <c r="FNT1048539" s="23">
        <v>4440</v>
      </c>
      <c r="FNU1048539" s="23">
        <v>4441</v>
      </c>
      <c r="FNV1048539" s="23">
        <v>4442</v>
      </c>
      <c r="FNW1048539" s="23">
        <v>4443</v>
      </c>
      <c r="FNX1048539" s="23">
        <v>4444</v>
      </c>
      <c r="FNY1048539" s="23">
        <v>4445</v>
      </c>
      <c r="FNZ1048539" s="23">
        <v>4446</v>
      </c>
      <c r="FOA1048539" s="23">
        <v>4447</v>
      </c>
      <c r="FOB1048539" s="23">
        <v>4448</v>
      </c>
      <c r="FOC1048539" s="23">
        <v>4449</v>
      </c>
      <c r="FOD1048539" s="23">
        <v>4450</v>
      </c>
      <c r="FOE1048539" s="23">
        <v>4451</v>
      </c>
      <c r="FOF1048539" s="23">
        <v>4452</v>
      </c>
      <c r="FOG1048539" s="23">
        <v>4453</v>
      </c>
      <c r="FOH1048539" s="23">
        <v>4454</v>
      </c>
      <c r="FOI1048539" s="23">
        <v>4455</v>
      </c>
      <c r="FOJ1048539" s="23">
        <v>4456</v>
      </c>
      <c r="FOK1048539" s="23">
        <v>4457</v>
      </c>
      <c r="FOL1048539" s="23">
        <v>4458</v>
      </c>
      <c r="FOM1048539" s="23">
        <v>4459</v>
      </c>
      <c r="FON1048539" s="23">
        <v>4460</v>
      </c>
      <c r="FOO1048539" s="23">
        <v>4461</v>
      </c>
      <c r="FOP1048539" s="23">
        <v>4462</v>
      </c>
      <c r="FOQ1048539" s="23">
        <v>4463</v>
      </c>
      <c r="FOR1048539" s="23">
        <v>4464</v>
      </c>
      <c r="FOS1048539" s="23">
        <v>4465</v>
      </c>
      <c r="FOT1048539" s="23">
        <v>4466</v>
      </c>
      <c r="FOU1048539" s="23">
        <v>4467</v>
      </c>
      <c r="FOV1048539" s="23">
        <v>4468</v>
      </c>
      <c r="FOW1048539" s="23">
        <v>4469</v>
      </c>
      <c r="FOX1048539" s="23">
        <v>4470</v>
      </c>
      <c r="FOY1048539" s="23">
        <v>4471</v>
      </c>
      <c r="FOZ1048539" s="23">
        <v>4472</v>
      </c>
      <c r="FPA1048539" s="23">
        <v>4473</v>
      </c>
      <c r="FPB1048539" s="23">
        <v>4474</v>
      </c>
      <c r="FPC1048539" s="23">
        <v>4475</v>
      </c>
      <c r="FPD1048539" s="23">
        <v>4476</v>
      </c>
      <c r="FPE1048539" s="23">
        <v>4477</v>
      </c>
      <c r="FPF1048539" s="23">
        <v>4478</v>
      </c>
      <c r="FPG1048539" s="23">
        <v>4479</v>
      </c>
      <c r="FPH1048539" s="23">
        <v>4480</v>
      </c>
      <c r="FPI1048539" s="23">
        <v>4481</v>
      </c>
      <c r="FPJ1048539" s="23">
        <v>4482</v>
      </c>
      <c r="FPK1048539" s="23">
        <v>4483</v>
      </c>
      <c r="FPL1048539" s="23">
        <v>4484</v>
      </c>
      <c r="FPM1048539" s="23">
        <v>4485</v>
      </c>
      <c r="FPN1048539" s="23">
        <v>4486</v>
      </c>
      <c r="FPO1048539" s="23">
        <v>4487</v>
      </c>
      <c r="FPP1048539" s="23">
        <v>4488</v>
      </c>
      <c r="FPQ1048539" s="23">
        <v>4489</v>
      </c>
      <c r="FPR1048539" s="23">
        <v>4490</v>
      </c>
      <c r="FPS1048539" s="23">
        <v>4491</v>
      </c>
      <c r="FPT1048539" s="23">
        <v>4492</v>
      </c>
      <c r="FPU1048539" s="23">
        <v>4493</v>
      </c>
      <c r="FPV1048539" s="23">
        <v>4494</v>
      </c>
      <c r="FPW1048539" s="23">
        <v>4495</v>
      </c>
      <c r="FPX1048539" s="23">
        <v>4496</v>
      </c>
      <c r="FPY1048539" s="23">
        <v>4497</v>
      </c>
      <c r="FPZ1048539" s="23">
        <v>4498</v>
      </c>
      <c r="FQA1048539" s="23">
        <v>4499</v>
      </c>
      <c r="FQB1048539" s="23">
        <v>4500</v>
      </c>
      <c r="FQC1048539" s="23">
        <v>4501</v>
      </c>
      <c r="FQD1048539" s="23">
        <v>4502</v>
      </c>
      <c r="FQE1048539" s="23">
        <v>4503</v>
      </c>
      <c r="FQF1048539" s="23">
        <v>4504</v>
      </c>
      <c r="FQG1048539" s="23">
        <v>4505</v>
      </c>
      <c r="FQH1048539" s="23">
        <v>4506</v>
      </c>
      <c r="FQI1048539" s="23">
        <v>4507</v>
      </c>
      <c r="FQJ1048539" s="23">
        <v>4508</v>
      </c>
      <c r="FQK1048539" s="23">
        <v>4509</v>
      </c>
      <c r="FQL1048539" s="23">
        <v>4510</v>
      </c>
      <c r="FQM1048539" s="23">
        <v>4511</v>
      </c>
      <c r="FQN1048539" s="23">
        <v>4512</v>
      </c>
      <c r="FQO1048539" s="23">
        <v>4513</v>
      </c>
      <c r="FQP1048539" s="23">
        <v>4514</v>
      </c>
      <c r="FQQ1048539" s="23">
        <v>4515</v>
      </c>
      <c r="FQR1048539" s="23">
        <v>4516</v>
      </c>
      <c r="FQS1048539" s="23">
        <v>4517</v>
      </c>
      <c r="FQT1048539" s="23">
        <v>4518</v>
      </c>
      <c r="FQU1048539" s="23">
        <v>4519</v>
      </c>
      <c r="FQV1048539" s="23">
        <v>4520</v>
      </c>
      <c r="FQW1048539" s="23">
        <v>4521</v>
      </c>
      <c r="FQX1048539" s="23">
        <v>4522</v>
      </c>
      <c r="FQY1048539" s="23">
        <v>4523</v>
      </c>
      <c r="FQZ1048539" s="23">
        <v>4524</v>
      </c>
      <c r="FRA1048539" s="23">
        <v>4525</v>
      </c>
      <c r="FRB1048539" s="23">
        <v>4526</v>
      </c>
      <c r="FRC1048539" s="23">
        <v>4527</v>
      </c>
      <c r="FRD1048539" s="23">
        <v>4528</v>
      </c>
      <c r="FRE1048539" s="23">
        <v>4529</v>
      </c>
      <c r="FRF1048539" s="23">
        <v>4530</v>
      </c>
      <c r="FRG1048539" s="23">
        <v>4531</v>
      </c>
      <c r="FRH1048539" s="23">
        <v>4532</v>
      </c>
      <c r="FRI1048539" s="23">
        <v>4533</v>
      </c>
      <c r="FRJ1048539" s="23">
        <v>4534</v>
      </c>
      <c r="FRK1048539" s="23">
        <v>4535</v>
      </c>
      <c r="FRL1048539" s="23">
        <v>4536</v>
      </c>
      <c r="FRM1048539" s="23">
        <v>4537</v>
      </c>
      <c r="FRN1048539" s="23">
        <v>4538</v>
      </c>
      <c r="FRO1048539" s="23">
        <v>4539</v>
      </c>
      <c r="FRP1048539" s="23">
        <v>4540</v>
      </c>
      <c r="FRQ1048539" s="23">
        <v>4541</v>
      </c>
      <c r="FRR1048539" s="23">
        <v>4542</v>
      </c>
      <c r="FRS1048539" s="23">
        <v>4543</v>
      </c>
      <c r="FRT1048539" s="23">
        <v>4544</v>
      </c>
      <c r="FRU1048539" s="23">
        <v>4545</v>
      </c>
      <c r="FRV1048539" s="23">
        <v>4546</v>
      </c>
      <c r="FRW1048539" s="23">
        <v>4547</v>
      </c>
      <c r="FRX1048539" s="23">
        <v>4548</v>
      </c>
      <c r="FRY1048539" s="23">
        <v>4549</v>
      </c>
      <c r="FRZ1048539" s="23">
        <v>4550</v>
      </c>
      <c r="FSA1048539" s="23">
        <v>4551</v>
      </c>
      <c r="FSB1048539" s="23">
        <v>4552</v>
      </c>
      <c r="FSC1048539" s="23">
        <v>4553</v>
      </c>
      <c r="FSD1048539" s="23">
        <v>4554</v>
      </c>
      <c r="FSE1048539" s="23">
        <v>4555</v>
      </c>
      <c r="FSF1048539" s="23">
        <v>4556</v>
      </c>
      <c r="FSG1048539" s="23">
        <v>4557</v>
      </c>
      <c r="FSH1048539" s="23">
        <v>4558</v>
      </c>
      <c r="FSI1048539" s="23">
        <v>4559</v>
      </c>
      <c r="FSJ1048539" s="23">
        <v>4560</v>
      </c>
      <c r="FSK1048539" s="23">
        <v>4561</v>
      </c>
      <c r="FSL1048539" s="23">
        <v>4562</v>
      </c>
      <c r="FSM1048539" s="23">
        <v>4563</v>
      </c>
      <c r="FSN1048539" s="23">
        <v>4564</v>
      </c>
      <c r="FSO1048539" s="23">
        <v>4565</v>
      </c>
      <c r="FSP1048539" s="23">
        <v>4566</v>
      </c>
      <c r="FSQ1048539" s="23">
        <v>4567</v>
      </c>
      <c r="FSR1048539" s="23">
        <v>4568</v>
      </c>
      <c r="FSS1048539" s="23">
        <v>4569</v>
      </c>
      <c r="FST1048539" s="23">
        <v>4570</v>
      </c>
      <c r="FSU1048539" s="23">
        <v>4571</v>
      </c>
      <c r="FSV1048539" s="23">
        <v>4572</v>
      </c>
      <c r="FSW1048539" s="23">
        <v>4573</v>
      </c>
      <c r="FSX1048539" s="23">
        <v>4574</v>
      </c>
      <c r="FSY1048539" s="23">
        <v>4575</v>
      </c>
      <c r="FSZ1048539" s="23">
        <v>4576</v>
      </c>
      <c r="FTA1048539" s="23">
        <v>4577</v>
      </c>
      <c r="FTB1048539" s="23">
        <v>4578</v>
      </c>
      <c r="FTC1048539" s="23">
        <v>4579</v>
      </c>
      <c r="FTD1048539" s="23">
        <v>4580</v>
      </c>
      <c r="FTE1048539" s="23">
        <v>4581</v>
      </c>
      <c r="FTF1048539" s="23">
        <v>4582</v>
      </c>
      <c r="FTG1048539" s="23">
        <v>4583</v>
      </c>
      <c r="FTH1048539" s="23">
        <v>4584</v>
      </c>
      <c r="FTI1048539" s="23">
        <v>4585</v>
      </c>
      <c r="FTJ1048539" s="23">
        <v>4586</v>
      </c>
      <c r="FTK1048539" s="23">
        <v>4587</v>
      </c>
      <c r="FTL1048539" s="23">
        <v>4588</v>
      </c>
      <c r="FTM1048539" s="23">
        <v>4589</v>
      </c>
      <c r="FTN1048539" s="23">
        <v>4590</v>
      </c>
      <c r="FTO1048539" s="23">
        <v>4591</v>
      </c>
      <c r="FTP1048539" s="23">
        <v>4592</v>
      </c>
      <c r="FTQ1048539" s="23">
        <v>4593</v>
      </c>
      <c r="FTR1048539" s="23">
        <v>4594</v>
      </c>
      <c r="FTS1048539" s="23">
        <v>4595</v>
      </c>
      <c r="FTT1048539" s="23">
        <v>4596</v>
      </c>
      <c r="FTU1048539" s="23">
        <v>4597</v>
      </c>
      <c r="FTV1048539" s="23">
        <v>4598</v>
      </c>
      <c r="FTW1048539" s="23">
        <v>4599</v>
      </c>
      <c r="FTX1048539" s="23">
        <v>4600</v>
      </c>
      <c r="FTY1048539" s="23">
        <v>4601</v>
      </c>
      <c r="FTZ1048539" s="23">
        <v>4602</v>
      </c>
      <c r="FUA1048539" s="23">
        <v>4603</v>
      </c>
      <c r="FUB1048539" s="23">
        <v>4604</v>
      </c>
      <c r="FUC1048539" s="23">
        <v>4605</v>
      </c>
      <c r="FUD1048539" s="23">
        <v>4606</v>
      </c>
      <c r="FUE1048539" s="23">
        <v>4607</v>
      </c>
      <c r="FUF1048539" s="23">
        <v>4608</v>
      </c>
      <c r="FUG1048539" s="23">
        <v>4609</v>
      </c>
      <c r="FUH1048539" s="23">
        <v>4610</v>
      </c>
      <c r="FUI1048539" s="23">
        <v>4611</v>
      </c>
      <c r="FUJ1048539" s="23">
        <v>4612</v>
      </c>
      <c r="FUK1048539" s="23">
        <v>4613</v>
      </c>
      <c r="FUL1048539" s="23">
        <v>4614</v>
      </c>
      <c r="FUM1048539" s="23">
        <v>4615</v>
      </c>
      <c r="FUN1048539" s="23">
        <v>4616</v>
      </c>
      <c r="FUO1048539" s="23">
        <v>4617</v>
      </c>
      <c r="FUP1048539" s="23">
        <v>4618</v>
      </c>
      <c r="FUQ1048539" s="23">
        <v>4619</v>
      </c>
      <c r="FUR1048539" s="23">
        <v>4620</v>
      </c>
      <c r="FUS1048539" s="23">
        <v>4621</v>
      </c>
      <c r="FUT1048539" s="23">
        <v>4622</v>
      </c>
      <c r="FUU1048539" s="23">
        <v>4623</v>
      </c>
      <c r="FUV1048539" s="23">
        <v>4624</v>
      </c>
      <c r="FUW1048539" s="23">
        <v>4625</v>
      </c>
      <c r="FUX1048539" s="23">
        <v>4626</v>
      </c>
      <c r="FUY1048539" s="23">
        <v>4627</v>
      </c>
      <c r="FUZ1048539" s="23">
        <v>4628</v>
      </c>
      <c r="FVA1048539" s="23">
        <v>4629</v>
      </c>
      <c r="FVB1048539" s="23">
        <v>4630</v>
      </c>
      <c r="FVC1048539" s="23">
        <v>4631</v>
      </c>
      <c r="FVD1048539" s="23">
        <v>4632</v>
      </c>
      <c r="FVE1048539" s="23">
        <v>4633</v>
      </c>
      <c r="FVF1048539" s="23">
        <v>4634</v>
      </c>
      <c r="FVG1048539" s="23">
        <v>4635</v>
      </c>
      <c r="FVH1048539" s="23">
        <v>4636</v>
      </c>
      <c r="FVI1048539" s="23">
        <v>4637</v>
      </c>
      <c r="FVJ1048539" s="23">
        <v>4638</v>
      </c>
      <c r="FVK1048539" s="23">
        <v>4639</v>
      </c>
      <c r="FVL1048539" s="23">
        <v>4640</v>
      </c>
      <c r="FVM1048539" s="23">
        <v>4641</v>
      </c>
      <c r="FVN1048539" s="23">
        <v>4642</v>
      </c>
      <c r="FVO1048539" s="23">
        <v>4643</v>
      </c>
      <c r="FVP1048539" s="23">
        <v>4644</v>
      </c>
      <c r="FVQ1048539" s="23">
        <v>4645</v>
      </c>
      <c r="FVR1048539" s="23">
        <v>4646</v>
      </c>
      <c r="FVS1048539" s="23">
        <v>4647</v>
      </c>
      <c r="FVT1048539" s="23">
        <v>4648</v>
      </c>
      <c r="FVU1048539" s="23">
        <v>4649</v>
      </c>
      <c r="FVV1048539" s="23">
        <v>4650</v>
      </c>
      <c r="FVW1048539" s="23">
        <v>4651</v>
      </c>
      <c r="FVX1048539" s="23">
        <v>4652</v>
      </c>
      <c r="FVY1048539" s="23">
        <v>4653</v>
      </c>
      <c r="FVZ1048539" s="23">
        <v>4654</v>
      </c>
      <c r="FWA1048539" s="23">
        <v>4655</v>
      </c>
      <c r="FWB1048539" s="23">
        <v>4656</v>
      </c>
      <c r="FWC1048539" s="23">
        <v>4657</v>
      </c>
      <c r="FWD1048539" s="23">
        <v>4658</v>
      </c>
      <c r="FWE1048539" s="23">
        <v>4659</v>
      </c>
      <c r="FWF1048539" s="23">
        <v>4660</v>
      </c>
      <c r="FWG1048539" s="23">
        <v>4661</v>
      </c>
      <c r="FWH1048539" s="23">
        <v>4662</v>
      </c>
      <c r="FWI1048539" s="23">
        <v>4663</v>
      </c>
      <c r="FWJ1048539" s="23">
        <v>4664</v>
      </c>
      <c r="FWK1048539" s="23">
        <v>4665</v>
      </c>
      <c r="FWL1048539" s="23">
        <v>4666</v>
      </c>
      <c r="FWM1048539" s="23">
        <v>4667</v>
      </c>
      <c r="FWN1048539" s="23">
        <v>4668</v>
      </c>
      <c r="FWO1048539" s="23">
        <v>4669</v>
      </c>
      <c r="FWP1048539" s="23">
        <v>4670</v>
      </c>
      <c r="FWQ1048539" s="23">
        <v>4671</v>
      </c>
      <c r="FWR1048539" s="23">
        <v>4672</v>
      </c>
      <c r="FWS1048539" s="23">
        <v>4673</v>
      </c>
      <c r="FWT1048539" s="23">
        <v>4674</v>
      </c>
      <c r="FWU1048539" s="23">
        <v>4675</v>
      </c>
      <c r="FWV1048539" s="23">
        <v>4676</v>
      </c>
      <c r="FWW1048539" s="23">
        <v>4677</v>
      </c>
      <c r="FWX1048539" s="23">
        <v>4678</v>
      </c>
      <c r="FWY1048539" s="23">
        <v>4679</v>
      </c>
      <c r="FWZ1048539" s="23">
        <v>4680</v>
      </c>
      <c r="FXA1048539" s="23">
        <v>4681</v>
      </c>
      <c r="FXB1048539" s="23">
        <v>4682</v>
      </c>
      <c r="FXC1048539" s="23">
        <v>4683</v>
      </c>
      <c r="FXD1048539" s="23">
        <v>4684</v>
      </c>
      <c r="FXE1048539" s="23">
        <v>4685</v>
      </c>
      <c r="FXF1048539" s="23">
        <v>4686</v>
      </c>
      <c r="FXG1048539" s="23">
        <v>4687</v>
      </c>
      <c r="FXH1048539" s="23">
        <v>4688</v>
      </c>
      <c r="FXI1048539" s="23">
        <v>4689</v>
      </c>
      <c r="FXJ1048539" s="23">
        <v>4690</v>
      </c>
      <c r="FXK1048539" s="23">
        <v>4691</v>
      </c>
      <c r="FXL1048539" s="23">
        <v>4692</v>
      </c>
      <c r="FXM1048539" s="23">
        <v>4693</v>
      </c>
      <c r="FXN1048539" s="23">
        <v>4694</v>
      </c>
      <c r="FXO1048539" s="23">
        <v>4695</v>
      </c>
      <c r="FXP1048539" s="23">
        <v>4696</v>
      </c>
      <c r="FXQ1048539" s="23">
        <v>4697</v>
      </c>
      <c r="FXR1048539" s="23">
        <v>4698</v>
      </c>
      <c r="FXS1048539" s="23">
        <v>4699</v>
      </c>
      <c r="FXT1048539" s="23">
        <v>4700</v>
      </c>
      <c r="FXU1048539" s="23">
        <v>4701</v>
      </c>
      <c r="FXV1048539" s="23">
        <v>4702</v>
      </c>
      <c r="FXW1048539" s="23">
        <v>4703</v>
      </c>
      <c r="FXX1048539" s="23">
        <v>4704</v>
      </c>
      <c r="FXY1048539" s="23">
        <v>4705</v>
      </c>
      <c r="FXZ1048539" s="23">
        <v>4706</v>
      </c>
      <c r="FYA1048539" s="23">
        <v>4707</v>
      </c>
      <c r="FYB1048539" s="23">
        <v>4708</v>
      </c>
      <c r="FYC1048539" s="23">
        <v>4709</v>
      </c>
      <c r="FYD1048539" s="23">
        <v>4710</v>
      </c>
      <c r="FYE1048539" s="23">
        <v>4711</v>
      </c>
      <c r="FYF1048539" s="23">
        <v>4712</v>
      </c>
      <c r="FYG1048539" s="23">
        <v>4713</v>
      </c>
      <c r="FYH1048539" s="23">
        <v>4714</v>
      </c>
      <c r="FYI1048539" s="23">
        <v>4715</v>
      </c>
      <c r="FYJ1048539" s="23">
        <v>4716</v>
      </c>
      <c r="FYK1048539" s="23">
        <v>4717</v>
      </c>
      <c r="FYL1048539" s="23">
        <v>4718</v>
      </c>
      <c r="FYM1048539" s="23">
        <v>4719</v>
      </c>
      <c r="FYN1048539" s="23">
        <v>4720</v>
      </c>
      <c r="FYO1048539" s="23">
        <v>4721</v>
      </c>
      <c r="FYP1048539" s="23">
        <v>4722</v>
      </c>
      <c r="FYQ1048539" s="23">
        <v>4723</v>
      </c>
      <c r="FYR1048539" s="23">
        <v>4724</v>
      </c>
      <c r="FYS1048539" s="23">
        <v>4725</v>
      </c>
      <c r="FYT1048539" s="23">
        <v>4726</v>
      </c>
      <c r="FYU1048539" s="23">
        <v>4727</v>
      </c>
      <c r="FYV1048539" s="23">
        <v>4728</v>
      </c>
      <c r="FYW1048539" s="23">
        <v>4729</v>
      </c>
      <c r="FYX1048539" s="23">
        <v>4730</v>
      </c>
      <c r="FYY1048539" s="23">
        <v>4731</v>
      </c>
      <c r="FYZ1048539" s="23">
        <v>4732</v>
      </c>
      <c r="FZA1048539" s="23">
        <v>4733</v>
      </c>
      <c r="FZB1048539" s="23">
        <v>4734</v>
      </c>
      <c r="FZC1048539" s="23">
        <v>4735</v>
      </c>
      <c r="FZD1048539" s="23">
        <v>4736</v>
      </c>
      <c r="FZE1048539" s="23">
        <v>4737</v>
      </c>
      <c r="FZF1048539" s="23">
        <v>4738</v>
      </c>
      <c r="FZG1048539" s="23">
        <v>4739</v>
      </c>
      <c r="FZH1048539" s="23">
        <v>4740</v>
      </c>
      <c r="FZI1048539" s="23">
        <v>4741</v>
      </c>
      <c r="FZJ1048539" s="23">
        <v>4742</v>
      </c>
      <c r="FZK1048539" s="23">
        <v>4743</v>
      </c>
      <c r="FZL1048539" s="23">
        <v>4744</v>
      </c>
      <c r="FZM1048539" s="23">
        <v>4745</v>
      </c>
      <c r="FZN1048539" s="23">
        <v>4746</v>
      </c>
      <c r="FZO1048539" s="23">
        <v>4747</v>
      </c>
      <c r="FZP1048539" s="23">
        <v>4748</v>
      </c>
      <c r="FZQ1048539" s="23">
        <v>4749</v>
      </c>
      <c r="FZR1048539" s="23">
        <v>4750</v>
      </c>
      <c r="FZS1048539" s="23">
        <v>4751</v>
      </c>
      <c r="FZT1048539" s="23">
        <v>4752</v>
      </c>
      <c r="FZU1048539" s="23">
        <v>4753</v>
      </c>
      <c r="FZV1048539" s="23">
        <v>4754</v>
      </c>
      <c r="FZW1048539" s="23">
        <v>4755</v>
      </c>
      <c r="FZX1048539" s="23">
        <v>4756</v>
      </c>
      <c r="FZY1048539" s="23">
        <v>4757</v>
      </c>
      <c r="FZZ1048539" s="23">
        <v>4758</v>
      </c>
      <c r="GAA1048539" s="23">
        <v>4759</v>
      </c>
      <c r="GAB1048539" s="23">
        <v>4760</v>
      </c>
      <c r="GAC1048539" s="23">
        <v>4761</v>
      </c>
      <c r="GAD1048539" s="23">
        <v>4762</v>
      </c>
      <c r="GAE1048539" s="23">
        <v>4763</v>
      </c>
      <c r="GAF1048539" s="23">
        <v>4764</v>
      </c>
      <c r="GAG1048539" s="23">
        <v>4765</v>
      </c>
      <c r="GAH1048539" s="23">
        <v>4766</v>
      </c>
      <c r="GAI1048539" s="23">
        <v>4767</v>
      </c>
      <c r="GAJ1048539" s="23">
        <v>4768</v>
      </c>
      <c r="GAK1048539" s="23">
        <v>4769</v>
      </c>
      <c r="GAL1048539" s="23">
        <v>4770</v>
      </c>
      <c r="GAM1048539" s="23">
        <v>4771</v>
      </c>
      <c r="GAN1048539" s="23">
        <v>4772</v>
      </c>
      <c r="GAO1048539" s="23">
        <v>4773</v>
      </c>
      <c r="GAP1048539" s="23">
        <v>4774</v>
      </c>
      <c r="GAQ1048539" s="23">
        <v>4775</v>
      </c>
      <c r="GAR1048539" s="23">
        <v>4776</v>
      </c>
      <c r="GAS1048539" s="23">
        <v>4777</v>
      </c>
      <c r="GAT1048539" s="23">
        <v>4778</v>
      </c>
      <c r="GAU1048539" s="23">
        <v>4779</v>
      </c>
      <c r="GAV1048539" s="23">
        <v>4780</v>
      </c>
      <c r="GAW1048539" s="23">
        <v>4781</v>
      </c>
      <c r="GAX1048539" s="23">
        <v>4782</v>
      </c>
      <c r="GAY1048539" s="23">
        <v>4783</v>
      </c>
      <c r="GAZ1048539" s="23">
        <v>4784</v>
      </c>
      <c r="GBA1048539" s="23">
        <v>4785</v>
      </c>
      <c r="GBB1048539" s="23">
        <v>4786</v>
      </c>
      <c r="GBC1048539" s="23">
        <v>4787</v>
      </c>
      <c r="GBD1048539" s="23">
        <v>4788</v>
      </c>
      <c r="GBE1048539" s="23">
        <v>4789</v>
      </c>
      <c r="GBF1048539" s="23">
        <v>4790</v>
      </c>
      <c r="GBG1048539" s="23">
        <v>4791</v>
      </c>
      <c r="GBH1048539" s="23">
        <v>4792</v>
      </c>
      <c r="GBI1048539" s="23">
        <v>4793</v>
      </c>
      <c r="GBJ1048539" s="23">
        <v>4794</v>
      </c>
      <c r="GBK1048539" s="23">
        <v>4795</v>
      </c>
      <c r="GBL1048539" s="23">
        <v>4796</v>
      </c>
      <c r="GBM1048539" s="23">
        <v>4797</v>
      </c>
      <c r="GBN1048539" s="23">
        <v>4798</v>
      </c>
      <c r="GBO1048539" s="23">
        <v>4799</v>
      </c>
      <c r="GBP1048539" s="23">
        <v>4800</v>
      </c>
      <c r="GBQ1048539" s="23">
        <v>4801</v>
      </c>
      <c r="GBR1048539" s="23">
        <v>4802</v>
      </c>
      <c r="GBS1048539" s="23">
        <v>4803</v>
      </c>
      <c r="GBT1048539" s="23">
        <v>4804</v>
      </c>
      <c r="GBU1048539" s="23">
        <v>4805</v>
      </c>
      <c r="GBV1048539" s="23">
        <v>4806</v>
      </c>
      <c r="GBW1048539" s="23">
        <v>4807</v>
      </c>
      <c r="GBX1048539" s="23">
        <v>4808</v>
      </c>
      <c r="GBY1048539" s="23">
        <v>4809</v>
      </c>
      <c r="GBZ1048539" s="23">
        <v>4810</v>
      </c>
      <c r="GCA1048539" s="23">
        <v>4811</v>
      </c>
      <c r="GCB1048539" s="23">
        <v>4812</v>
      </c>
      <c r="GCC1048539" s="23">
        <v>4813</v>
      </c>
      <c r="GCD1048539" s="23">
        <v>4814</v>
      </c>
      <c r="GCE1048539" s="23">
        <v>4815</v>
      </c>
      <c r="GCF1048539" s="23">
        <v>4816</v>
      </c>
      <c r="GCG1048539" s="23">
        <v>4817</v>
      </c>
      <c r="GCH1048539" s="23">
        <v>4818</v>
      </c>
      <c r="GCI1048539" s="23">
        <v>4819</v>
      </c>
      <c r="GCJ1048539" s="23">
        <v>4820</v>
      </c>
      <c r="GCK1048539" s="23">
        <v>4821</v>
      </c>
      <c r="GCL1048539" s="23">
        <v>4822</v>
      </c>
      <c r="GCM1048539" s="23">
        <v>4823</v>
      </c>
      <c r="GCN1048539" s="23">
        <v>4824</v>
      </c>
      <c r="GCO1048539" s="23">
        <v>4825</v>
      </c>
      <c r="GCP1048539" s="23">
        <v>4826</v>
      </c>
      <c r="GCQ1048539" s="23">
        <v>4827</v>
      </c>
      <c r="GCR1048539" s="23">
        <v>4828</v>
      </c>
      <c r="GCS1048539" s="23">
        <v>4829</v>
      </c>
      <c r="GCT1048539" s="23">
        <v>4830</v>
      </c>
      <c r="GCU1048539" s="23">
        <v>4831</v>
      </c>
      <c r="GCV1048539" s="23">
        <v>4832</v>
      </c>
      <c r="GCW1048539" s="23">
        <v>4833</v>
      </c>
      <c r="GCX1048539" s="23">
        <v>4834</v>
      </c>
      <c r="GCY1048539" s="23">
        <v>4835</v>
      </c>
      <c r="GCZ1048539" s="23">
        <v>4836</v>
      </c>
      <c r="GDA1048539" s="23">
        <v>4837</v>
      </c>
      <c r="GDB1048539" s="23">
        <v>4838</v>
      </c>
      <c r="GDC1048539" s="23">
        <v>4839</v>
      </c>
      <c r="GDD1048539" s="23">
        <v>4840</v>
      </c>
      <c r="GDE1048539" s="23">
        <v>4841</v>
      </c>
      <c r="GDF1048539" s="23">
        <v>4842</v>
      </c>
      <c r="GDG1048539" s="23">
        <v>4843</v>
      </c>
      <c r="GDH1048539" s="23">
        <v>4844</v>
      </c>
      <c r="GDI1048539" s="23">
        <v>4845</v>
      </c>
      <c r="GDJ1048539" s="23">
        <v>4846</v>
      </c>
      <c r="GDK1048539" s="23">
        <v>4847</v>
      </c>
      <c r="GDL1048539" s="23">
        <v>4848</v>
      </c>
      <c r="GDM1048539" s="23">
        <v>4849</v>
      </c>
      <c r="GDN1048539" s="23">
        <v>4850</v>
      </c>
      <c r="GDO1048539" s="23">
        <v>4851</v>
      </c>
      <c r="GDP1048539" s="23">
        <v>4852</v>
      </c>
      <c r="GDQ1048539" s="23">
        <v>4853</v>
      </c>
      <c r="GDR1048539" s="23">
        <v>4854</v>
      </c>
      <c r="GDS1048539" s="23">
        <v>4855</v>
      </c>
      <c r="GDT1048539" s="23">
        <v>4856</v>
      </c>
      <c r="GDU1048539" s="23">
        <v>4857</v>
      </c>
      <c r="GDV1048539" s="23">
        <v>4858</v>
      </c>
      <c r="GDW1048539" s="23">
        <v>4859</v>
      </c>
      <c r="GDX1048539" s="23">
        <v>4860</v>
      </c>
      <c r="GDY1048539" s="23">
        <v>4861</v>
      </c>
      <c r="GDZ1048539" s="23">
        <v>4862</v>
      </c>
      <c r="GEA1048539" s="23">
        <v>4863</v>
      </c>
      <c r="GEB1048539" s="23">
        <v>4864</v>
      </c>
      <c r="GEC1048539" s="23">
        <v>4865</v>
      </c>
      <c r="GED1048539" s="23">
        <v>4866</v>
      </c>
      <c r="GEE1048539" s="23">
        <v>4867</v>
      </c>
      <c r="GEF1048539" s="23">
        <v>4868</v>
      </c>
      <c r="GEG1048539" s="23">
        <v>4869</v>
      </c>
      <c r="GEH1048539" s="23">
        <v>4870</v>
      </c>
      <c r="GEI1048539" s="23">
        <v>4871</v>
      </c>
      <c r="GEJ1048539" s="23">
        <v>4872</v>
      </c>
      <c r="GEK1048539" s="23">
        <v>4873</v>
      </c>
      <c r="GEL1048539" s="23">
        <v>4874</v>
      </c>
      <c r="GEM1048539" s="23">
        <v>4875</v>
      </c>
      <c r="GEN1048539" s="23">
        <v>4876</v>
      </c>
      <c r="GEO1048539" s="23">
        <v>4877</v>
      </c>
      <c r="GEP1048539" s="23">
        <v>4878</v>
      </c>
      <c r="GEQ1048539" s="23">
        <v>4879</v>
      </c>
      <c r="GER1048539" s="23">
        <v>4880</v>
      </c>
      <c r="GES1048539" s="23">
        <v>4881</v>
      </c>
      <c r="GET1048539" s="23">
        <v>4882</v>
      </c>
      <c r="GEU1048539" s="23">
        <v>4883</v>
      </c>
      <c r="GEV1048539" s="23">
        <v>4884</v>
      </c>
      <c r="GEW1048539" s="23">
        <v>4885</v>
      </c>
      <c r="GEX1048539" s="23">
        <v>4886</v>
      </c>
      <c r="GEY1048539" s="23">
        <v>4887</v>
      </c>
      <c r="GEZ1048539" s="23">
        <v>4888</v>
      </c>
      <c r="GFA1048539" s="23">
        <v>4889</v>
      </c>
      <c r="GFB1048539" s="23">
        <v>4890</v>
      </c>
      <c r="GFC1048539" s="23">
        <v>4891</v>
      </c>
      <c r="GFD1048539" s="23">
        <v>4892</v>
      </c>
      <c r="GFE1048539" s="23">
        <v>4893</v>
      </c>
      <c r="GFF1048539" s="23">
        <v>4894</v>
      </c>
      <c r="GFG1048539" s="23">
        <v>4895</v>
      </c>
      <c r="GFH1048539" s="23">
        <v>4896</v>
      </c>
      <c r="GFI1048539" s="23">
        <v>4897</v>
      </c>
      <c r="GFJ1048539" s="23">
        <v>4898</v>
      </c>
      <c r="GFK1048539" s="23">
        <v>4899</v>
      </c>
      <c r="GFL1048539" s="23">
        <v>4900</v>
      </c>
      <c r="GFM1048539" s="23">
        <v>4901</v>
      </c>
      <c r="GFN1048539" s="23">
        <v>4902</v>
      </c>
      <c r="GFO1048539" s="23">
        <v>4903</v>
      </c>
      <c r="GFP1048539" s="23">
        <v>4904</v>
      </c>
      <c r="GFQ1048539" s="23">
        <v>4905</v>
      </c>
      <c r="GFR1048539" s="23">
        <v>4906</v>
      </c>
      <c r="GFS1048539" s="23">
        <v>4907</v>
      </c>
      <c r="GFT1048539" s="23">
        <v>4908</v>
      </c>
      <c r="GFU1048539" s="23">
        <v>4909</v>
      </c>
      <c r="GFV1048539" s="23">
        <v>4910</v>
      </c>
      <c r="GFW1048539" s="23">
        <v>4911</v>
      </c>
      <c r="GFX1048539" s="23">
        <v>4912</v>
      </c>
      <c r="GFY1048539" s="23">
        <v>4913</v>
      </c>
      <c r="GFZ1048539" s="23">
        <v>4914</v>
      </c>
      <c r="GGA1048539" s="23">
        <v>4915</v>
      </c>
      <c r="GGB1048539" s="23">
        <v>4916</v>
      </c>
      <c r="GGC1048539" s="23">
        <v>4917</v>
      </c>
      <c r="GGD1048539" s="23">
        <v>4918</v>
      </c>
      <c r="GGE1048539" s="23">
        <v>4919</v>
      </c>
      <c r="GGF1048539" s="23">
        <v>4920</v>
      </c>
      <c r="GGG1048539" s="23">
        <v>4921</v>
      </c>
      <c r="GGH1048539" s="23">
        <v>4922</v>
      </c>
      <c r="GGI1048539" s="23">
        <v>4923</v>
      </c>
      <c r="GGJ1048539" s="23">
        <v>4924</v>
      </c>
      <c r="GGK1048539" s="23">
        <v>4925</v>
      </c>
      <c r="GGL1048539" s="23">
        <v>4926</v>
      </c>
      <c r="GGM1048539" s="23">
        <v>4927</v>
      </c>
      <c r="GGN1048539" s="23">
        <v>4928</v>
      </c>
      <c r="GGO1048539" s="23">
        <v>4929</v>
      </c>
      <c r="GGP1048539" s="23">
        <v>4930</v>
      </c>
      <c r="GGQ1048539" s="23">
        <v>4931</v>
      </c>
      <c r="GGR1048539" s="23">
        <v>4932</v>
      </c>
      <c r="GGS1048539" s="23">
        <v>4933</v>
      </c>
      <c r="GGT1048539" s="23">
        <v>4934</v>
      </c>
      <c r="GGU1048539" s="23">
        <v>4935</v>
      </c>
      <c r="GGV1048539" s="23">
        <v>4936</v>
      </c>
      <c r="GGW1048539" s="23">
        <v>4937</v>
      </c>
      <c r="GGX1048539" s="23">
        <v>4938</v>
      </c>
      <c r="GGY1048539" s="23">
        <v>4939</v>
      </c>
      <c r="GGZ1048539" s="23">
        <v>4940</v>
      </c>
      <c r="GHA1048539" s="23">
        <v>4941</v>
      </c>
      <c r="GHB1048539" s="23">
        <v>4942</v>
      </c>
      <c r="GHC1048539" s="23">
        <v>4943</v>
      </c>
      <c r="GHD1048539" s="23">
        <v>4944</v>
      </c>
      <c r="GHE1048539" s="23">
        <v>4945</v>
      </c>
      <c r="GHF1048539" s="23">
        <v>4946</v>
      </c>
      <c r="GHG1048539" s="23">
        <v>4947</v>
      </c>
      <c r="GHH1048539" s="23">
        <v>4948</v>
      </c>
      <c r="GHI1048539" s="23">
        <v>4949</v>
      </c>
      <c r="GHJ1048539" s="23">
        <v>4950</v>
      </c>
      <c r="GHK1048539" s="23">
        <v>4951</v>
      </c>
      <c r="GHL1048539" s="23">
        <v>4952</v>
      </c>
      <c r="GHM1048539" s="23">
        <v>4953</v>
      </c>
      <c r="GHN1048539" s="23">
        <v>4954</v>
      </c>
      <c r="GHO1048539" s="23">
        <v>4955</v>
      </c>
      <c r="GHP1048539" s="23">
        <v>4956</v>
      </c>
      <c r="GHQ1048539" s="23">
        <v>4957</v>
      </c>
      <c r="GHR1048539" s="23">
        <v>4958</v>
      </c>
      <c r="GHS1048539" s="23">
        <v>4959</v>
      </c>
      <c r="GHT1048539" s="23">
        <v>4960</v>
      </c>
      <c r="GHU1048539" s="23">
        <v>4961</v>
      </c>
      <c r="GHV1048539" s="23">
        <v>4962</v>
      </c>
      <c r="GHW1048539" s="23">
        <v>4963</v>
      </c>
      <c r="GHX1048539" s="23">
        <v>4964</v>
      </c>
      <c r="GHY1048539" s="23">
        <v>4965</v>
      </c>
      <c r="GHZ1048539" s="23">
        <v>4966</v>
      </c>
      <c r="GIA1048539" s="23">
        <v>4967</v>
      </c>
      <c r="GIB1048539" s="23">
        <v>4968</v>
      </c>
      <c r="GIC1048539" s="23">
        <v>4969</v>
      </c>
      <c r="GID1048539" s="23">
        <v>4970</v>
      </c>
      <c r="GIE1048539" s="23">
        <v>4971</v>
      </c>
      <c r="GIF1048539" s="23">
        <v>4972</v>
      </c>
      <c r="GIG1048539" s="23">
        <v>4973</v>
      </c>
      <c r="GIH1048539" s="23">
        <v>4974</v>
      </c>
      <c r="GII1048539" s="23">
        <v>4975</v>
      </c>
      <c r="GIJ1048539" s="23">
        <v>4976</v>
      </c>
      <c r="GIK1048539" s="23">
        <v>4977</v>
      </c>
      <c r="GIL1048539" s="23">
        <v>4978</v>
      </c>
      <c r="GIM1048539" s="23">
        <v>4979</v>
      </c>
      <c r="GIN1048539" s="23">
        <v>4980</v>
      </c>
      <c r="GIO1048539" s="23">
        <v>4981</v>
      </c>
      <c r="GIP1048539" s="23">
        <v>4982</v>
      </c>
      <c r="GIQ1048539" s="23">
        <v>4983</v>
      </c>
      <c r="GIR1048539" s="23">
        <v>4984</v>
      </c>
      <c r="GIS1048539" s="23">
        <v>4985</v>
      </c>
      <c r="GIT1048539" s="23">
        <v>4986</v>
      </c>
      <c r="GIU1048539" s="23">
        <v>4987</v>
      </c>
      <c r="GIV1048539" s="23">
        <v>4988</v>
      </c>
      <c r="GIW1048539" s="23">
        <v>4989</v>
      </c>
      <c r="GIX1048539" s="23">
        <v>4990</v>
      </c>
      <c r="GIY1048539" s="23">
        <v>4991</v>
      </c>
      <c r="GIZ1048539" s="23">
        <v>4992</v>
      </c>
      <c r="GJA1048539" s="23">
        <v>4993</v>
      </c>
      <c r="GJB1048539" s="23">
        <v>4994</v>
      </c>
      <c r="GJC1048539" s="23">
        <v>4995</v>
      </c>
      <c r="GJD1048539" s="23">
        <v>4996</v>
      </c>
      <c r="GJE1048539" s="23">
        <v>4997</v>
      </c>
      <c r="GJF1048539" s="23">
        <v>4998</v>
      </c>
      <c r="GJG1048539" s="23">
        <v>4999</v>
      </c>
      <c r="GJH1048539" s="23">
        <v>5000</v>
      </c>
      <c r="GJI1048539" s="23">
        <v>5001</v>
      </c>
      <c r="GJJ1048539" s="23">
        <v>5002</v>
      </c>
      <c r="GJK1048539" s="23">
        <v>5003</v>
      </c>
      <c r="GJL1048539" s="23">
        <v>5004</v>
      </c>
      <c r="GJM1048539" s="23">
        <v>5005</v>
      </c>
      <c r="GJN1048539" s="23">
        <v>5006</v>
      </c>
      <c r="GJO1048539" s="23">
        <v>5007</v>
      </c>
      <c r="GJP1048539" s="23">
        <v>5008</v>
      </c>
      <c r="GJQ1048539" s="23">
        <v>5009</v>
      </c>
      <c r="GJR1048539" s="23">
        <v>5010</v>
      </c>
      <c r="GJS1048539" s="23">
        <v>5011</v>
      </c>
      <c r="GJT1048539" s="23">
        <v>5012</v>
      </c>
      <c r="GJU1048539" s="23">
        <v>5013</v>
      </c>
      <c r="GJV1048539" s="23">
        <v>5014</v>
      </c>
      <c r="GJW1048539" s="23">
        <v>5015</v>
      </c>
      <c r="GJX1048539" s="23">
        <v>5016</v>
      </c>
      <c r="GJY1048539" s="23">
        <v>5017</v>
      </c>
      <c r="GJZ1048539" s="23">
        <v>5018</v>
      </c>
      <c r="GKA1048539" s="23">
        <v>5019</v>
      </c>
      <c r="GKB1048539" s="23">
        <v>5020</v>
      </c>
      <c r="GKC1048539" s="23">
        <v>5021</v>
      </c>
      <c r="GKD1048539" s="23">
        <v>5022</v>
      </c>
      <c r="GKE1048539" s="23">
        <v>5023</v>
      </c>
      <c r="GKF1048539" s="23">
        <v>5024</v>
      </c>
      <c r="GKG1048539" s="23">
        <v>5025</v>
      </c>
      <c r="GKH1048539" s="23">
        <v>5026</v>
      </c>
      <c r="GKI1048539" s="23">
        <v>5027</v>
      </c>
      <c r="GKJ1048539" s="23">
        <v>5028</v>
      </c>
      <c r="GKK1048539" s="23">
        <v>5029</v>
      </c>
      <c r="GKL1048539" s="23">
        <v>5030</v>
      </c>
      <c r="GKM1048539" s="23">
        <v>5031</v>
      </c>
      <c r="GKN1048539" s="23">
        <v>5032</v>
      </c>
      <c r="GKO1048539" s="23">
        <v>5033</v>
      </c>
      <c r="GKP1048539" s="23">
        <v>5034</v>
      </c>
      <c r="GKQ1048539" s="23">
        <v>5035</v>
      </c>
      <c r="GKR1048539" s="23">
        <v>5036</v>
      </c>
      <c r="GKS1048539" s="23">
        <v>5037</v>
      </c>
      <c r="GKT1048539" s="23">
        <v>5038</v>
      </c>
      <c r="GKU1048539" s="23">
        <v>5039</v>
      </c>
      <c r="GKV1048539" s="23">
        <v>5040</v>
      </c>
      <c r="GKW1048539" s="23">
        <v>5041</v>
      </c>
      <c r="GKX1048539" s="23">
        <v>5042</v>
      </c>
      <c r="GKY1048539" s="23">
        <v>5043</v>
      </c>
      <c r="GKZ1048539" s="23">
        <v>5044</v>
      </c>
      <c r="GLA1048539" s="23">
        <v>5045</v>
      </c>
      <c r="GLB1048539" s="23">
        <v>5046</v>
      </c>
      <c r="GLC1048539" s="23">
        <v>5047</v>
      </c>
      <c r="GLD1048539" s="23">
        <v>5048</v>
      </c>
      <c r="GLE1048539" s="23">
        <v>5049</v>
      </c>
      <c r="GLF1048539" s="23">
        <v>5050</v>
      </c>
      <c r="GLG1048539" s="23">
        <v>5051</v>
      </c>
      <c r="GLH1048539" s="23">
        <v>5052</v>
      </c>
      <c r="GLI1048539" s="23">
        <v>5053</v>
      </c>
      <c r="GLJ1048539" s="23">
        <v>5054</v>
      </c>
      <c r="GLK1048539" s="23">
        <v>5055</v>
      </c>
      <c r="GLL1048539" s="23">
        <v>5056</v>
      </c>
      <c r="GLM1048539" s="23">
        <v>5057</v>
      </c>
      <c r="GLN1048539" s="23">
        <v>5058</v>
      </c>
      <c r="GLO1048539" s="23">
        <v>5059</v>
      </c>
      <c r="GLP1048539" s="23">
        <v>5060</v>
      </c>
      <c r="GLQ1048539" s="23">
        <v>5061</v>
      </c>
      <c r="GLR1048539" s="23">
        <v>5062</v>
      </c>
      <c r="GLS1048539" s="23">
        <v>5063</v>
      </c>
      <c r="GLT1048539" s="23">
        <v>5064</v>
      </c>
      <c r="GLU1048539" s="23">
        <v>5065</v>
      </c>
      <c r="GLV1048539" s="23">
        <v>5066</v>
      </c>
      <c r="GLW1048539" s="23">
        <v>5067</v>
      </c>
      <c r="GLX1048539" s="23">
        <v>5068</v>
      </c>
      <c r="GLY1048539" s="23">
        <v>5069</v>
      </c>
      <c r="GLZ1048539" s="23">
        <v>5070</v>
      </c>
      <c r="GMA1048539" s="23">
        <v>5071</v>
      </c>
      <c r="GMB1048539" s="23">
        <v>5072</v>
      </c>
      <c r="GMC1048539" s="23">
        <v>5073</v>
      </c>
      <c r="GMD1048539" s="23">
        <v>5074</v>
      </c>
      <c r="GME1048539" s="23">
        <v>5075</v>
      </c>
      <c r="GMF1048539" s="23">
        <v>5076</v>
      </c>
      <c r="GMG1048539" s="23">
        <v>5077</v>
      </c>
      <c r="GMH1048539" s="23">
        <v>5078</v>
      </c>
      <c r="GMI1048539" s="23">
        <v>5079</v>
      </c>
      <c r="GMJ1048539" s="23">
        <v>5080</v>
      </c>
      <c r="GMK1048539" s="23">
        <v>5081</v>
      </c>
      <c r="GML1048539" s="23">
        <v>5082</v>
      </c>
      <c r="GMM1048539" s="23">
        <v>5083</v>
      </c>
      <c r="GMN1048539" s="23">
        <v>5084</v>
      </c>
      <c r="GMO1048539" s="23">
        <v>5085</v>
      </c>
      <c r="GMP1048539" s="23">
        <v>5086</v>
      </c>
      <c r="GMQ1048539" s="23">
        <v>5087</v>
      </c>
      <c r="GMR1048539" s="23">
        <v>5088</v>
      </c>
      <c r="GMS1048539" s="23">
        <v>5089</v>
      </c>
      <c r="GMT1048539" s="23">
        <v>5090</v>
      </c>
      <c r="GMU1048539" s="23">
        <v>5091</v>
      </c>
      <c r="GMV1048539" s="23">
        <v>5092</v>
      </c>
      <c r="GMW1048539" s="23">
        <v>5093</v>
      </c>
      <c r="GMX1048539" s="23">
        <v>5094</v>
      </c>
      <c r="GMY1048539" s="23">
        <v>5095</v>
      </c>
      <c r="GMZ1048539" s="23">
        <v>5096</v>
      </c>
      <c r="GNA1048539" s="23">
        <v>5097</v>
      </c>
      <c r="GNB1048539" s="23">
        <v>5098</v>
      </c>
      <c r="GNC1048539" s="23">
        <v>5099</v>
      </c>
      <c r="GND1048539" s="23">
        <v>5100</v>
      </c>
      <c r="GNE1048539" s="23">
        <v>5101</v>
      </c>
      <c r="GNF1048539" s="23">
        <v>5102</v>
      </c>
      <c r="GNG1048539" s="23">
        <v>5103</v>
      </c>
      <c r="GNH1048539" s="23">
        <v>5104</v>
      </c>
      <c r="GNI1048539" s="23">
        <v>5105</v>
      </c>
      <c r="GNJ1048539" s="23">
        <v>5106</v>
      </c>
      <c r="GNK1048539" s="23">
        <v>5107</v>
      </c>
      <c r="GNL1048539" s="23">
        <v>5108</v>
      </c>
      <c r="GNM1048539" s="23">
        <v>5109</v>
      </c>
      <c r="GNN1048539" s="23">
        <v>5110</v>
      </c>
      <c r="GNO1048539" s="23">
        <v>5111</v>
      </c>
      <c r="GNP1048539" s="23">
        <v>5112</v>
      </c>
      <c r="GNQ1048539" s="23">
        <v>5113</v>
      </c>
      <c r="GNR1048539" s="23">
        <v>5114</v>
      </c>
      <c r="GNS1048539" s="23">
        <v>5115</v>
      </c>
      <c r="GNT1048539" s="23">
        <v>5116</v>
      </c>
      <c r="GNU1048539" s="23">
        <v>5117</v>
      </c>
      <c r="GNV1048539" s="23">
        <v>5118</v>
      </c>
      <c r="GNW1048539" s="23">
        <v>5119</v>
      </c>
      <c r="GNX1048539" s="23">
        <v>5120</v>
      </c>
      <c r="GNY1048539" s="23">
        <v>5121</v>
      </c>
      <c r="GNZ1048539" s="23">
        <v>5122</v>
      </c>
      <c r="GOA1048539" s="23">
        <v>5123</v>
      </c>
      <c r="GOB1048539" s="23">
        <v>5124</v>
      </c>
      <c r="GOC1048539" s="23">
        <v>5125</v>
      </c>
      <c r="GOD1048539" s="23">
        <v>5126</v>
      </c>
      <c r="GOE1048539" s="23">
        <v>5127</v>
      </c>
      <c r="GOF1048539" s="23">
        <v>5128</v>
      </c>
      <c r="GOG1048539" s="23">
        <v>5129</v>
      </c>
      <c r="GOH1048539" s="23">
        <v>5130</v>
      </c>
      <c r="GOI1048539" s="23">
        <v>5131</v>
      </c>
      <c r="GOJ1048539" s="23">
        <v>5132</v>
      </c>
      <c r="GOK1048539" s="23">
        <v>5133</v>
      </c>
      <c r="GOL1048539" s="23">
        <v>5134</v>
      </c>
      <c r="GOM1048539" s="23">
        <v>5135</v>
      </c>
      <c r="GON1048539" s="23">
        <v>5136</v>
      </c>
      <c r="GOO1048539" s="23">
        <v>5135</v>
      </c>
      <c r="GOP1048539" s="23">
        <v>5136</v>
      </c>
      <c r="GOQ1048539" s="23">
        <v>5135</v>
      </c>
      <c r="GOR1048539" s="23">
        <v>5136</v>
      </c>
      <c r="GOS1048539" s="23">
        <v>5135</v>
      </c>
      <c r="GOT1048539" s="23">
        <v>5136</v>
      </c>
      <c r="GOU1048539" s="23">
        <v>5135</v>
      </c>
      <c r="GOV1048539" s="23">
        <v>5136</v>
      </c>
      <c r="GOW1048539" s="23">
        <v>5135</v>
      </c>
      <c r="GOX1048539" s="23">
        <v>5136</v>
      </c>
      <c r="GOY1048539" s="23">
        <v>5135</v>
      </c>
      <c r="GOZ1048539" s="23">
        <v>5136</v>
      </c>
      <c r="GPA1048539" s="23">
        <v>5135</v>
      </c>
      <c r="GPB1048539" s="23">
        <v>5136</v>
      </c>
      <c r="GPC1048539" s="23">
        <v>5135</v>
      </c>
      <c r="GPD1048539" s="23">
        <v>5136</v>
      </c>
      <c r="GPE1048539" s="23">
        <v>5135</v>
      </c>
      <c r="GPF1048539" s="23">
        <v>5136</v>
      </c>
      <c r="GPG1048539" s="23">
        <v>5135</v>
      </c>
      <c r="GPH1048539" s="23">
        <v>5136</v>
      </c>
      <c r="GPI1048539" s="23">
        <v>5135</v>
      </c>
      <c r="GPJ1048539" s="23">
        <v>5136</v>
      </c>
      <c r="GPK1048539" s="23">
        <v>5135</v>
      </c>
      <c r="GPL1048539" s="23">
        <v>5136</v>
      </c>
      <c r="GPM1048539" s="23">
        <v>5135</v>
      </c>
      <c r="GPN1048539" s="23">
        <v>5136</v>
      </c>
      <c r="GPO1048539" s="23">
        <v>5135</v>
      </c>
      <c r="GPP1048539" s="23">
        <v>5136</v>
      </c>
      <c r="GPQ1048539" s="23">
        <v>5135</v>
      </c>
      <c r="GPR1048539" s="23">
        <v>5136</v>
      </c>
      <c r="GPS1048539" s="23">
        <v>5135</v>
      </c>
      <c r="GPT1048539" s="23">
        <v>5136</v>
      </c>
      <c r="GPU1048539" s="23">
        <v>5135</v>
      </c>
      <c r="GPV1048539" s="23">
        <v>5136</v>
      </c>
      <c r="GPW1048539" s="23">
        <v>5135</v>
      </c>
      <c r="GPX1048539" s="23">
        <v>5136</v>
      </c>
      <c r="GPY1048539" s="23">
        <v>5135</v>
      </c>
      <c r="GPZ1048539" s="23">
        <v>5136</v>
      </c>
      <c r="GQA1048539" s="23">
        <v>5135</v>
      </c>
      <c r="GQB1048539" s="23">
        <v>5136</v>
      </c>
      <c r="GQC1048539" s="23">
        <v>5135</v>
      </c>
      <c r="GQD1048539" s="23">
        <v>5136</v>
      </c>
      <c r="GQE1048539" s="23">
        <v>5135</v>
      </c>
      <c r="GQF1048539" s="23">
        <v>5136</v>
      </c>
      <c r="GQG1048539" s="23">
        <v>5135</v>
      </c>
      <c r="GQH1048539" s="23">
        <v>5136</v>
      </c>
      <c r="GQI1048539" s="23">
        <v>5135</v>
      </c>
      <c r="GQJ1048539" s="23">
        <v>5136</v>
      </c>
      <c r="GQK1048539" s="23">
        <v>5135</v>
      </c>
      <c r="GQL1048539" s="23">
        <v>5136</v>
      </c>
      <c r="GQM1048539" s="23">
        <v>5135</v>
      </c>
      <c r="GQN1048539" s="23">
        <v>5136</v>
      </c>
      <c r="GQO1048539" s="23">
        <v>5135</v>
      </c>
      <c r="GQP1048539" s="23">
        <v>5136</v>
      </c>
      <c r="GQQ1048539" s="23">
        <v>5135</v>
      </c>
      <c r="GQR1048539" s="23">
        <v>5136</v>
      </c>
      <c r="GQS1048539" s="23">
        <v>5135</v>
      </c>
      <c r="GQT1048539" s="23">
        <v>5136</v>
      </c>
      <c r="GQU1048539" s="23">
        <v>5135</v>
      </c>
      <c r="GQV1048539" s="23">
        <v>5136</v>
      </c>
      <c r="GQW1048539" s="23">
        <v>5135</v>
      </c>
      <c r="GQX1048539" s="23">
        <v>5136</v>
      </c>
      <c r="GQY1048539" s="23">
        <v>5135</v>
      </c>
      <c r="GQZ1048539" s="23">
        <v>5136</v>
      </c>
      <c r="GRA1048539" s="23">
        <v>5135</v>
      </c>
      <c r="GRB1048539" s="23">
        <v>5136</v>
      </c>
      <c r="GRC1048539" s="23">
        <v>5135</v>
      </c>
      <c r="GRD1048539" s="23">
        <v>5136</v>
      </c>
      <c r="GRE1048539" s="23">
        <v>5135</v>
      </c>
      <c r="GRF1048539" s="23">
        <v>5136</v>
      </c>
      <c r="GRG1048539" s="23">
        <v>5135</v>
      </c>
      <c r="GRH1048539" s="23">
        <v>5136</v>
      </c>
      <c r="GRI1048539" s="23">
        <v>5135</v>
      </c>
      <c r="GRJ1048539" s="23">
        <v>5136</v>
      </c>
      <c r="GRK1048539" s="23">
        <v>5135</v>
      </c>
      <c r="GRL1048539" s="23">
        <v>5136</v>
      </c>
      <c r="GRM1048539" s="23">
        <v>5135</v>
      </c>
      <c r="GRN1048539" s="23">
        <v>5136</v>
      </c>
      <c r="GRO1048539" s="23">
        <v>5135</v>
      </c>
      <c r="GRP1048539" s="23">
        <v>5136</v>
      </c>
      <c r="GRQ1048539" s="23">
        <v>5135</v>
      </c>
      <c r="GRR1048539" s="23">
        <v>5136</v>
      </c>
      <c r="GRS1048539" s="23">
        <v>5135</v>
      </c>
      <c r="GRT1048539" s="23">
        <v>5136</v>
      </c>
      <c r="GRU1048539" s="23">
        <v>5135</v>
      </c>
      <c r="GRV1048539" s="23">
        <v>5136</v>
      </c>
      <c r="GRW1048539" s="23">
        <v>5135</v>
      </c>
      <c r="GRX1048539" s="23">
        <v>5136</v>
      </c>
      <c r="GRY1048539" s="23">
        <v>5135</v>
      </c>
      <c r="GRZ1048539" s="23">
        <v>5136</v>
      </c>
      <c r="GSA1048539" s="23">
        <v>5135</v>
      </c>
      <c r="GSB1048539" s="23">
        <v>5136</v>
      </c>
      <c r="GSC1048539" s="23">
        <v>5135</v>
      </c>
      <c r="GSD1048539" s="23">
        <v>5136</v>
      </c>
      <c r="GSE1048539" s="23">
        <v>5135</v>
      </c>
      <c r="GSF1048539" s="23">
        <v>5136</v>
      </c>
      <c r="GSG1048539" s="23">
        <v>5135</v>
      </c>
      <c r="GSH1048539" s="23">
        <v>5136</v>
      </c>
      <c r="GSI1048539" s="23">
        <v>5135</v>
      </c>
      <c r="GSJ1048539" s="23">
        <v>5136</v>
      </c>
      <c r="GSK1048539" s="23">
        <v>5135</v>
      </c>
      <c r="GSL1048539" s="23">
        <v>5136</v>
      </c>
      <c r="GSM1048539" s="23">
        <v>5135</v>
      </c>
      <c r="GSN1048539" s="23">
        <v>5136</v>
      </c>
      <c r="GSO1048539" s="23">
        <v>5135</v>
      </c>
      <c r="GSP1048539" s="23">
        <v>5136</v>
      </c>
      <c r="GSQ1048539" s="23">
        <v>5135</v>
      </c>
      <c r="GSR1048539" s="23">
        <v>5136</v>
      </c>
      <c r="GSS1048539" s="23">
        <v>5135</v>
      </c>
      <c r="GST1048539" s="23">
        <v>5136</v>
      </c>
      <c r="GSU1048539" s="23">
        <v>5135</v>
      </c>
      <c r="GSV1048539" s="23">
        <v>5136</v>
      </c>
      <c r="GSW1048539" s="23">
        <v>5135</v>
      </c>
      <c r="GSX1048539" s="23">
        <v>5136</v>
      </c>
      <c r="GSY1048539" s="23">
        <v>5135</v>
      </c>
      <c r="GSZ1048539" s="23">
        <v>5136</v>
      </c>
      <c r="GTA1048539" s="23">
        <v>5135</v>
      </c>
      <c r="GTB1048539" s="23">
        <v>5136</v>
      </c>
      <c r="GTC1048539" s="23">
        <v>5135</v>
      </c>
      <c r="GTD1048539" s="23">
        <v>5136</v>
      </c>
      <c r="GTE1048539" s="23">
        <v>5135</v>
      </c>
      <c r="GTF1048539" s="23">
        <v>5136</v>
      </c>
      <c r="GTG1048539" s="23">
        <v>5135</v>
      </c>
      <c r="GTH1048539" s="23">
        <v>5136</v>
      </c>
      <c r="GTI1048539" s="23">
        <v>5135</v>
      </c>
      <c r="GTJ1048539" s="23">
        <v>5136</v>
      </c>
      <c r="GTK1048539" s="23">
        <v>5135</v>
      </c>
      <c r="GTL1048539" s="23">
        <v>5136</v>
      </c>
      <c r="GTM1048539" s="23">
        <v>5135</v>
      </c>
      <c r="GTN1048539" s="23">
        <v>5136</v>
      </c>
      <c r="GTO1048539" s="23">
        <v>5135</v>
      </c>
      <c r="GTP1048539" s="23">
        <v>5136</v>
      </c>
      <c r="GTQ1048539" s="23">
        <v>5135</v>
      </c>
      <c r="GTR1048539" s="23">
        <v>5136</v>
      </c>
      <c r="GTS1048539" s="23">
        <v>5135</v>
      </c>
      <c r="GTT1048539" s="23">
        <v>5136</v>
      </c>
      <c r="GTU1048539" s="23">
        <v>5135</v>
      </c>
      <c r="GTV1048539" s="23">
        <v>5136</v>
      </c>
      <c r="GTW1048539" s="23">
        <v>5135</v>
      </c>
      <c r="GTX1048539" s="23">
        <v>5136</v>
      </c>
      <c r="GTY1048539" s="23">
        <v>5135</v>
      </c>
      <c r="GTZ1048539" s="23">
        <v>5136</v>
      </c>
      <c r="GUA1048539" s="23">
        <v>5135</v>
      </c>
      <c r="GUB1048539" s="23">
        <v>5136</v>
      </c>
      <c r="GUC1048539" s="23">
        <v>5135</v>
      </c>
      <c r="GUD1048539" s="23">
        <v>5136</v>
      </c>
      <c r="GUE1048539" s="23">
        <v>5135</v>
      </c>
      <c r="GUF1048539" s="23">
        <v>5136</v>
      </c>
      <c r="GUG1048539" s="23">
        <v>5135</v>
      </c>
      <c r="GUH1048539" s="23">
        <v>5136</v>
      </c>
      <c r="GUI1048539" s="23">
        <v>5135</v>
      </c>
      <c r="GUJ1048539" s="23">
        <v>5136</v>
      </c>
      <c r="GUK1048539" s="23">
        <v>5135</v>
      </c>
      <c r="GUL1048539" s="23">
        <v>5136</v>
      </c>
      <c r="GUM1048539" s="23">
        <v>5135</v>
      </c>
      <c r="GUN1048539" s="23">
        <v>5136</v>
      </c>
      <c r="GUO1048539" s="23">
        <v>5135</v>
      </c>
      <c r="GUP1048539" s="23">
        <v>5136</v>
      </c>
      <c r="GUQ1048539" s="23">
        <v>5135</v>
      </c>
      <c r="GUR1048539" s="23">
        <v>5136</v>
      </c>
      <c r="GUS1048539" s="23">
        <v>5135</v>
      </c>
      <c r="GUT1048539" s="23">
        <v>5136</v>
      </c>
      <c r="GUU1048539" s="23">
        <v>5135</v>
      </c>
      <c r="GUV1048539" s="23">
        <v>5136</v>
      </c>
      <c r="GUW1048539" s="23">
        <v>5135</v>
      </c>
      <c r="GUX1048539" s="23">
        <v>5136</v>
      </c>
      <c r="GUY1048539" s="23">
        <v>5135</v>
      </c>
      <c r="GUZ1048539" s="23">
        <v>5136</v>
      </c>
      <c r="GVA1048539" s="23">
        <v>5135</v>
      </c>
      <c r="GVB1048539" s="23">
        <v>5136</v>
      </c>
      <c r="GVC1048539" s="23">
        <v>5135</v>
      </c>
      <c r="GVD1048539" s="23">
        <v>5136</v>
      </c>
      <c r="GVE1048539" s="23">
        <v>5135</v>
      </c>
      <c r="GVF1048539" s="23">
        <v>5136</v>
      </c>
      <c r="GVG1048539" s="23">
        <v>5135</v>
      </c>
      <c r="GVH1048539" s="23">
        <v>5136</v>
      </c>
      <c r="GVI1048539" s="23">
        <v>5135</v>
      </c>
      <c r="GVJ1048539" s="23">
        <v>5136</v>
      </c>
      <c r="GVK1048539" s="23">
        <v>5135</v>
      </c>
      <c r="GVL1048539" s="23">
        <v>5136</v>
      </c>
      <c r="GVM1048539" s="23">
        <v>5135</v>
      </c>
      <c r="GVN1048539" s="23">
        <v>5136</v>
      </c>
      <c r="GVO1048539" s="23">
        <v>5135</v>
      </c>
      <c r="GVP1048539" s="23">
        <v>5136</v>
      </c>
      <c r="GVQ1048539" s="23">
        <v>5135</v>
      </c>
      <c r="GVR1048539" s="23">
        <v>5136</v>
      </c>
      <c r="GVS1048539" s="23">
        <v>5135</v>
      </c>
      <c r="GVT1048539" s="23">
        <v>5136</v>
      </c>
      <c r="GVU1048539" s="23">
        <v>5135</v>
      </c>
      <c r="GVV1048539" s="23">
        <v>5136</v>
      </c>
      <c r="GVW1048539" s="23">
        <v>5135</v>
      </c>
      <c r="GVX1048539" s="23">
        <v>5136</v>
      </c>
      <c r="GVY1048539" s="23">
        <v>5135</v>
      </c>
      <c r="GVZ1048539" s="23">
        <v>5136</v>
      </c>
      <c r="GWA1048539" s="23">
        <v>5135</v>
      </c>
      <c r="GWB1048539" s="23">
        <v>5136</v>
      </c>
      <c r="GWC1048539" s="23">
        <v>5135</v>
      </c>
      <c r="GWD1048539" s="23">
        <v>5136</v>
      </c>
      <c r="GWE1048539" s="23">
        <v>5135</v>
      </c>
      <c r="GWF1048539" s="23">
        <v>5136</v>
      </c>
      <c r="GWG1048539" s="23">
        <v>5135</v>
      </c>
      <c r="GWH1048539" s="23">
        <v>5136</v>
      </c>
      <c r="GWI1048539" s="23">
        <v>5135</v>
      </c>
      <c r="GWJ1048539" s="23">
        <v>5136</v>
      </c>
      <c r="GWK1048539" s="23">
        <v>5135</v>
      </c>
      <c r="GWL1048539" s="23">
        <v>5136</v>
      </c>
      <c r="GWM1048539" s="23">
        <v>5135</v>
      </c>
      <c r="GWN1048539" s="23">
        <v>5136</v>
      </c>
      <c r="GWO1048539" s="23">
        <v>5135</v>
      </c>
      <c r="GWP1048539" s="23">
        <v>5136</v>
      </c>
      <c r="GWQ1048539" s="23">
        <v>5135</v>
      </c>
      <c r="GWR1048539" s="23">
        <v>5136</v>
      </c>
      <c r="GWS1048539" s="23">
        <v>5135</v>
      </c>
      <c r="GWT1048539" s="23">
        <v>5136</v>
      </c>
      <c r="GWU1048539" s="23">
        <v>5135</v>
      </c>
      <c r="GWV1048539" s="23">
        <v>5136</v>
      </c>
      <c r="GWW1048539" s="23">
        <v>5135</v>
      </c>
      <c r="GWX1048539" s="23">
        <v>5136</v>
      </c>
      <c r="GWY1048539" s="23">
        <v>5135</v>
      </c>
      <c r="GWZ1048539" s="23">
        <v>5136</v>
      </c>
      <c r="GXA1048539" s="23">
        <v>5135</v>
      </c>
      <c r="GXB1048539" s="23">
        <v>5136</v>
      </c>
      <c r="GXC1048539" s="23">
        <v>5135</v>
      </c>
      <c r="GXD1048539" s="23">
        <v>5136</v>
      </c>
      <c r="GXE1048539" s="23">
        <v>5135</v>
      </c>
      <c r="GXF1048539" s="23">
        <v>5136</v>
      </c>
      <c r="GXG1048539" s="23">
        <v>5135</v>
      </c>
      <c r="GXH1048539" s="23">
        <v>5136</v>
      </c>
      <c r="GXI1048539" s="23">
        <v>5135</v>
      </c>
      <c r="GXJ1048539" s="23">
        <v>5136</v>
      </c>
      <c r="GXK1048539" s="23">
        <v>5135</v>
      </c>
      <c r="GXL1048539" s="23">
        <v>5136</v>
      </c>
      <c r="GXM1048539" s="23">
        <v>5135</v>
      </c>
      <c r="GXN1048539" s="23">
        <v>5136</v>
      </c>
      <c r="GXO1048539" s="23">
        <v>5135</v>
      </c>
      <c r="GXP1048539" s="23">
        <v>5136</v>
      </c>
      <c r="GXQ1048539" s="23">
        <v>5135</v>
      </c>
      <c r="GXR1048539" s="23">
        <v>5136</v>
      </c>
      <c r="GXS1048539" s="23">
        <v>5135</v>
      </c>
      <c r="GXT1048539" s="23">
        <v>5136</v>
      </c>
      <c r="GXU1048539" s="23">
        <v>5135</v>
      </c>
      <c r="GXV1048539" s="23">
        <v>5136</v>
      </c>
      <c r="GXW1048539" s="23">
        <v>5135</v>
      </c>
      <c r="GXX1048539" s="23">
        <v>5136</v>
      </c>
      <c r="GXY1048539" s="23">
        <v>5135</v>
      </c>
      <c r="GXZ1048539" s="23">
        <v>5136</v>
      </c>
      <c r="GYA1048539" s="23">
        <v>5135</v>
      </c>
      <c r="GYB1048539" s="23">
        <v>5136</v>
      </c>
      <c r="GYC1048539" s="23">
        <v>5135</v>
      </c>
      <c r="GYD1048539" s="23">
        <v>5136</v>
      </c>
      <c r="GYE1048539" s="23">
        <v>5135</v>
      </c>
      <c r="GYF1048539" s="23">
        <v>5136</v>
      </c>
      <c r="GYG1048539" s="23">
        <v>5135</v>
      </c>
      <c r="GYH1048539" s="23">
        <v>5136</v>
      </c>
      <c r="GYI1048539" s="23">
        <v>5135</v>
      </c>
      <c r="GYJ1048539" s="23">
        <v>5136</v>
      </c>
      <c r="GYK1048539" s="23">
        <v>5135</v>
      </c>
      <c r="GYL1048539" s="23">
        <v>5136</v>
      </c>
      <c r="GYM1048539" s="23">
        <v>5135</v>
      </c>
      <c r="GYN1048539" s="23">
        <v>5136</v>
      </c>
      <c r="GYO1048539" s="23">
        <v>5135</v>
      </c>
      <c r="GYP1048539" s="23">
        <v>5136</v>
      </c>
      <c r="GYQ1048539" s="23">
        <v>5135</v>
      </c>
      <c r="GYR1048539" s="23">
        <v>5136</v>
      </c>
      <c r="GYS1048539" s="23">
        <v>5135</v>
      </c>
      <c r="GYT1048539" s="23">
        <v>5136</v>
      </c>
      <c r="GYU1048539" s="23">
        <v>5135</v>
      </c>
      <c r="GYV1048539" s="23">
        <v>5136</v>
      </c>
      <c r="GYW1048539" s="23">
        <v>5135</v>
      </c>
      <c r="GYX1048539" s="23">
        <v>5136</v>
      </c>
      <c r="GYY1048539" s="23">
        <v>5135</v>
      </c>
      <c r="GYZ1048539" s="23">
        <v>5136</v>
      </c>
      <c r="GZA1048539" s="23">
        <v>5135</v>
      </c>
      <c r="GZB1048539" s="23">
        <v>5136</v>
      </c>
      <c r="GZC1048539" s="23">
        <v>5135</v>
      </c>
      <c r="GZD1048539" s="23">
        <v>5136</v>
      </c>
      <c r="GZE1048539" s="23">
        <v>5135</v>
      </c>
      <c r="GZF1048539" s="23">
        <v>5136</v>
      </c>
      <c r="GZG1048539" s="23">
        <v>5135</v>
      </c>
      <c r="GZH1048539" s="23">
        <v>5136</v>
      </c>
      <c r="GZI1048539" s="23">
        <v>5135</v>
      </c>
      <c r="GZJ1048539" s="23">
        <v>5136</v>
      </c>
      <c r="GZK1048539" s="23">
        <v>5135</v>
      </c>
      <c r="GZL1048539" s="23">
        <v>5136</v>
      </c>
      <c r="GZM1048539" s="23">
        <v>5135</v>
      </c>
      <c r="GZN1048539" s="23">
        <v>5136</v>
      </c>
      <c r="GZO1048539" s="23">
        <v>5135</v>
      </c>
      <c r="GZP1048539" s="23">
        <v>5136</v>
      </c>
      <c r="GZQ1048539" s="23">
        <v>5135</v>
      </c>
      <c r="GZR1048539" s="23">
        <v>5136</v>
      </c>
      <c r="GZS1048539" s="23">
        <v>5135</v>
      </c>
      <c r="GZT1048539" s="23">
        <v>5136</v>
      </c>
      <c r="GZU1048539" s="23">
        <v>5135</v>
      </c>
      <c r="GZV1048539" s="23">
        <v>5136</v>
      </c>
      <c r="GZW1048539" s="23">
        <v>5135</v>
      </c>
      <c r="GZX1048539" s="23">
        <v>5136</v>
      </c>
      <c r="GZY1048539" s="23">
        <v>5135</v>
      </c>
      <c r="GZZ1048539" s="23">
        <v>5136</v>
      </c>
      <c r="HAA1048539" s="23">
        <v>5135</v>
      </c>
      <c r="HAB1048539" s="23">
        <v>5136</v>
      </c>
      <c r="HAC1048539" s="23">
        <v>5135</v>
      </c>
      <c r="HAD1048539" s="23">
        <v>5136</v>
      </c>
      <c r="HAE1048539" s="23">
        <v>5135</v>
      </c>
      <c r="HAF1048539" s="23">
        <v>5136</v>
      </c>
      <c r="HAG1048539" s="23">
        <v>5135</v>
      </c>
      <c r="HAH1048539" s="23">
        <v>5136</v>
      </c>
      <c r="HAI1048539" s="23">
        <v>5135</v>
      </c>
      <c r="HAJ1048539" s="23">
        <v>5136</v>
      </c>
      <c r="HAK1048539" s="23">
        <v>5135</v>
      </c>
      <c r="HAL1048539" s="23">
        <v>5136</v>
      </c>
      <c r="HAM1048539" s="23">
        <v>5135</v>
      </c>
      <c r="HAN1048539" s="23">
        <v>5136</v>
      </c>
      <c r="HAO1048539" s="23">
        <v>5135</v>
      </c>
      <c r="HAP1048539" s="23">
        <v>5136</v>
      </c>
      <c r="HAQ1048539" s="23">
        <v>5135</v>
      </c>
      <c r="HAR1048539" s="23">
        <v>5136</v>
      </c>
      <c r="HAS1048539" s="23">
        <v>5135</v>
      </c>
      <c r="HAT1048539" s="23">
        <v>5136</v>
      </c>
      <c r="HAU1048539" s="23">
        <v>5135</v>
      </c>
      <c r="HAV1048539" s="23">
        <v>5136</v>
      </c>
      <c r="HAW1048539" s="23">
        <v>5135</v>
      </c>
      <c r="HAX1048539" s="23">
        <v>5136</v>
      </c>
      <c r="HAY1048539" s="23">
        <v>5135</v>
      </c>
      <c r="HAZ1048539" s="23">
        <v>5136</v>
      </c>
      <c r="HBA1048539" s="23">
        <v>5135</v>
      </c>
      <c r="HBB1048539" s="23">
        <v>5136</v>
      </c>
      <c r="HBC1048539" s="23">
        <v>5135</v>
      </c>
      <c r="HBD1048539" s="23">
        <v>5136</v>
      </c>
      <c r="HBE1048539" s="23">
        <v>5135</v>
      </c>
      <c r="HBF1048539" s="23">
        <v>5136</v>
      </c>
      <c r="HBG1048539" s="23">
        <v>5135</v>
      </c>
      <c r="HBH1048539" s="23">
        <v>5136</v>
      </c>
      <c r="HBI1048539" s="23">
        <v>5135</v>
      </c>
      <c r="HBJ1048539" s="23">
        <v>5136</v>
      </c>
      <c r="HBK1048539" s="23">
        <v>5135</v>
      </c>
      <c r="HBL1048539" s="23">
        <v>5136</v>
      </c>
      <c r="HBM1048539" s="23">
        <v>5135</v>
      </c>
      <c r="HBN1048539" s="23">
        <v>5136</v>
      </c>
      <c r="HBO1048539" s="23">
        <v>5135</v>
      </c>
      <c r="HBP1048539" s="23">
        <v>5136</v>
      </c>
      <c r="HBQ1048539" s="23">
        <v>5135</v>
      </c>
      <c r="HBR1048539" s="23">
        <v>5136</v>
      </c>
      <c r="HBS1048539" s="23">
        <v>5135</v>
      </c>
      <c r="HBT1048539" s="23">
        <v>5136</v>
      </c>
      <c r="HBU1048539" s="23">
        <v>5135</v>
      </c>
      <c r="HBV1048539" s="23">
        <v>5136</v>
      </c>
      <c r="HBW1048539" s="23">
        <v>5135</v>
      </c>
      <c r="HBX1048539" s="23">
        <v>5136</v>
      </c>
      <c r="HBY1048539" s="23">
        <v>5135</v>
      </c>
      <c r="HBZ1048539" s="23">
        <v>5136</v>
      </c>
      <c r="HCA1048539" s="23">
        <v>5135</v>
      </c>
      <c r="HCB1048539" s="23">
        <v>5136</v>
      </c>
      <c r="HCC1048539" s="23">
        <v>5135</v>
      </c>
      <c r="HCD1048539" s="23">
        <v>5136</v>
      </c>
      <c r="HCE1048539" s="23">
        <v>5135</v>
      </c>
      <c r="HCF1048539" s="23">
        <v>5136</v>
      </c>
      <c r="HCG1048539" s="23">
        <v>5135</v>
      </c>
      <c r="HCH1048539" s="23">
        <v>5136</v>
      </c>
      <c r="HCI1048539" s="23">
        <v>5135</v>
      </c>
      <c r="HCJ1048539" s="23">
        <v>5136</v>
      </c>
      <c r="HCK1048539" s="23">
        <v>5135</v>
      </c>
      <c r="HCL1048539" s="23">
        <v>5136</v>
      </c>
      <c r="HCM1048539" s="23">
        <v>5135</v>
      </c>
      <c r="HCN1048539" s="23">
        <v>5136</v>
      </c>
      <c r="HCO1048539" s="23">
        <v>5135</v>
      </c>
      <c r="HCP1048539" s="23">
        <v>5136</v>
      </c>
      <c r="HCQ1048539" s="23">
        <v>5135</v>
      </c>
      <c r="HCR1048539" s="23">
        <v>5136</v>
      </c>
      <c r="HCS1048539" s="23">
        <v>5135</v>
      </c>
      <c r="HCT1048539" s="23">
        <v>5136</v>
      </c>
      <c r="HCU1048539" s="23">
        <v>5135</v>
      </c>
      <c r="HCV1048539" s="23">
        <v>5136</v>
      </c>
      <c r="HCW1048539" s="23">
        <v>5135</v>
      </c>
      <c r="HCX1048539" s="23">
        <v>5136</v>
      </c>
      <c r="HCY1048539" s="23">
        <v>5135</v>
      </c>
      <c r="HCZ1048539" s="23">
        <v>5136</v>
      </c>
      <c r="HDA1048539" s="23">
        <v>5135</v>
      </c>
      <c r="HDB1048539" s="23">
        <v>5136</v>
      </c>
      <c r="HDC1048539" s="23">
        <v>5135</v>
      </c>
      <c r="HDD1048539" s="23">
        <v>5136</v>
      </c>
      <c r="HDE1048539" s="23">
        <v>5135</v>
      </c>
      <c r="HDF1048539" s="23">
        <v>5136</v>
      </c>
      <c r="HDG1048539" s="23">
        <v>5135</v>
      </c>
      <c r="HDH1048539" s="23">
        <v>5136</v>
      </c>
      <c r="HDI1048539" s="23">
        <v>5135</v>
      </c>
      <c r="HDJ1048539" s="23">
        <v>5136</v>
      </c>
      <c r="HDK1048539" s="23">
        <v>5135</v>
      </c>
      <c r="HDL1048539" s="23">
        <v>5136</v>
      </c>
      <c r="HDM1048539" s="23">
        <v>5135</v>
      </c>
      <c r="HDN1048539" s="23">
        <v>5136</v>
      </c>
      <c r="HDO1048539" s="23">
        <v>5135</v>
      </c>
      <c r="HDP1048539" s="23">
        <v>5136</v>
      </c>
      <c r="HDQ1048539" s="23">
        <v>5135</v>
      </c>
      <c r="HDR1048539" s="23">
        <v>5136</v>
      </c>
      <c r="HDS1048539" s="23">
        <v>5135</v>
      </c>
      <c r="HDT1048539" s="23">
        <v>5136</v>
      </c>
      <c r="HDU1048539" s="23">
        <v>5135</v>
      </c>
      <c r="HDV1048539" s="23">
        <v>5136</v>
      </c>
      <c r="HDW1048539" s="23">
        <v>5135</v>
      </c>
      <c r="HDX1048539" s="23">
        <v>5136</v>
      </c>
      <c r="HDY1048539" s="23">
        <v>5135</v>
      </c>
      <c r="HDZ1048539" s="23">
        <v>5136</v>
      </c>
      <c r="HEA1048539" s="23">
        <v>5135</v>
      </c>
      <c r="HEB1048539" s="23">
        <v>5136</v>
      </c>
      <c r="HEC1048539" s="23">
        <v>5135</v>
      </c>
      <c r="HED1048539" s="23">
        <v>5136</v>
      </c>
      <c r="HEE1048539" s="23">
        <v>5135</v>
      </c>
      <c r="HEF1048539" s="23">
        <v>5136</v>
      </c>
      <c r="HEG1048539" s="23">
        <v>5135</v>
      </c>
      <c r="HEH1048539" s="23">
        <v>5136</v>
      </c>
      <c r="HEI1048539" s="23">
        <v>5135</v>
      </c>
      <c r="HEJ1048539" s="23">
        <v>5136</v>
      </c>
      <c r="HEK1048539" s="23">
        <v>5135</v>
      </c>
      <c r="HEL1048539" s="23">
        <v>5136</v>
      </c>
      <c r="HEM1048539" s="23">
        <v>5135</v>
      </c>
      <c r="HEN1048539" s="23">
        <v>5136</v>
      </c>
      <c r="HEO1048539" s="23">
        <v>5135</v>
      </c>
      <c r="HEP1048539" s="23">
        <v>5136</v>
      </c>
      <c r="HEQ1048539" s="23">
        <v>5135</v>
      </c>
      <c r="HER1048539" s="23">
        <v>5136</v>
      </c>
      <c r="HES1048539" s="23">
        <v>5135</v>
      </c>
      <c r="HET1048539" s="23">
        <v>5136</v>
      </c>
      <c r="HEU1048539" s="23">
        <v>5135</v>
      </c>
      <c r="HEV1048539" s="23">
        <v>5136</v>
      </c>
      <c r="HEW1048539" s="23">
        <v>5135</v>
      </c>
      <c r="HEX1048539" s="23">
        <v>5136</v>
      </c>
      <c r="HEY1048539" s="23">
        <v>5135</v>
      </c>
      <c r="HEZ1048539" s="23">
        <v>5136</v>
      </c>
      <c r="HFA1048539" s="23">
        <v>5135</v>
      </c>
      <c r="HFB1048539" s="23">
        <v>5136</v>
      </c>
      <c r="HFC1048539" s="23">
        <v>5135</v>
      </c>
      <c r="HFD1048539" s="23">
        <v>5136</v>
      </c>
      <c r="HFE1048539" s="23">
        <v>5135</v>
      </c>
      <c r="HFF1048539" s="23">
        <v>5136</v>
      </c>
      <c r="HFG1048539" s="23">
        <v>5135</v>
      </c>
      <c r="HFH1048539" s="23">
        <v>5136</v>
      </c>
      <c r="HFI1048539" s="23">
        <v>5135</v>
      </c>
      <c r="HFJ1048539" s="23">
        <v>5136</v>
      </c>
      <c r="HFK1048539" s="23">
        <v>5135</v>
      </c>
      <c r="HFL1048539" s="23">
        <v>5136</v>
      </c>
      <c r="HFM1048539" s="23">
        <v>5135</v>
      </c>
      <c r="HFN1048539" s="23">
        <v>5136</v>
      </c>
      <c r="HFO1048539" s="23">
        <v>5135</v>
      </c>
      <c r="HFP1048539" s="23">
        <v>5136</v>
      </c>
      <c r="HFQ1048539" s="23">
        <v>5135</v>
      </c>
      <c r="HFR1048539" s="23">
        <v>5136</v>
      </c>
      <c r="HFS1048539" s="23">
        <v>5135</v>
      </c>
      <c r="HFT1048539" s="23">
        <v>5136</v>
      </c>
      <c r="HFU1048539" s="23">
        <v>5135</v>
      </c>
      <c r="HFV1048539" s="23">
        <v>5136</v>
      </c>
      <c r="HFW1048539" s="23">
        <v>5135</v>
      </c>
      <c r="HFX1048539" s="23">
        <v>5136</v>
      </c>
      <c r="HFY1048539" s="23">
        <v>5135</v>
      </c>
      <c r="HFZ1048539" s="23">
        <v>5136</v>
      </c>
      <c r="HGA1048539" s="23">
        <v>5135</v>
      </c>
      <c r="HGB1048539" s="23">
        <v>5136</v>
      </c>
      <c r="HGC1048539" s="23">
        <v>5135</v>
      </c>
      <c r="HGD1048539" s="23">
        <v>5136</v>
      </c>
      <c r="HGE1048539" s="23">
        <v>5135</v>
      </c>
      <c r="HGF1048539" s="23">
        <v>5136</v>
      </c>
      <c r="HGG1048539" s="23">
        <v>5135</v>
      </c>
      <c r="HGH1048539" s="23">
        <v>5136</v>
      </c>
      <c r="HGI1048539" s="23">
        <v>5135</v>
      </c>
      <c r="HGJ1048539" s="23">
        <v>5136</v>
      </c>
      <c r="HGK1048539" s="23">
        <v>5135</v>
      </c>
      <c r="HGL1048539" s="23">
        <v>5136</v>
      </c>
      <c r="HGM1048539" s="23">
        <v>5135</v>
      </c>
      <c r="HGN1048539" s="23">
        <v>5136</v>
      </c>
      <c r="HGO1048539" s="23">
        <v>5135</v>
      </c>
      <c r="HGP1048539" s="23">
        <v>5136</v>
      </c>
      <c r="HGQ1048539" s="23">
        <v>5135</v>
      </c>
      <c r="HGR1048539" s="23">
        <v>5136</v>
      </c>
      <c r="HGS1048539" s="23">
        <v>5135</v>
      </c>
      <c r="HGT1048539" s="23">
        <v>5136</v>
      </c>
      <c r="HGU1048539" s="23">
        <v>5135</v>
      </c>
      <c r="HGV1048539" s="23">
        <v>5136</v>
      </c>
      <c r="HGW1048539" s="23">
        <v>5135</v>
      </c>
      <c r="HGX1048539" s="23">
        <v>5136</v>
      </c>
      <c r="HGY1048539" s="23">
        <v>5135</v>
      </c>
      <c r="HGZ1048539" s="23">
        <v>5136</v>
      </c>
      <c r="HHA1048539" s="23">
        <v>5135</v>
      </c>
      <c r="HHB1048539" s="23">
        <v>5136</v>
      </c>
      <c r="HHC1048539" s="23">
        <v>5135</v>
      </c>
      <c r="HHD1048539" s="23">
        <v>5136</v>
      </c>
      <c r="HHE1048539" s="23">
        <v>5135</v>
      </c>
      <c r="HHF1048539" s="23">
        <v>5136</v>
      </c>
      <c r="HHG1048539" s="23">
        <v>5135</v>
      </c>
      <c r="HHH1048539" s="23">
        <v>5136</v>
      </c>
      <c r="HHI1048539" s="23">
        <v>5135</v>
      </c>
      <c r="HHJ1048539" s="23">
        <v>5136</v>
      </c>
      <c r="HHK1048539" s="23">
        <v>5135</v>
      </c>
      <c r="HHL1048539" s="23">
        <v>5136</v>
      </c>
      <c r="HHM1048539" s="23">
        <v>5135</v>
      </c>
      <c r="HHN1048539" s="23">
        <v>5136</v>
      </c>
      <c r="HHO1048539" s="23">
        <v>5135</v>
      </c>
      <c r="HHP1048539" s="23">
        <v>5136</v>
      </c>
      <c r="HHQ1048539" s="23">
        <v>5135</v>
      </c>
      <c r="HHR1048539" s="23">
        <v>5136</v>
      </c>
      <c r="HHS1048539" s="23">
        <v>5135</v>
      </c>
      <c r="HHT1048539" s="23">
        <v>5136</v>
      </c>
      <c r="HHU1048539" s="23">
        <v>5135</v>
      </c>
      <c r="HHV1048539" s="23">
        <v>5136</v>
      </c>
      <c r="HHW1048539" s="23">
        <v>5135</v>
      </c>
      <c r="HHX1048539" s="23">
        <v>5136</v>
      </c>
      <c r="HHY1048539" s="23">
        <v>5135</v>
      </c>
      <c r="HHZ1048539" s="23">
        <v>5136</v>
      </c>
      <c r="HIA1048539" s="23">
        <v>5135</v>
      </c>
      <c r="HIB1048539" s="23">
        <v>5136</v>
      </c>
      <c r="HIC1048539" s="23">
        <v>5135</v>
      </c>
      <c r="HID1048539" s="23">
        <v>5136</v>
      </c>
      <c r="HIE1048539" s="23">
        <v>5135</v>
      </c>
      <c r="HIF1048539" s="23">
        <v>5136</v>
      </c>
      <c r="HIG1048539" s="23">
        <v>5135</v>
      </c>
      <c r="HIH1048539" s="23">
        <v>5136</v>
      </c>
      <c r="HII1048539" s="23">
        <v>5135</v>
      </c>
      <c r="HIJ1048539" s="23">
        <v>5136</v>
      </c>
      <c r="HIK1048539" s="23">
        <v>5135</v>
      </c>
      <c r="HIL1048539" s="23">
        <v>5136</v>
      </c>
      <c r="HIM1048539" s="23">
        <v>5135</v>
      </c>
      <c r="HIN1048539" s="23">
        <v>5136</v>
      </c>
      <c r="HIO1048539" s="23">
        <v>5135</v>
      </c>
      <c r="HIP1048539" s="23">
        <v>5136</v>
      </c>
      <c r="HIQ1048539" s="23">
        <v>5135</v>
      </c>
      <c r="HIR1048539" s="23">
        <v>5136</v>
      </c>
      <c r="HIS1048539" s="23">
        <v>5135</v>
      </c>
      <c r="HIT1048539" s="23">
        <v>5136</v>
      </c>
      <c r="HIU1048539" s="23">
        <v>5135</v>
      </c>
      <c r="HIV1048539" s="23">
        <v>5136</v>
      </c>
      <c r="HIW1048539" s="23">
        <v>5135</v>
      </c>
      <c r="HIX1048539" s="23">
        <v>5136</v>
      </c>
      <c r="HIY1048539" s="23">
        <v>5135</v>
      </c>
      <c r="HIZ1048539" s="23">
        <v>5136</v>
      </c>
      <c r="HJA1048539" s="23">
        <v>5135</v>
      </c>
      <c r="HJB1048539" s="23">
        <v>5136</v>
      </c>
      <c r="HJC1048539" s="23">
        <v>5135</v>
      </c>
      <c r="HJD1048539" s="23">
        <v>5136</v>
      </c>
      <c r="HJE1048539" s="23">
        <v>5135</v>
      </c>
      <c r="HJF1048539" s="23">
        <v>5136</v>
      </c>
      <c r="HJG1048539" s="23">
        <v>5135</v>
      </c>
      <c r="HJH1048539" s="23">
        <v>5136</v>
      </c>
      <c r="HJI1048539" s="23">
        <v>5135</v>
      </c>
      <c r="HJJ1048539" s="23">
        <v>5136</v>
      </c>
      <c r="HJK1048539" s="23">
        <v>5135</v>
      </c>
      <c r="HJL1048539" s="23">
        <v>5136</v>
      </c>
      <c r="HJM1048539" s="23">
        <v>5135</v>
      </c>
      <c r="HJN1048539" s="23">
        <v>5136</v>
      </c>
      <c r="HJO1048539" s="23">
        <v>5135</v>
      </c>
      <c r="HJP1048539" s="23">
        <v>5136</v>
      </c>
      <c r="HJQ1048539" s="23">
        <v>5135</v>
      </c>
      <c r="HJR1048539" s="23">
        <v>5136</v>
      </c>
      <c r="HJS1048539" s="23">
        <v>5135</v>
      </c>
      <c r="HJT1048539" s="23">
        <v>5136</v>
      </c>
      <c r="HJU1048539" s="23">
        <v>5135</v>
      </c>
      <c r="HJV1048539" s="23">
        <v>5136</v>
      </c>
      <c r="HJW1048539" s="23">
        <v>5135</v>
      </c>
      <c r="HJX1048539" s="23">
        <v>5136</v>
      </c>
      <c r="HJY1048539" s="23">
        <v>5135</v>
      </c>
      <c r="HJZ1048539" s="23">
        <v>5136</v>
      </c>
      <c r="HKA1048539" s="23">
        <v>5135</v>
      </c>
      <c r="HKB1048539" s="23">
        <v>5136</v>
      </c>
      <c r="HKC1048539" s="23">
        <v>5135</v>
      </c>
      <c r="HKD1048539" s="23">
        <v>5136</v>
      </c>
      <c r="HKE1048539" s="23">
        <v>5135</v>
      </c>
      <c r="HKF1048539" s="23">
        <v>5136</v>
      </c>
      <c r="HKG1048539" s="23">
        <v>5135</v>
      </c>
      <c r="HKH1048539" s="23">
        <v>5136</v>
      </c>
      <c r="HKI1048539" s="23">
        <v>5135</v>
      </c>
      <c r="HKJ1048539" s="23">
        <v>5136</v>
      </c>
      <c r="HKK1048539" s="23">
        <v>5135</v>
      </c>
      <c r="HKL1048539" s="23">
        <v>5136</v>
      </c>
      <c r="HKM1048539" s="23">
        <v>5135</v>
      </c>
      <c r="HKN1048539" s="23">
        <v>5136</v>
      </c>
      <c r="HKO1048539" s="23">
        <v>5135</v>
      </c>
      <c r="HKP1048539" s="23">
        <v>5136</v>
      </c>
      <c r="HKQ1048539" s="23">
        <v>5135</v>
      </c>
      <c r="HKR1048539" s="23">
        <v>5136</v>
      </c>
      <c r="HKS1048539" s="23">
        <v>5135</v>
      </c>
      <c r="HKT1048539" s="23">
        <v>5136</v>
      </c>
      <c r="HKU1048539" s="23">
        <v>5135</v>
      </c>
      <c r="HKV1048539" s="23">
        <v>5136</v>
      </c>
      <c r="HKW1048539" s="23">
        <v>5135</v>
      </c>
      <c r="HKX1048539" s="23">
        <v>5136</v>
      </c>
      <c r="HKY1048539" s="23">
        <v>5135</v>
      </c>
      <c r="HKZ1048539" s="23">
        <v>5136</v>
      </c>
      <c r="HLA1048539" s="23">
        <v>5135</v>
      </c>
      <c r="HLB1048539" s="23">
        <v>5136</v>
      </c>
      <c r="HLC1048539" s="23">
        <v>5135</v>
      </c>
      <c r="HLD1048539" s="23">
        <v>5136</v>
      </c>
      <c r="HLE1048539" s="23">
        <v>5135</v>
      </c>
      <c r="HLF1048539" s="23">
        <v>5136</v>
      </c>
      <c r="HLG1048539" s="23">
        <v>5135</v>
      </c>
      <c r="HLH1048539" s="23">
        <v>5136</v>
      </c>
      <c r="HLI1048539" s="23">
        <v>5135</v>
      </c>
      <c r="HLJ1048539" s="23">
        <v>5136</v>
      </c>
      <c r="HLK1048539" s="23">
        <v>5135</v>
      </c>
      <c r="HLL1048539" s="23">
        <v>5136</v>
      </c>
      <c r="HLM1048539" s="23">
        <v>5135</v>
      </c>
      <c r="HLN1048539" s="23">
        <v>5136</v>
      </c>
      <c r="HLO1048539" s="23">
        <v>5135</v>
      </c>
      <c r="HLP1048539" s="23">
        <v>5136</v>
      </c>
      <c r="HLQ1048539" s="23">
        <v>5135</v>
      </c>
      <c r="HLR1048539" s="23">
        <v>5136</v>
      </c>
      <c r="HLS1048539" s="23">
        <v>5135</v>
      </c>
      <c r="HLT1048539" s="23">
        <v>5136</v>
      </c>
      <c r="HLU1048539" s="23">
        <v>5135</v>
      </c>
      <c r="HLV1048539" s="23">
        <v>5136</v>
      </c>
      <c r="HLW1048539" s="23">
        <v>5135</v>
      </c>
      <c r="HLX1048539" s="23">
        <v>5136</v>
      </c>
      <c r="HLY1048539" s="23">
        <v>5135</v>
      </c>
      <c r="HLZ1048539" s="23">
        <v>5136</v>
      </c>
      <c r="HMA1048539" s="23">
        <v>5135</v>
      </c>
      <c r="HMB1048539" s="23">
        <v>5136</v>
      </c>
      <c r="HMC1048539" s="23">
        <v>5135</v>
      </c>
      <c r="HMD1048539" s="23">
        <v>5136</v>
      </c>
      <c r="HME1048539" s="23">
        <v>5135</v>
      </c>
      <c r="HMF1048539" s="23">
        <v>5136</v>
      </c>
      <c r="HMG1048539" s="23">
        <v>5135</v>
      </c>
      <c r="HMH1048539" s="23">
        <v>5136</v>
      </c>
      <c r="HMI1048539" s="23">
        <v>5135</v>
      </c>
      <c r="HMJ1048539" s="23">
        <v>5136</v>
      </c>
      <c r="HMK1048539" s="23">
        <v>5135</v>
      </c>
      <c r="HML1048539" s="23">
        <v>5136</v>
      </c>
      <c r="HMM1048539" s="23">
        <v>5135</v>
      </c>
      <c r="HMN1048539" s="23">
        <v>5136</v>
      </c>
      <c r="HMO1048539" s="23">
        <v>5135</v>
      </c>
      <c r="HMP1048539" s="23">
        <v>5136</v>
      </c>
      <c r="HMQ1048539" s="23">
        <v>5135</v>
      </c>
      <c r="HMR1048539" s="23">
        <v>5136</v>
      </c>
      <c r="HMS1048539" s="23">
        <v>5135</v>
      </c>
      <c r="HMT1048539" s="23">
        <v>5136</v>
      </c>
      <c r="HMU1048539" s="23">
        <v>5135</v>
      </c>
      <c r="HMV1048539" s="23">
        <v>5136</v>
      </c>
      <c r="HMW1048539" s="23">
        <v>5135</v>
      </c>
      <c r="HMX1048539" s="23">
        <v>5136</v>
      </c>
      <c r="HMY1048539" s="23">
        <v>5135</v>
      </c>
      <c r="HMZ1048539" s="23">
        <v>5136</v>
      </c>
      <c r="HNA1048539" s="23">
        <v>5135</v>
      </c>
      <c r="HNB1048539" s="23">
        <v>5136</v>
      </c>
      <c r="HNC1048539" s="23">
        <v>5135</v>
      </c>
      <c r="HND1048539" s="23">
        <v>5136</v>
      </c>
      <c r="HNE1048539" s="23">
        <v>5135</v>
      </c>
      <c r="HNF1048539" s="23">
        <v>5136</v>
      </c>
      <c r="HNG1048539" s="23">
        <v>5135</v>
      </c>
      <c r="HNH1048539" s="23">
        <v>5136</v>
      </c>
      <c r="HNI1048539" s="23">
        <v>5135</v>
      </c>
      <c r="HNJ1048539" s="23">
        <v>5136</v>
      </c>
      <c r="HNK1048539" s="23">
        <v>5135</v>
      </c>
      <c r="HNL1048539" s="23">
        <v>5136</v>
      </c>
      <c r="HNM1048539" s="23">
        <v>5135</v>
      </c>
      <c r="HNN1048539" s="23">
        <v>5136</v>
      </c>
      <c r="HNO1048539" s="23">
        <v>5135</v>
      </c>
      <c r="HNP1048539" s="23">
        <v>5136</v>
      </c>
      <c r="HNQ1048539" s="23">
        <v>5135</v>
      </c>
      <c r="HNR1048539" s="23">
        <v>5136</v>
      </c>
      <c r="HNS1048539" s="23">
        <v>5135</v>
      </c>
      <c r="HNT1048539" s="23">
        <v>5136</v>
      </c>
      <c r="HNU1048539" s="23">
        <v>5135</v>
      </c>
      <c r="HNV1048539" s="23">
        <v>5136</v>
      </c>
      <c r="HNW1048539" s="23">
        <v>5135</v>
      </c>
      <c r="HNX1048539" s="23">
        <v>5136</v>
      </c>
      <c r="HNY1048539" s="23">
        <v>5135</v>
      </c>
      <c r="HNZ1048539" s="23">
        <v>5136</v>
      </c>
      <c r="HOA1048539" s="23">
        <v>5135</v>
      </c>
      <c r="HOB1048539" s="23">
        <v>5136</v>
      </c>
      <c r="HOC1048539" s="23">
        <v>5135</v>
      </c>
      <c r="HOD1048539" s="23">
        <v>5136</v>
      </c>
      <c r="HOE1048539" s="23">
        <v>5135</v>
      </c>
      <c r="HOF1048539" s="23">
        <v>5136</v>
      </c>
      <c r="HOG1048539" s="23">
        <v>5135</v>
      </c>
      <c r="HOH1048539" s="23">
        <v>5136</v>
      </c>
      <c r="HOI1048539" s="23">
        <v>5135</v>
      </c>
      <c r="HOJ1048539" s="23">
        <v>5136</v>
      </c>
      <c r="HOK1048539" s="23">
        <v>5135</v>
      </c>
      <c r="HOL1048539" s="23">
        <v>5136</v>
      </c>
      <c r="HOM1048539" s="23">
        <v>5135</v>
      </c>
      <c r="HON1048539" s="23">
        <v>5136</v>
      </c>
      <c r="HOO1048539" s="23">
        <v>5135</v>
      </c>
      <c r="HOP1048539" s="23">
        <v>5136</v>
      </c>
      <c r="HOQ1048539" s="23">
        <v>5135</v>
      </c>
      <c r="HOR1048539" s="23">
        <v>5136</v>
      </c>
      <c r="HOS1048539" s="23">
        <v>5135</v>
      </c>
      <c r="HOT1048539" s="23">
        <v>5136</v>
      </c>
      <c r="HOU1048539" s="23">
        <v>5135</v>
      </c>
      <c r="HOV1048539" s="23">
        <v>5136</v>
      </c>
      <c r="HOW1048539" s="23">
        <v>5135</v>
      </c>
      <c r="HOX1048539" s="23">
        <v>5136</v>
      </c>
      <c r="HOY1048539" s="23">
        <v>5135</v>
      </c>
      <c r="HOZ1048539" s="23">
        <v>5136</v>
      </c>
      <c r="HPA1048539" s="23">
        <v>5135</v>
      </c>
      <c r="HPB1048539" s="23">
        <v>5136</v>
      </c>
      <c r="HPC1048539" s="23">
        <v>5135</v>
      </c>
      <c r="HPD1048539" s="23">
        <v>5136</v>
      </c>
      <c r="HPE1048539" s="23">
        <v>5135</v>
      </c>
      <c r="HPF1048539" s="23">
        <v>5136</v>
      </c>
      <c r="HPG1048539" s="23">
        <v>5135</v>
      </c>
      <c r="HPH1048539" s="23">
        <v>5136</v>
      </c>
      <c r="HPI1048539" s="23">
        <v>5135</v>
      </c>
      <c r="HPJ1048539" s="23">
        <v>5136</v>
      </c>
      <c r="HPK1048539" s="23">
        <v>5135</v>
      </c>
      <c r="HPL1048539" s="23">
        <v>5136</v>
      </c>
      <c r="HPM1048539" s="23">
        <v>5135</v>
      </c>
      <c r="HPN1048539" s="23">
        <v>5136</v>
      </c>
      <c r="HPO1048539" s="23">
        <v>5135</v>
      </c>
      <c r="HPP1048539" s="23">
        <v>5136</v>
      </c>
      <c r="HPQ1048539" s="23">
        <v>5135</v>
      </c>
      <c r="HPR1048539" s="23">
        <v>5136</v>
      </c>
      <c r="HPS1048539" s="23">
        <v>5135</v>
      </c>
      <c r="HPT1048539" s="23">
        <v>5136</v>
      </c>
      <c r="HPU1048539" s="23">
        <v>5135</v>
      </c>
      <c r="HPV1048539" s="23">
        <v>5136</v>
      </c>
      <c r="HPW1048539" s="23">
        <v>5135</v>
      </c>
      <c r="HPX1048539" s="23">
        <v>5136</v>
      </c>
      <c r="HPY1048539" s="23">
        <v>5135</v>
      </c>
      <c r="HPZ1048539" s="23">
        <v>5136</v>
      </c>
      <c r="HQA1048539" s="23">
        <v>5135</v>
      </c>
      <c r="HQB1048539" s="23">
        <v>5136</v>
      </c>
      <c r="HQC1048539" s="23">
        <v>5135</v>
      </c>
      <c r="HQD1048539" s="23">
        <v>5136</v>
      </c>
      <c r="HQE1048539" s="23">
        <v>5135</v>
      </c>
      <c r="HQF1048539" s="23">
        <v>5136</v>
      </c>
      <c r="HQG1048539" s="23">
        <v>5135</v>
      </c>
      <c r="HQH1048539" s="23">
        <v>5136</v>
      </c>
      <c r="HQI1048539" s="23">
        <v>5135</v>
      </c>
      <c r="HQJ1048539" s="23">
        <v>5136</v>
      </c>
      <c r="HQK1048539" s="23">
        <v>5135</v>
      </c>
      <c r="HQL1048539" s="23">
        <v>5136</v>
      </c>
      <c r="HQM1048539" s="23">
        <v>5135</v>
      </c>
      <c r="HQN1048539" s="23">
        <v>5136</v>
      </c>
      <c r="HQO1048539" s="23">
        <v>5135</v>
      </c>
      <c r="HQP1048539" s="23">
        <v>5136</v>
      </c>
      <c r="HQQ1048539" s="23">
        <v>5135</v>
      </c>
      <c r="HQR1048539" s="23">
        <v>5136</v>
      </c>
      <c r="HQS1048539" s="23">
        <v>5135</v>
      </c>
      <c r="HQT1048539" s="23">
        <v>5136</v>
      </c>
      <c r="HQU1048539" s="23">
        <v>5135</v>
      </c>
      <c r="HQV1048539" s="23">
        <v>5136</v>
      </c>
      <c r="HQW1048539" s="23">
        <v>5135</v>
      </c>
      <c r="HQX1048539" s="23">
        <v>5136</v>
      </c>
      <c r="HQY1048539" s="23">
        <v>5135</v>
      </c>
      <c r="HQZ1048539" s="23">
        <v>5136</v>
      </c>
      <c r="HRA1048539" s="23">
        <v>5135</v>
      </c>
      <c r="HRB1048539" s="23">
        <v>5136</v>
      </c>
      <c r="HRC1048539" s="23">
        <v>5135</v>
      </c>
      <c r="HRD1048539" s="23">
        <v>5136</v>
      </c>
      <c r="HRE1048539" s="23">
        <v>5135</v>
      </c>
      <c r="HRF1048539" s="23">
        <v>5136</v>
      </c>
      <c r="HRG1048539" s="23">
        <v>5135</v>
      </c>
      <c r="HRH1048539" s="23">
        <v>5136</v>
      </c>
      <c r="HRI1048539" s="23">
        <v>5135</v>
      </c>
      <c r="HRJ1048539" s="23">
        <v>5136</v>
      </c>
      <c r="HRK1048539" s="23">
        <v>5135</v>
      </c>
      <c r="HRL1048539" s="23">
        <v>5136</v>
      </c>
      <c r="HRM1048539" s="23">
        <v>5135</v>
      </c>
      <c r="HRN1048539" s="23">
        <v>5136</v>
      </c>
      <c r="HRO1048539" s="23">
        <v>5135</v>
      </c>
      <c r="HRP1048539" s="23">
        <v>5136</v>
      </c>
      <c r="HRQ1048539" s="23">
        <v>5135</v>
      </c>
      <c r="HRR1048539" s="23">
        <v>5136</v>
      </c>
      <c r="HRS1048539" s="23">
        <v>5135</v>
      </c>
      <c r="HRT1048539" s="23">
        <v>5136</v>
      </c>
      <c r="HRU1048539" s="23">
        <v>5135</v>
      </c>
      <c r="HRV1048539" s="23">
        <v>5136</v>
      </c>
      <c r="HRW1048539" s="23">
        <v>5135</v>
      </c>
      <c r="HRX1048539" s="23">
        <v>5136</v>
      </c>
      <c r="HRY1048539" s="23">
        <v>5135</v>
      </c>
      <c r="HRZ1048539" s="23">
        <v>5136</v>
      </c>
      <c r="HSA1048539" s="23">
        <v>5135</v>
      </c>
      <c r="HSB1048539" s="23">
        <v>5136</v>
      </c>
      <c r="HSC1048539" s="23">
        <v>5135</v>
      </c>
      <c r="HSD1048539" s="23">
        <v>5136</v>
      </c>
      <c r="HSE1048539" s="23">
        <v>5135</v>
      </c>
      <c r="HSF1048539" s="23">
        <v>5136</v>
      </c>
      <c r="HSG1048539" s="23">
        <v>5135</v>
      </c>
      <c r="HSH1048539" s="23">
        <v>5136</v>
      </c>
      <c r="HSI1048539" s="23">
        <v>5135</v>
      </c>
      <c r="HSJ1048539" s="23">
        <v>5136</v>
      </c>
      <c r="HSK1048539" s="23">
        <v>5135</v>
      </c>
      <c r="HSL1048539" s="23">
        <v>5136</v>
      </c>
      <c r="HSM1048539" s="23">
        <v>5135</v>
      </c>
      <c r="HSN1048539" s="23">
        <v>5136</v>
      </c>
      <c r="HSO1048539" s="23">
        <v>5135</v>
      </c>
      <c r="HSP1048539" s="23">
        <v>5136</v>
      </c>
      <c r="HSQ1048539" s="23">
        <v>5135</v>
      </c>
      <c r="HSR1048539" s="23">
        <v>5136</v>
      </c>
      <c r="HSS1048539" s="23">
        <v>5135</v>
      </c>
      <c r="HST1048539" s="23">
        <v>5136</v>
      </c>
      <c r="HSU1048539" s="23">
        <v>5135</v>
      </c>
      <c r="HSV1048539" s="23">
        <v>5136</v>
      </c>
      <c r="HSW1048539" s="23">
        <v>5135</v>
      </c>
      <c r="HSX1048539" s="23">
        <v>5136</v>
      </c>
      <c r="HSY1048539" s="23">
        <v>5135</v>
      </c>
      <c r="HSZ1048539" s="23">
        <v>5136</v>
      </c>
      <c r="HTA1048539" s="23">
        <v>5135</v>
      </c>
      <c r="HTB1048539" s="23">
        <v>5136</v>
      </c>
      <c r="HTC1048539" s="23">
        <v>5135</v>
      </c>
      <c r="HTD1048539" s="23">
        <v>5136</v>
      </c>
      <c r="HTE1048539" s="23">
        <v>5135</v>
      </c>
      <c r="HTF1048539" s="23">
        <v>5136</v>
      </c>
      <c r="HTG1048539" s="23">
        <v>5135</v>
      </c>
      <c r="HTH1048539" s="23">
        <v>5136</v>
      </c>
      <c r="HTI1048539" s="23">
        <v>5135</v>
      </c>
      <c r="HTJ1048539" s="23">
        <v>5136</v>
      </c>
      <c r="HTK1048539" s="23">
        <v>5135</v>
      </c>
      <c r="HTL1048539" s="23">
        <v>5136</v>
      </c>
      <c r="HTM1048539" s="23">
        <v>5135</v>
      </c>
      <c r="HTN1048539" s="23">
        <v>5136</v>
      </c>
      <c r="HTO1048539" s="23">
        <v>5135</v>
      </c>
      <c r="HTP1048539" s="23">
        <v>5136</v>
      </c>
      <c r="HTQ1048539" s="23">
        <v>5135</v>
      </c>
      <c r="HTR1048539" s="23">
        <v>5136</v>
      </c>
      <c r="HTS1048539" s="23">
        <v>5135</v>
      </c>
      <c r="HTT1048539" s="23">
        <v>5136</v>
      </c>
      <c r="HTU1048539" s="23">
        <v>5135</v>
      </c>
      <c r="HTV1048539" s="23">
        <v>5136</v>
      </c>
      <c r="HTW1048539" s="23">
        <v>5135</v>
      </c>
      <c r="HTX1048539" s="23">
        <v>5136</v>
      </c>
      <c r="HTY1048539" s="23">
        <v>5135</v>
      </c>
      <c r="HTZ1048539" s="23">
        <v>5136</v>
      </c>
      <c r="HUA1048539" s="23">
        <v>5135</v>
      </c>
      <c r="HUB1048539" s="23">
        <v>5136</v>
      </c>
      <c r="HUC1048539" s="23">
        <v>5135</v>
      </c>
      <c r="HUD1048539" s="23">
        <v>5136</v>
      </c>
      <c r="HUE1048539" s="23">
        <v>5135</v>
      </c>
      <c r="HUF1048539" s="23">
        <v>5136</v>
      </c>
      <c r="HUG1048539" s="23">
        <v>5135</v>
      </c>
      <c r="HUH1048539" s="23">
        <v>5136</v>
      </c>
      <c r="HUI1048539" s="23">
        <v>5135</v>
      </c>
      <c r="HUJ1048539" s="23">
        <v>5136</v>
      </c>
      <c r="HUK1048539" s="23">
        <v>5135</v>
      </c>
      <c r="HUL1048539" s="23">
        <v>5136</v>
      </c>
      <c r="HUM1048539" s="23">
        <v>5135</v>
      </c>
      <c r="HUN1048539" s="23">
        <v>5136</v>
      </c>
      <c r="HUO1048539" s="23">
        <v>5135</v>
      </c>
      <c r="HUP1048539" s="23">
        <v>5136</v>
      </c>
      <c r="HUQ1048539" s="23">
        <v>5135</v>
      </c>
      <c r="HUR1048539" s="23">
        <v>5136</v>
      </c>
      <c r="HUS1048539" s="23">
        <v>5135</v>
      </c>
      <c r="HUT1048539" s="23">
        <v>5136</v>
      </c>
      <c r="HUU1048539" s="23">
        <v>5135</v>
      </c>
      <c r="HUV1048539" s="23">
        <v>5136</v>
      </c>
      <c r="HUW1048539" s="23">
        <v>5135</v>
      </c>
      <c r="HUX1048539" s="23">
        <v>5136</v>
      </c>
      <c r="HUY1048539" s="23">
        <v>5135</v>
      </c>
      <c r="HUZ1048539" s="23">
        <v>5136</v>
      </c>
      <c r="HVA1048539" s="23">
        <v>5135</v>
      </c>
      <c r="HVB1048539" s="23">
        <v>5136</v>
      </c>
      <c r="HVC1048539" s="23">
        <v>5135</v>
      </c>
      <c r="HVD1048539" s="23">
        <v>5136</v>
      </c>
      <c r="HVE1048539" s="23">
        <v>5135</v>
      </c>
      <c r="HVF1048539" s="23">
        <v>5136</v>
      </c>
      <c r="HVG1048539" s="23">
        <v>5135</v>
      </c>
      <c r="HVH1048539" s="23">
        <v>5136</v>
      </c>
      <c r="HVI1048539" s="23">
        <v>5135</v>
      </c>
      <c r="HVJ1048539" s="23">
        <v>5136</v>
      </c>
      <c r="HVK1048539" s="23">
        <v>5135</v>
      </c>
      <c r="HVL1048539" s="23">
        <v>5136</v>
      </c>
      <c r="HVM1048539" s="23">
        <v>5135</v>
      </c>
      <c r="HVN1048539" s="23">
        <v>5136</v>
      </c>
      <c r="HVO1048539" s="23">
        <v>5135</v>
      </c>
      <c r="HVP1048539" s="23">
        <v>5136</v>
      </c>
      <c r="HVQ1048539" s="23">
        <v>5135</v>
      </c>
      <c r="HVR1048539" s="23">
        <v>5136</v>
      </c>
      <c r="HVS1048539" s="23">
        <v>5135</v>
      </c>
      <c r="HVT1048539" s="23">
        <v>5136</v>
      </c>
      <c r="HVU1048539" s="23">
        <v>5135</v>
      </c>
      <c r="HVV1048539" s="23">
        <v>5136</v>
      </c>
      <c r="HVW1048539" s="23">
        <v>5135</v>
      </c>
      <c r="HVX1048539" s="23">
        <v>5136</v>
      </c>
      <c r="HVY1048539" s="23">
        <v>5135</v>
      </c>
      <c r="HVZ1048539" s="23">
        <v>5136</v>
      </c>
      <c r="HWA1048539" s="23">
        <v>5135</v>
      </c>
      <c r="HWB1048539" s="23">
        <v>5136</v>
      </c>
      <c r="HWC1048539" s="23">
        <v>5135</v>
      </c>
      <c r="HWD1048539" s="23">
        <v>5136</v>
      </c>
      <c r="HWE1048539" s="23">
        <v>5135</v>
      </c>
      <c r="HWF1048539" s="23">
        <v>5136</v>
      </c>
      <c r="HWG1048539" s="23">
        <v>5135</v>
      </c>
      <c r="HWH1048539" s="23">
        <v>5136</v>
      </c>
      <c r="HWI1048539" s="23">
        <v>5135</v>
      </c>
      <c r="HWJ1048539" s="23">
        <v>5136</v>
      </c>
      <c r="HWK1048539" s="23">
        <v>5135</v>
      </c>
      <c r="HWL1048539" s="23">
        <v>5136</v>
      </c>
      <c r="HWM1048539" s="23">
        <v>5135</v>
      </c>
      <c r="HWN1048539" s="23">
        <v>5136</v>
      </c>
      <c r="HWO1048539" s="23">
        <v>5135</v>
      </c>
      <c r="HWP1048539" s="23">
        <v>5136</v>
      </c>
      <c r="HWQ1048539" s="23">
        <v>5135</v>
      </c>
      <c r="HWR1048539" s="23">
        <v>5136</v>
      </c>
      <c r="HWS1048539" s="23">
        <v>5135</v>
      </c>
      <c r="HWT1048539" s="23">
        <v>5136</v>
      </c>
      <c r="HWU1048539" s="23">
        <v>5135</v>
      </c>
      <c r="HWV1048539" s="23">
        <v>5136</v>
      </c>
      <c r="HWW1048539" s="23">
        <v>5135</v>
      </c>
      <c r="HWX1048539" s="23">
        <v>5136</v>
      </c>
      <c r="HWY1048539" s="23">
        <v>5135</v>
      </c>
      <c r="HWZ1048539" s="23">
        <v>5136</v>
      </c>
      <c r="HXA1048539" s="23">
        <v>5135</v>
      </c>
      <c r="HXB1048539" s="23">
        <v>5136</v>
      </c>
      <c r="HXC1048539" s="23">
        <v>5135</v>
      </c>
      <c r="HXD1048539" s="23">
        <v>5136</v>
      </c>
      <c r="HXE1048539" s="23">
        <v>5135</v>
      </c>
      <c r="HXF1048539" s="23">
        <v>5136</v>
      </c>
      <c r="HXG1048539" s="23">
        <v>5135</v>
      </c>
      <c r="HXH1048539" s="23">
        <v>5136</v>
      </c>
      <c r="HXI1048539" s="23">
        <v>5135</v>
      </c>
      <c r="HXJ1048539" s="23">
        <v>5136</v>
      </c>
      <c r="HXK1048539" s="23">
        <v>5135</v>
      </c>
      <c r="HXL1048539" s="23">
        <v>5136</v>
      </c>
      <c r="HXM1048539" s="23">
        <v>5135</v>
      </c>
      <c r="HXN1048539" s="23">
        <v>5136</v>
      </c>
      <c r="HXO1048539" s="23">
        <v>5135</v>
      </c>
      <c r="HXP1048539" s="23">
        <v>5136</v>
      </c>
      <c r="HXQ1048539" s="23">
        <v>5135</v>
      </c>
      <c r="HXR1048539" s="23">
        <v>5136</v>
      </c>
      <c r="HXS1048539" s="23">
        <v>5135</v>
      </c>
      <c r="HXT1048539" s="23">
        <v>5136</v>
      </c>
      <c r="HXU1048539" s="23">
        <v>5135</v>
      </c>
      <c r="HXV1048539" s="23">
        <v>5136</v>
      </c>
      <c r="HXW1048539" s="23">
        <v>5135</v>
      </c>
      <c r="HXX1048539" s="23">
        <v>5136</v>
      </c>
      <c r="HXY1048539" s="23">
        <v>5135</v>
      </c>
      <c r="HXZ1048539" s="23">
        <v>5136</v>
      </c>
      <c r="HYA1048539" s="23">
        <v>5135</v>
      </c>
      <c r="HYB1048539" s="23">
        <v>5136</v>
      </c>
      <c r="HYC1048539" s="23">
        <v>5135</v>
      </c>
      <c r="HYD1048539" s="23">
        <v>5136</v>
      </c>
      <c r="HYE1048539" s="23">
        <v>5135</v>
      </c>
      <c r="HYF1048539" s="23">
        <v>5136</v>
      </c>
      <c r="HYG1048539" s="23">
        <v>5135</v>
      </c>
      <c r="HYH1048539" s="23">
        <v>5136</v>
      </c>
      <c r="HYI1048539" s="23">
        <v>5135</v>
      </c>
      <c r="HYJ1048539" s="23">
        <v>5136</v>
      </c>
      <c r="HYK1048539" s="23">
        <v>5135</v>
      </c>
      <c r="HYL1048539" s="23">
        <v>5136</v>
      </c>
      <c r="HYM1048539" s="23">
        <v>5135</v>
      </c>
      <c r="HYN1048539" s="23">
        <v>5136</v>
      </c>
      <c r="HYO1048539" s="23">
        <v>5135</v>
      </c>
      <c r="HYP1048539" s="23">
        <v>5136</v>
      </c>
      <c r="HYQ1048539" s="23">
        <v>5135</v>
      </c>
      <c r="HYR1048539" s="23">
        <v>5136</v>
      </c>
      <c r="HYS1048539" s="23">
        <v>5135</v>
      </c>
      <c r="HYT1048539" s="23">
        <v>5136</v>
      </c>
      <c r="HYU1048539" s="23">
        <v>5135</v>
      </c>
      <c r="HYV1048539" s="23">
        <v>5136</v>
      </c>
      <c r="HYW1048539" s="23">
        <v>5135</v>
      </c>
      <c r="HYX1048539" s="23">
        <v>5136</v>
      </c>
      <c r="HYY1048539" s="23">
        <v>5135</v>
      </c>
      <c r="HYZ1048539" s="23">
        <v>5136</v>
      </c>
      <c r="HZA1048539" s="23">
        <v>5135</v>
      </c>
      <c r="HZB1048539" s="23">
        <v>5136</v>
      </c>
      <c r="HZC1048539" s="23">
        <v>5135</v>
      </c>
      <c r="HZD1048539" s="23">
        <v>5136</v>
      </c>
      <c r="HZE1048539" s="23">
        <v>5135</v>
      </c>
      <c r="HZF1048539" s="23">
        <v>5136</v>
      </c>
      <c r="HZG1048539" s="23">
        <v>5135</v>
      </c>
      <c r="HZH1048539" s="23">
        <v>5136</v>
      </c>
      <c r="HZI1048539" s="23">
        <v>5135</v>
      </c>
      <c r="HZJ1048539" s="23">
        <v>5136</v>
      </c>
      <c r="HZK1048539" s="23">
        <v>5135</v>
      </c>
      <c r="HZL1048539" s="23">
        <v>5136</v>
      </c>
      <c r="HZM1048539" s="23">
        <v>5135</v>
      </c>
      <c r="HZN1048539" s="23">
        <v>5136</v>
      </c>
      <c r="HZO1048539" s="23">
        <v>5135</v>
      </c>
      <c r="HZP1048539" s="23">
        <v>5136</v>
      </c>
      <c r="HZQ1048539" s="23">
        <v>5135</v>
      </c>
      <c r="HZR1048539" s="23">
        <v>5136</v>
      </c>
      <c r="HZS1048539" s="23">
        <v>5135</v>
      </c>
      <c r="HZT1048539" s="23">
        <v>5136</v>
      </c>
      <c r="HZU1048539" s="23">
        <v>5135</v>
      </c>
      <c r="HZV1048539" s="23">
        <v>5136</v>
      </c>
      <c r="HZW1048539" s="23">
        <v>5135</v>
      </c>
      <c r="HZX1048539" s="23">
        <v>5136</v>
      </c>
      <c r="HZY1048539" s="23">
        <v>5135</v>
      </c>
      <c r="HZZ1048539" s="23">
        <v>5136</v>
      </c>
      <c r="IAA1048539" s="23">
        <v>5135</v>
      </c>
      <c r="IAB1048539" s="23">
        <v>5136</v>
      </c>
      <c r="IAC1048539" s="23">
        <v>5135</v>
      </c>
      <c r="IAD1048539" s="23">
        <v>5136</v>
      </c>
      <c r="IAE1048539" s="23">
        <v>5135</v>
      </c>
      <c r="IAF1048539" s="23">
        <v>5136</v>
      </c>
      <c r="IAG1048539" s="23">
        <v>5135</v>
      </c>
      <c r="IAH1048539" s="23">
        <v>5136</v>
      </c>
      <c r="IAI1048539" s="23">
        <v>5135</v>
      </c>
      <c r="IAJ1048539" s="23">
        <v>5136</v>
      </c>
      <c r="IAK1048539" s="23">
        <v>5135</v>
      </c>
      <c r="IAL1048539" s="23">
        <v>5136</v>
      </c>
      <c r="IAM1048539" s="23">
        <v>5135</v>
      </c>
      <c r="IAN1048539" s="23">
        <v>5136</v>
      </c>
      <c r="IAO1048539" s="23">
        <v>5135</v>
      </c>
      <c r="IAP1048539" s="23">
        <v>5136</v>
      </c>
      <c r="IAQ1048539" s="23">
        <v>5135</v>
      </c>
      <c r="IAR1048539" s="23">
        <v>5136</v>
      </c>
      <c r="IAS1048539" s="23">
        <v>5135</v>
      </c>
      <c r="IAT1048539" s="23">
        <v>5136</v>
      </c>
      <c r="IAU1048539" s="23">
        <v>5135</v>
      </c>
      <c r="IAV1048539" s="23">
        <v>5136</v>
      </c>
      <c r="IAW1048539" s="23">
        <v>5135</v>
      </c>
      <c r="IAX1048539" s="23">
        <v>5136</v>
      </c>
      <c r="IAY1048539" s="23">
        <v>5135</v>
      </c>
      <c r="IAZ1048539" s="23">
        <v>5136</v>
      </c>
      <c r="IBA1048539" s="23">
        <v>5135</v>
      </c>
      <c r="IBB1048539" s="23">
        <v>5136</v>
      </c>
      <c r="IBC1048539" s="23">
        <v>5135</v>
      </c>
      <c r="IBD1048539" s="23">
        <v>5136</v>
      </c>
      <c r="IBE1048539" s="23">
        <v>5135</v>
      </c>
      <c r="IBF1048539" s="23">
        <v>5136</v>
      </c>
      <c r="IBG1048539" s="23">
        <v>5135</v>
      </c>
      <c r="IBH1048539" s="23">
        <v>5136</v>
      </c>
      <c r="IBI1048539" s="23">
        <v>5135</v>
      </c>
      <c r="IBJ1048539" s="23">
        <v>5136</v>
      </c>
      <c r="IBK1048539" s="23">
        <v>5135</v>
      </c>
      <c r="IBL1048539" s="23">
        <v>5136</v>
      </c>
      <c r="IBM1048539" s="23">
        <v>5135</v>
      </c>
      <c r="IBN1048539" s="23">
        <v>5136</v>
      </c>
      <c r="IBO1048539" s="23">
        <v>5135</v>
      </c>
      <c r="IBP1048539" s="23">
        <v>5136</v>
      </c>
      <c r="IBQ1048539" s="23">
        <v>5135</v>
      </c>
      <c r="IBR1048539" s="23">
        <v>5136</v>
      </c>
      <c r="IBS1048539" s="23">
        <v>5135</v>
      </c>
      <c r="IBT1048539" s="23">
        <v>5136</v>
      </c>
      <c r="IBU1048539" s="23">
        <v>5135</v>
      </c>
      <c r="IBV1048539" s="23">
        <v>5136</v>
      </c>
      <c r="IBW1048539" s="23">
        <v>5135</v>
      </c>
      <c r="IBX1048539" s="23">
        <v>5136</v>
      </c>
      <c r="IBY1048539" s="23">
        <v>5135</v>
      </c>
      <c r="IBZ1048539" s="23">
        <v>5136</v>
      </c>
      <c r="ICA1048539" s="23">
        <v>5135</v>
      </c>
      <c r="ICB1048539" s="23">
        <v>5136</v>
      </c>
      <c r="ICC1048539" s="23">
        <v>5135</v>
      </c>
      <c r="ICD1048539" s="23">
        <v>5136</v>
      </c>
      <c r="ICE1048539" s="23">
        <v>5135</v>
      </c>
      <c r="ICF1048539" s="23">
        <v>5136</v>
      </c>
      <c r="ICG1048539" s="23">
        <v>5135</v>
      </c>
      <c r="ICH1048539" s="23">
        <v>5136</v>
      </c>
      <c r="ICI1048539" s="23">
        <v>5135</v>
      </c>
      <c r="ICJ1048539" s="23">
        <v>5136</v>
      </c>
      <c r="ICK1048539" s="23">
        <v>5135</v>
      </c>
      <c r="ICL1048539" s="23">
        <v>5136</v>
      </c>
      <c r="ICM1048539" s="23">
        <v>5135</v>
      </c>
      <c r="ICN1048539" s="23">
        <v>5136</v>
      </c>
      <c r="ICO1048539" s="23">
        <v>5135</v>
      </c>
      <c r="ICP1048539" s="23">
        <v>5136</v>
      </c>
      <c r="ICQ1048539" s="23">
        <v>5135</v>
      </c>
      <c r="ICR1048539" s="23">
        <v>5136</v>
      </c>
      <c r="ICS1048539" s="23">
        <v>5135</v>
      </c>
      <c r="ICT1048539" s="23">
        <v>5136</v>
      </c>
      <c r="ICU1048539" s="23">
        <v>5135</v>
      </c>
      <c r="ICV1048539" s="23">
        <v>5136</v>
      </c>
      <c r="ICW1048539" s="23">
        <v>5135</v>
      </c>
      <c r="ICX1048539" s="23">
        <v>5136</v>
      </c>
      <c r="ICY1048539" s="23">
        <v>5135</v>
      </c>
      <c r="ICZ1048539" s="23">
        <v>5136</v>
      </c>
      <c r="IDA1048539" s="23">
        <v>5135</v>
      </c>
      <c r="IDB1048539" s="23">
        <v>5136</v>
      </c>
      <c r="IDC1048539" s="23">
        <v>5135</v>
      </c>
      <c r="IDD1048539" s="23">
        <v>5136</v>
      </c>
      <c r="IDE1048539" s="23">
        <v>5135</v>
      </c>
      <c r="IDF1048539" s="23">
        <v>5136</v>
      </c>
      <c r="IDG1048539" s="23">
        <v>5135</v>
      </c>
      <c r="IDH1048539" s="23">
        <v>5136</v>
      </c>
      <c r="IDI1048539" s="23">
        <v>5135</v>
      </c>
      <c r="IDJ1048539" s="23">
        <v>5136</v>
      </c>
      <c r="IDK1048539" s="23">
        <v>5135</v>
      </c>
      <c r="IDL1048539" s="23">
        <v>5136</v>
      </c>
      <c r="IDM1048539" s="23">
        <v>5135</v>
      </c>
      <c r="IDN1048539" s="23">
        <v>5136</v>
      </c>
      <c r="IDO1048539" s="23">
        <v>5135</v>
      </c>
      <c r="IDP1048539" s="23">
        <v>5136</v>
      </c>
      <c r="IDQ1048539" s="23">
        <v>5135</v>
      </c>
      <c r="IDR1048539" s="23">
        <v>5136</v>
      </c>
      <c r="IDS1048539" s="23">
        <v>5135</v>
      </c>
      <c r="IDT1048539" s="23">
        <v>5136</v>
      </c>
      <c r="IDU1048539" s="23">
        <v>5135</v>
      </c>
      <c r="IDV1048539" s="23">
        <v>5136</v>
      </c>
      <c r="IDW1048539" s="23">
        <v>5135</v>
      </c>
      <c r="IDX1048539" s="23">
        <v>5136</v>
      </c>
      <c r="IDY1048539" s="23">
        <v>5135</v>
      </c>
      <c r="IDZ1048539" s="23">
        <v>5136</v>
      </c>
      <c r="IEA1048539" s="23">
        <v>5135</v>
      </c>
      <c r="IEB1048539" s="23">
        <v>5136</v>
      </c>
      <c r="IEC1048539" s="23">
        <v>5135</v>
      </c>
      <c r="IED1048539" s="23">
        <v>5136</v>
      </c>
      <c r="IEE1048539" s="23">
        <v>5135</v>
      </c>
      <c r="IEF1048539" s="23">
        <v>5136</v>
      </c>
      <c r="IEG1048539" s="23">
        <v>5135</v>
      </c>
      <c r="IEH1048539" s="23">
        <v>5136</v>
      </c>
      <c r="IEI1048539" s="23">
        <v>5135</v>
      </c>
      <c r="IEJ1048539" s="23">
        <v>5136</v>
      </c>
      <c r="IEK1048539" s="23">
        <v>5135</v>
      </c>
      <c r="IEL1048539" s="23">
        <v>5136</v>
      </c>
      <c r="IEM1048539" s="23">
        <v>5135</v>
      </c>
      <c r="IEN1048539" s="23">
        <v>5136</v>
      </c>
      <c r="IEO1048539" s="23">
        <v>5135</v>
      </c>
      <c r="IEP1048539" s="23">
        <v>5136</v>
      </c>
      <c r="IEQ1048539" s="23">
        <v>5135</v>
      </c>
      <c r="IER1048539" s="23">
        <v>5136</v>
      </c>
      <c r="IES1048539" s="23">
        <v>5135</v>
      </c>
      <c r="IET1048539" s="23">
        <v>5136</v>
      </c>
      <c r="IEU1048539" s="23">
        <v>5135</v>
      </c>
      <c r="IEV1048539" s="23">
        <v>5136</v>
      </c>
      <c r="IEW1048539" s="23">
        <v>5135</v>
      </c>
      <c r="IEX1048539" s="23">
        <v>5136</v>
      </c>
      <c r="IEY1048539" s="23">
        <v>5135</v>
      </c>
      <c r="IEZ1048539" s="23">
        <v>5136</v>
      </c>
      <c r="IFA1048539" s="23">
        <v>5135</v>
      </c>
      <c r="IFB1048539" s="23">
        <v>5136</v>
      </c>
      <c r="IFC1048539" s="23">
        <v>5135</v>
      </c>
      <c r="IFD1048539" s="23">
        <v>5136</v>
      </c>
      <c r="IFE1048539" s="23">
        <v>5135</v>
      </c>
      <c r="IFF1048539" s="23">
        <v>5136</v>
      </c>
      <c r="IFG1048539" s="23">
        <v>5135</v>
      </c>
      <c r="IFH1048539" s="23">
        <v>5136</v>
      </c>
      <c r="IFI1048539" s="23">
        <v>5135</v>
      </c>
      <c r="IFJ1048539" s="23">
        <v>5136</v>
      </c>
      <c r="IFK1048539" s="23">
        <v>5135</v>
      </c>
      <c r="IFL1048539" s="23">
        <v>5136</v>
      </c>
      <c r="IFM1048539" s="23">
        <v>5135</v>
      </c>
      <c r="IFN1048539" s="23">
        <v>5136</v>
      </c>
      <c r="IFO1048539" s="23">
        <v>5135</v>
      </c>
      <c r="IFP1048539" s="23">
        <v>5136</v>
      </c>
      <c r="IFQ1048539" s="23">
        <v>5135</v>
      </c>
      <c r="IFR1048539" s="23">
        <v>5136</v>
      </c>
      <c r="IFS1048539" s="23">
        <v>5135</v>
      </c>
      <c r="IFT1048539" s="23">
        <v>5136</v>
      </c>
      <c r="IFU1048539" s="23">
        <v>5135</v>
      </c>
      <c r="IFV1048539" s="23">
        <v>5136</v>
      </c>
      <c r="IFW1048539" s="23">
        <v>5135</v>
      </c>
      <c r="IFX1048539" s="23">
        <v>5136</v>
      </c>
      <c r="IFY1048539" s="23">
        <v>5135</v>
      </c>
      <c r="IFZ1048539" s="23">
        <v>5136</v>
      </c>
      <c r="IGA1048539" s="23">
        <v>5135</v>
      </c>
      <c r="IGB1048539" s="23">
        <v>5136</v>
      </c>
      <c r="IGC1048539" s="23">
        <v>5135</v>
      </c>
      <c r="IGD1048539" s="23">
        <v>5136</v>
      </c>
      <c r="IGE1048539" s="23">
        <v>5135</v>
      </c>
      <c r="IGF1048539" s="23">
        <v>5136</v>
      </c>
      <c r="IGG1048539" s="23">
        <v>5135</v>
      </c>
      <c r="IGH1048539" s="23">
        <v>5136</v>
      </c>
      <c r="IGI1048539" s="23">
        <v>5135</v>
      </c>
      <c r="IGJ1048539" s="23">
        <v>5136</v>
      </c>
      <c r="IGK1048539" s="23">
        <v>5135</v>
      </c>
      <c r="IGL1048539" s="23">
        <v>5136</v>
      </c>
      <c r="IGM1048539" s="23">
        <v>5135</v>
      </c>
      <c r="IGN1048539" s="23">
        <v>5136</v>
      </c>
      <c r="IGO1048539" s="23">
        <v>5135</v>
      </c>
      <c r="IGP1048539" s="23">
        <v>5136</v>
      </c>
      <c r="IGQ1048539" s="23">
        <v>5135</v>
      </c>
      <c r="IGR1048539" s="23">
        <v>5136</v>
      </c>
      <c r="IGS1048539" s="23">
        <v>5135</v>
      </c>
      <c r="IGT1048539" s="23">
        <v>5136</v>
      </c>
      <c r="IGU1048539" s="23">
        <v>5135</v>
      </c>
      <c r="IGV1048539" s="23">
        <v>5136</v>
      </c>
      <c r="IGW1048539" s="23">
        <v>5135</v>
      </c>
      <c r="IGX1048539" s="23">
        <v>5136</v>
      </c>
      <c r="IGY1048539" s="23">
        <v>5135</v>
      </c>
      <c r="IGZ1048539" s="23">
        <v>5136</v>
      </c>
      <c r="IHA1048539" s="23">
        <v>5135</v>
      </c>
      <c r="IHB1048539" s="23">
        <v>5136</v>
      </c>
      <c r="IHC1048539" s="23">
        <v>5135</v>
      </c>
      <c r="IHD1048539" s="23">
        <v>5136</v>
      </c>
      <c r="IHE1048539" s="23">
        <v>5135</v>
      </c>
      <c r="IHF1048539" s="23">
        <v>5136</v>
      </c>
      <c r="IHG1048539" s="23">
        <v>5135</v>
      </c>
      <c r="IHH1048539" s="23">
        <v>5136</v>
      </c>
      <c r="IHI1048539" s="23">
        <v>5135</v>
      </c>
      <c r="IHJ1048539" s="23">
        <v>5136</v>
      </c>
      <c r="IHK1048539" s="23">
        <v>5135</v>
      </c>
      <c r="IHL1048539" s="23">
        <v>5136</v>
      </c>
      <c r="IHM1048539" s="23">
        <v>5135</v>
      </c>
      <c r="IHN1048539" s="23">
        <v>5136</v>
      </c>
      <c r="IHO1048539" s="23">
        <v>5135</v>
      </c>
      <c r="IHP1048539" s="23">
        <v>5136</v>
      </c>
      <c r="IHQ1048539" s="23">
        <v>5135</v>
      </c>
      <c r="IHR1048539" s="23">
        <v>5136</v>
      </c>
      <c r="IHS1048539" s="23">
        <v>5135</v>
      </c>
      <c r="IHT1048539" s="23">
        <v>5136</v>
      </c>
      <c r="IHU1048539" s="23">
        <v>5135</v>
      </c>
      <c r="IHV1048539" s="23">
        <v>5136</v>
      </c>
      <c r="IHW1048539" s="23">
        <v>5135</v>
      </c>
      <c r="IHX1048539" s="23">
        <v>5136</v>
      </c>
      <c r="IHY1048539" s="23">
        <v>5135</v>
      </c>
      <c r="IHZ1048539" s="23">
        <v>5136</v>
      </c>
      <c r="IIA1048539" s="23">
        <v>5135</v>
      </c>
      <c r="IIB1048539" s="23">
        <v>5136</v>
      </c>
      <c r="IIC1048539" s="23">
        <v>5135</v>
      </c>
      <c r="IID1048539" s="23">
        <v>5136</v>
      </c>
      <c r="IIE1048539" s="23">
        <v>5135</v>
      </c>
      <c r="IIF1048539" s="23">
        <v>5136</v>
      </c>
      <c r="IIG1048539" s="23">
        <v>5135</v>
      </c>
      <c r="IIH1048539" s="23">
        <v>5136</v>
      </c>
      <c r="III1048539" s="23">
        <v>5135</v>
      </c>
      <c r="IIJ1048539" s="23">
        <v>5136</v>
      </c>
      <c r="IIK1048539" s="23">
        <v>5135</v>
      </c>
      <c r="IIL1048539" s="23">
        <v>5136</v>
      </c>
      <c r="IIM1048539" s="23">
        <v>5135</v>
      </c>
      <c r="IIN1048539" s="23">
        <v>5136</v>
      </c>
      <c r="IIO1048539" s="23">
        <v>5135</v>
      </c>
      <c r="IIP1048539" s="23">
        <v>5136</v>
      </c>
      <c r="IIQ1048539" s="23">
        <v>5135</v>
      </c>
      <c r="IIR1048539" s="23">
        <v>5136</v>
      </c>
      <c r="IIS1048539" s="23">
        <v>5135</v>
      </c>
      <c r="IIT1048539" s="23">
        <v>5136</v>
      </c>
      <c r="IIU1048539" s="23">
        <v>5135</v>
      </c>
      <c r="IIV1048539" s="23">
        <v>5136</v>
      </c>
      <c r="IIW1048539" s="23">
        <v>5135</v>
      </c>
      <c r="IIX1048539" s="23">
        <v>5136</v>
      </c>
      <c r="IIY1048539" s="23">
        <v>5135</v>
      </c>
      <c r="IIZ1048539" s="23">
        <v>5136</v>
      </c>
      <c r="IJA1048539" s="23">
        <v>5135</v>
      </c>
      <c r="IJB1048539" s="23">
        <v>5136</v>
      </c>
      <c r="IJC1048539" s="23">
        <v>5135</v>
      </c>
      <c r="IJD1048539" s="23">
        <v>5136</v>
      </c>
      <c r="IJE1048539" s="23">
        <v>5135</v>
      </c>
      <c r="IJF1048539" s="23">
        <v>5136</v>
      </c>
      <c r="IJG1048539" s="23">
        <v>5135</v>
      </c>
      <c r="IJH1048539" s="23">
        <v>5136</v>
      </c>
      <c r="IJI1048539" s="23">
        <v>5135</v>
      </c>
      <c r="IJJ1048539" s="23">
        <v>5136</v>
      </c>
      <c r="IJK1048539" s="23">
        <v>5135</v>
      </c>
      <c r="IJL1048539" s="23">
        <v>5136</v>
      </c>
      <c r="IJM1048539" s="23">
        <v>5135</v>
      </c>
      <c r="IJN1048539" s="23">
        <v>5136</v>
      </c>
      <c r="IJO1048539" s="23">
        <v>5135</v>
      </c>
      <c r="IJP1048539" s="23">
        <v>5136</v>
      </c>
      <c r="IJQ1048539" s="23">
        <v>5135</v>
      </c>
      <c r="IJR1048539" s="23">
        <v>5136</v>
      </c>
      <c r="IJS1048539" s="23">
        <v>5135</v>
      </c>
      <c r="IJT1048539" s="23">
        <v>5136</v>
      </c>
      <c r="IJU1048539" s="23">
        <v>5135</v>
      </c>
      <c r="IJV1048539" s="23">
        <v>5136</v>
      </c>
      <c r="IJW1048539" s="23">
        <v>5135</v>
      </c>
      <c r="IJX1048539" s="23">
        <v>5136</v>
      </c>
      <c r="IJY1048539" s="23">
        <v>5135</v>
      </c>
      <c r="IJZ1048539" s="23">
        <v>5136</v>
      </c>
      <c r="IKA1048539" s="23">
        <v>5135</v>
      </c>
      <c r="IKB1048539" s="23">
        <v>5136</v>
      </c>
      <c r="IKC1048539" s="23">
        <v>5135</v>
      </c>
      <c r="IKD1048539" s="23">
        <v>5136</v>
      </c>
      <c r="IKE1048539" s="23">
        <v>5135</v>
      </c>
      <c r="IKF1048539" s="23">
        <v>5136</v>
      </c>
      <c r="IKG1048539" s="23">
        <v>5135</v>
      </c>
      <c r="IKH1048539" s="23">
        <v>5136</v>
      </c>
      <c r="IKI1048539" s="23">
        <v>5135</v>
      </c>
      <c r="IKJ1048539" s="23">
        <v>5136</v>
      </c>
      <c r="IKK1048539" s="23">
        <v>5135</v>
      </c>
      <c r="IKL1048539" s="23">
        <v>5136</v>
      </c>
      <c r="IKM1048539" s="23">
        <v>5135</v>
      </c>
      <c r="IKN1048539" s="23">
        <v>5136</v>
      </c>
      <c r="IKO1048539" s="23">
        <v>5135</v>
      </c>
      <c r="IKP1048539" s="23">
        <v>5136</v>
      </c>
      <c r="IKQ1048539" s="23">
        <v>5135</v>
      </c>
      <c r="IKR1048539" s="23">
        <v>5136</v>
      </c>
      <c r="IKS1048539" s="23">
        <v>5135</v>
      </c>
      <c r="IKT1048539" s="23">
        <v>5136</v>
      </c>
      <c r="IKU1048539" s="23">
        <v>5135</v>
      </c>
      <c r="IKV1048539" s="23">
        <v>5136</v>
      </c>
      <c r="IKW1048539" s="23">
        <v>5135</v>
      </c>
      <c r="IKX1048539" s="23">
        <v>5136</v>
      </c>
      <c r="IKY1048539" s="23">
        <v>5135</v>
      </c>
      <c r="IKZ1048539" s="23">
        <v>5136</v>
      </c>
      <c r="ILA1048539" s="23">
        <v>5135</v>
      </c>
      <c r="ILB1048539" s="23">
        <v>5136</v>
      </c>
      <c r="ILC1048539" s="23">
        <v>5135</v>
      </c>
      <c r="ILD1048539" s="23">
        <v>5136</v>
      </c>
      <c r="ILE1048539" s="23">
        <v>5135</v>
      </c>
      <c r="ILF1048539" s="23">
        <v>5136</v>
      </c>
      <c r="ILG1048539" s="23">
        <v>5135</v>
      </c>
      <c r="ILH1048539" s="23">
        <v>5136</v>
      </c>
      <c r="ILI1048539" s="23">
        <v>5135</v>
      </c>
      <c r="ILJ1048539" s="23">
        <v>5136</v>
      </c>
      <c r="ILK1048539" s="23">
        <v>5135</v>
      </c>
      <c r="ILL1048539" s="23">
        <v>5136</v>
      </c>
      <c r="ILM1048539" s="23">
        <v>5135</v>
      </c>
      <c r="ILN1048539" s="23">
        <v>5136</v>
      </c>
      <c r="ILO1048539" s="23">
        <v>5135</v>
      </c>
      <c r="ILP1048539" s="23">
        <v>5136</v>
      </c>
      <c r="ILQ1048539" s="23">
        <v>5135</v>
      </c>
      <c r="ILR1048539" s="23">
        <v>5136</v>
      </c>
      <c r="ILS1048539" s="23">
        <v>5135</v>
      </c>
      <c r="ILT1048539" s="23">
        <v>5136</v>
      </c>
      <c r="ILU1048539" s="23">
        <v>5135</v>
      </c>
      <c r="ILV1048539" s="23">
        <v>5136</v>
      </c>
      <c r="ILW1048539" s="23">
        <v>5135</v>
      </c>
      <c r="ILX1048539" s="23">
        <v>5136</v>
      </c>
      <c r="ILY1048539" s="23">
        <v>5135</v>
      </c>
      <c r="ILZ1048539" s="23">
        <v>5136</v>
      </c>
      <c r="IMA1048539" s="23">
        <v>5135</v>
      </c>
      <c r="IMB1048539" s="23">
        <v>5136</v>
      </c>
      <c r="IMC1048539" s="23">
        <v>5135</v>
      </c>
      <c r="IMD1048539" s="23">
        <v>5136</v>
      </c>
      <c r="IME1048539" s="23">
        <v>5135</v>
      </c>
      <c r="IMF1048539" s="23">
        <v>5136</v>
      </c>
      <c r="IMG1048539" s="23">
        <v>5135</v>
      </c>
      <c r="IMH1048539" s="23">
        <v>5136</v>
      </c>
      <c r="IMI1048539" s="23">
        <v>5135</v>
      </c>
      <c r="IMJ1048539" s="23">
        <v>5136</v>
      </c>
      <c r="IMK1048539" s="23">
        <v>5135</v>
      </c>
      <c r="IML1048539" s="23">
        <v>5136</v>
      </c>
      <c r="IMM1048539" s="23">
        <v>5135</v>
      </c>
      <c r="IMN1048539" s="23">
        <v>5136</v>
      </c>
      <c r="IMO1048539" s="23">
        <v>5135</v>
      </c>
      <c r="IMP1048539" s="23">
        <v>5136</v>
      </c>
      <c r="IMQ1048539" s="23">
        <v>5135</v>
      </c>
      <c r="IMR1048539" s="23">
        <v>5136</v>
      </c>
      <c r="IMS1048539" s="23">
        <v>5135</v>
      </c>
      <c r="IMT1048539" s="23">
        <v>5136</v>
      </c>
      <c r="IMU1048539" s="23">
        <v>5135</v>
      </c>
      <c r="IMV1048539" s="23">
        <v>5136</v>
      </c>
      <c r="IMW1048539" s="23">
        <v>5135</v>
      </c>
      <c r="IMX1048539" s="23">
        <v>5136</v>
      </c>
      <c r="IMY1048539" s="23">
        <v>5135</v>
      </c>
      <c r="IMZ1048539" s="23">
        <v>5136</v>
      </c>
      <c r="INA1048539" s="23">
        <v>5135</v>
      </c>
      <c r="INB1048539" s="23">
        <v>5136</v>
      </c>
      <c r="INC1048539" s="23">
        <v>5135</v>
      </c>
      <c r="IND1048539" s="23">
        <v>5136</v>
      </c>
      <c r="INE1048539" s="23">
        <v>5135</v>
      </c>
      <c r="INF1048539" s="23">
        <v>5136</v>
      </c>
      <c r="ING1048539" s="23">
        <v>5135</v>
      </c>
      <c r="INH1048539" s="23">
        <v>5136</v>
      </c>
      <c r="INI1048539" s="23">
        <v>5135</v>
      </c>
      <c r="INJ1048539" s="23">
        <v>5136</v>
      </c>
      <c r="INK1048539" s="23">
        <v>5135</v>
      </c>
      <c r="INL1048539" s="23">
        <v>5136</v>
      </c>
      <c r="INM1048539" s="23">
        <v>5135</v>
      </c>
      <c r="INN1048539" s="23">
        <v>5136</v>
      </c>
      <c r="INO1048539" s="23">
        <v>5135</v>
      </c>
      <c r="INP1048539" s="23">
        <v>5136</v>
      </c>
      <c r="INQ1048539" s="23">
        <v>5135</v>
      </c>
      <c r="INR1048539" s="23">
        <v>5136</v>
      </c>
      <c r="INS1048539" s="23">
        <v>5135</v>
      </c>
      <c r="INT1048539" s="23">
        <v>5136</v>
      </c>
      <c r="INU1048539" s="23">
        <v>5135</v>
      </c>
      <c r="INV1048539" s="23">
        <v>5136</v>
      </c>
      <c r="INW1048539" s="23">
        <v>5135</v>
      </c>
      <c r="INX1048539" s="23">
        <v>5136</v>
      </c>
      <c r="INY1048539" s="23">
        <v>5135</v>
      </c>
      <c r="INZ1048539" s="23">
        <v>5136</v>
      </c>
      <c r="IOA1048539" s="23">
        <v>5135</v>
      </c>
      <c r="IOB1048539" s="23">
        <v>5136</v>
      </c>
      <c r="IOC1048539" s="23">
        <v>5135</v>
      </c>
      <c r="IOD1048539" s="23">
        <v>5136</v>
      </c>
      <c r="IOE1048539" s="23">
        <v>5135</v>
      </c>
      <c r="IOF1048539" s="23">
        <v>5136</v>
      </c>
      <c r="IOG1048539" s="23">
        <v>5135</v>
      </c>
      <c r="IOH1048539" s="23">
        <v>5136</v>
      </c>
      <c r="IOI1048539" s="23">
        <v>5135</v>
      </c>
      <c r="IOJ1048539" s="23">
        <v>5136</v>
      </c>
      <c r="IOK1048539" s="23">
        <v>5135</v>
      </c>
      <c r="IOL1048539" s="23">
        <v>5136</v>
      </c>
      <c r="IOM1048539" s="23">
        <v>5135</v>
      </c>
      <c r="ION1048539" s="23">
        <v>5136</v>
      </c>
      <c r="IOO1048539" s="23">
        <v>5135</v>
      </c>
      <c r="IOP1048539" s="23">
        <v>5136</v>
      </c>
      <c r="IOQ1048539" s="23">
        <v>5135</v>
      </c>
      <c r="IOR1048539" s="23">
        <v>5136</v>
      </c>
      <c r="IOS1048539" s="23">
        <v>5135</v>
      </c>
      <c r="IOT1048539" s="23">
        <v>5136</v>
      </c>
      <c r="IOU1048539" s="23">
        <v>5135</v>
      </c>
      <c r="IOV1048539" s="23">
        <v>5136</v>
      </c>
      <c r="IOW1048539" s="23">
        <v>5135</v>
      </c>
      <c r="IOX1048539" s="23">
        <v>5136</v>
      </c>
      <c r="IOY1048539" s="23">
        <v>5135</v>
      </c>
      <c r="IOZ1048539" s="23">
        <v>5136</v>
      </c>
      <c r="IPA1048539" s="23">
        <v>5135</v>
      </c>
      <c r="IPB1048539" s="23">
        <v>5136</v>
      </c>
      <c r="IPC1048539" s="23">
        <v>5135</v>
      </c>
      <c r="IPD1048539" s="23">
        <v>5136</v>
      </c>
      <c r="IPE1048539" s="23">
        <v>5135</v>
      </c>
      <c r="IPF1048539" s="23">
        <v>5136</v>
      </c>
      <c r="IPG1048539" s="23">
        <v>5135</v>
      </c>
      <c r="IPH1048539" s="23">
        <v>5136</v>
      </c>
      <c r="IPI1048539" s="23">
        <v>5135</v>
      </c>
      <c r="IPJ1048539" s="23">
        <v>5136</v>
      </c>
      <c r="IPK1048539" s="23">
        <v>5135</v>
      </c>
      <c r="IPL1048539" s="23">
        <v>5136</v>
      </c>
      <c r="IPM1048539" s="23">
        <v>5135</v>
      </c>
      <c r="IPN1048539" s="23">
        <v>5136</v>
      </c>
      <c r="IPO1048539" s="23">
        <v>5135</v>
      </c>
      <c r="IPP1048539" s="23">
        <v>5136</v>
      </c>
      <c r="IPQ1048539" s="23">
        <v>5135</v>
      </c>
      <c r="IPR1048539" s="23">
        <v>5136</v>
      </c>
      <c r="IPS1048539" s="23">
        <v>5135</v>
      </c>
      <c r="IPT1048539" s="23">
        <v>5136</v>
      </c>
      <c r="IPU1048539" s="23">
        <v>5135</v>
      </c>
      <c r="IPV1048539" s="23">
        <v>5136</v>
      </c>
      <c r="IPW1048539" s="23">
        <v>5135</v>
      </c>
      <c r="IPX1048539" s="23">
        <v>5136</v>
      </c>
      <c r="IPY1048539" s="23">
        <v>5135</v>
      </c>
      <c r="IPZ1048539" s="23">
        <v>5136</v>
      </c>
      <c r="IQA1048539" s="23">
        <v>5135</v>
      </c>
      <c r="IQB1048539" s="23">
        <v>5136</v>
      </c>
      <c r="IQC1048539" s="23">
        <v>5135</v>
      </c>
      <c r="IQD1048539" s="23">
        <v>5136</v>
      </c>
      <c r="IQE1048539" s="23">
        <v>5135</v>
      </c>
      <c r="IQF1048539" s="23">
        <v>5136</v>
      </c>
      <c r="IQG1048539" s="23">
        <v>5135</v>
      </c>
      <c r="IQH1048539" s="23">
        <v>5136</v>
      </c>
      <c r="IQI1048539" s="23">
        <v>5135</v>
      </c>
      <c r="IQJ1048539" s="23">
        <v>5136</v>
      </c>
      <c r="IQK1048539" s="23">
        <v>5135</v>
      </c>
      <c r="IQL1048539" s="23">
        <v>5136</v>
      </c>
      <c r="IQM1048539" s="23">
        <v>5135</v>
      </c>
      <c r="IQN1048539" s="23">
        <v>5136</v>
      </c>
      <c r="IQO1048539" s="23">
        <v>5135</v>
      </c>
      <c r="IQP1048539" s="23">
        <v>5136</v>
      </c>
      <c r="IQQ1048539" s="23">
        <v>5135</v>
      </c>
      <c r="IQR1048539" s="23">
        <v>5136</v>
      </c>
      <c r="IQS1048539" s="23">
        <v>5135</v>
      </c>
      <c r="IQT1048539" s="23">
        <v>5136</v>
      </c>
      <c r="IQU1048539" s="23">
        <v>5135</v>
      </c>
      <c r="IQV1048539" s="23">
        <v>5136</v>
      </c>
      <c r="IQW1048539" s="23">
        <v>5135</v>
      </c>
      <c r="IQX1048539" s="23">
        <v>5136</v>
      </c>
      <c r="IQY1048539" s="23">
        <v>5135</v>
      </c>
      <c r="IQZ1048539" s="23">
        <v>5136</v>
      </c>
      <c r="IRA1048539" s="23">
        <v>5135</v>
      </c>
      <c r="IRB1048539" s="23">
        <v>5136</v>
      </c>
      <c r="IRC1048539" s="23">
        <v>5135</v>
      </c>
      <c r="IRD1048539" s="23">
        <v>5136</v>
      </c>
      <c r="IRE1048539" s="23">
        <v>5135</v>
      </c>
      <c r="IRF1048539" s="23">
        <v>5136</v>
      </c>
      <c r="IRG1048539" s="23">
        <v>5135</v>
      </c>
      <c r="IRH1048539" s="23">
        <v>5136</v>
      </c>
      <c r="IRI1048539" s="23">
        <v>5135</v>
      </c>
      <c r="IRJ1048539" s="23">
        <v>5136</v>
      </c>
      <c r="IRK1048539" s="23">
        <v>5135</v>
      </c>
      <c r="IRL1048539" s="23">
        <v>5136</v>
      </c>
      <c r="IRM1048539" s="23">
        <v>5135</v>
      </c>
      <c r="IRN1048539" s="23">
        <v>5136</v>
      </c>
      <c r="IRO1048539" s="23">
        <v>5135</v>
      </c>
      <c r="IRP1048539" s="23">
        <v>5136</v>
      </c>
      <c r="IRQ1048539" s="23">
        <v>5135</v>
      </c>
      <c r="IRR1048539" s="23">
        <v>5136</v>
      </c>
      <c r="IRS1048539" s="23">
        <v>5135</v>
      </c>
      <c r="IRT1048539" s="23">
        <v>5136</v>
      </c>
      <c r="IRU1048539" s="23">
        <v>5135</v>
      </c>
      <c r="IRV1048539" s="23">
        <v>5136</v>
      </c>
      <c r="IRW1048539" s="23">
        <v>5135</v>
      </c>
      <c r="IRX1048539" s="23">
        <v>5136</v>
      </c>
      <c r="IRY1048539" s="23">
        <v>5135</v>
      </c>
      <c r="IRZ1048539" s="23">
        <v>5136</v>
      </c>
      <c r="ISA1048539" s="23">
        <v>5135</v>
      </c>
      <c r="ISB1048539" s="23">
        <v>5136</v>
      </c>
      <c r="ISC1048539" s="23">
        <v>5135</v>
      </c>
      <c r="ISD1048539" s="23">
        <v>5136</v>
      </c>
      <c r="ISE1048539" s="23">
        <v>5135</v>
      </c>
      <c r="ISF1048539" s="23">
        <v>5136</v>
      </c>
      <c r="ISG1048539" s="23">
        <v>5135</v>
      </c>
      <c r="ISH1048539" s="23">
        <v>5136</v>
      </c>
      <c r="ISI1048539" s="23">
        <v>5135</v>
      </c>
      <c r="ISJ1048539" s="23">
        <v>5136</v>
      </c>
      <c r="ISK1048539" s="23">
        <v>5135</v>
      </c>
      <c r="ISL1048539" s="23">
        <v>5136</v>
      </c>
      <c r="ISM1048539" s="23">
        <v>5135</v>
      </c>
      <c r="ISN1048539" s="23">
        <v>5136</v>
      </c>
      <c r="ISO1048539" s="23">
        <v>5135</v>
      </c>
      <c r="ISP1048539" s="23">
        <v>5136</v>
      </c>
      <c r="ISQ1048539" s="23">
        <v>5135</v>
      </c>
      <c r="ISR1048539" s="23">
        <v>5136</v>
      </c>
      <c r="ISS1048539" s="23">
        <v>5135</v>
      </c>
      <c r="IST1048539" s="23">
        <v>5136</v>
      </c>
      <c r="ISU1048539" s="23">
        <v>5135</v>
      </c>
      <c r="ISV1048539" s="23">
        <v>5136</v>
      </c>
      <c r="ISW1048539" s="23">
        <v>5135</v>
      </c>
      <c r="ISX1048539" s="23">
        <v>5136</v>
      </c>
      <c r="ISY1048539" s="23">
        <v>5135</v>
      </c>
      <c r="ISZ1048539" s="23">
        <v>5136</v>
      </c>
      <c r="ITA1048539" s="23">
        <v>5135</v>
      </c>
      <c r="ITB1048539" s="23">
        <v>5136</v>
      </c>
      <c r="ITC1048539" s="23">
        <v>5135</v>
      </c>
      <c r="ITD1048539" s="23">
        <v>5136</v>
      </c>
      <c r="ITE1048539" s="23">
        <v>5135</v>
      </c>
      <c r="ITF1048539" s="23">
        <v>5136</v>
      </c>
      <c r="ITG1048539" s="23">
        <v>5135</v>
      </c>
      <c r="ITH1048539" s="23">
        <v>5136</v>
      </c>
      <c r="ITI1048539" s="23">
        <v>5135</v>
      </c>
      <c r="ITJ1048539" s="23">
        <v>5136</v>
      </c>
      <c r="ITK1048539" s="23">
        <v>5135</v>
      </c>
      <c r="ITL1048539" s="23">
        <v>5136</v>
      </c>
      <c r="ITM1048539" s="23">
        <v>5135</v>
      </c>
      <c r="ITN1048539" s="23">
        <v>5136</v>
      </c>
      <c r="ITO1048539" s="23">
        <v>5135</v>
      </c>
      <c r="ITP1048539" s="23">
        <v>5136</v>
      </c>
      <c r="ITQ1048539" s="23">
        <v>5135</v>
      </c>
      <c r="ITR1048539" s="23">
        <v>5136</v>
      </c>
      <c r="ITS1048539" s="23">
        <v>5135</v>
      </c>
      <c r="ITT1048539" s="23">
        <v>5136</v>
      </c>
      <c r="ITU1048539" s="23">
        <v>5135</v>
      </c>
      <c r="ITV1048539" s="23">
        <v>5136</v>
      </c>
      <c r="ITW1048539" s="23">
        <v>5135</v>
      </c>
      <c r="ITX1048539" s="23">
        <v>5136</v>
      </c>
      <c r="ITY1048539" s="23">
        <v>5135</v>
      </c>
      <c r="ITZ1048539" s="23">
        <v>5136</v>
      </c>
      <c r="IUA1048539" s="23">
        <v>5135</v>
      </c>
      <c r="IUB1048539" s="23">
        <v>5136</v>
      </c>
      <c r="IUC1048539" s="23">
        <v>5135</v>
      </c>
      <c r="IUD1048539" s="23">
        <v>5136</v>
      </c>
      <c r="IUE1048539" s="23">
        <v>5135</v>
      </c>
      <c r="IUF1048539" s="23">
        <v>5136</v>
      </c>
      <c r="IUG1048539" s="23">
        <v>5135</v>
      </c>
      <c r="IUH1048539" s="23">
        <v>5136</v>
      </c>
      <c r="IUI1048539" s="23">
        <v>5135</v>
      </c>
      <c r="IUJ1048539" s="23">
        <v>5136</v>
      </c>
      <c r="IUK1048539" s="23">
        <v>5135</v>
      </c>
      <c r="IUL1048539" s="23">
        <v>5136</v>
      </c>
      <c r="IUM1048539" s="23">
        <v>5135</v>
      </c>
      <c r="IUN1048539" s="23">
        <v>5136</v>
      </c>
      <c r="IUO1048539" s="23">
        <v>5135</v>
      </c>
      <c r="IUP1048539" s="23">
        <v>5136</v>
      </c>
      <c r="IUQ1048539" s="23">
        <v>5135</v>
      </c>
      <c r="IUR1048539" s="23">
        <v>5136</v>
      </c>
      <c r="IUS1048539" s="23">
        <v>5135</v>
      </c>
      <c r="IUT1048539" s="23">
        <v>5136</v>
      </c>
      <c r="IUU1048539" s="23">
        <v>5135</v>
      </c>
      <c r="IUV1048539" s="23">
        <v>5136</v>
      </c>
      <c r="IUW1048539" s="23">
        <v>5135</v>
      </c>
      <c r="IUX1048539" s="23">
        <v>5136</v>
      </c>
      <c r="IUY1048539" s="23">
        <v>5135</v>
      </c>
      <c r="IUZ1048539" s="23">
        <v>5136</v>
      </c>
      <c r="IVA1048539" s="23">
        <v>5135</v>
      </c>
      <c r="IVB1048539" s="23">
        <v>5136</v>
      </c>
      <c r="IVC1048539" s="23">
        <v>5135</v>
      </c>
      <c r="IVD1048539" s="23">
        <v>5136</v>
      </c>
      <c r="IVE1048539" s="23">
        <v>5135</v>
      </c>
      <c r="IVF1048539" s="23">
        <v>5136</v>
      </c>
      <c r="IVG1048539" s="23">
        <v>5135</v>
      </c>
      <c r="IVH1048539" s="23">
        <v>5136</v>
      </c>
      <c r="IVI1048539" s="23">
        <v>5135</v>
      </c>
      <c r="IVJ1048539" s="23">
        <v>5136</v>
      </c>
      <c r="IVK1048539" s="23">
        <v>5135</v>
      </c>
      <c r="IVL1048539" s="23">
        <v>5136</v>
      </c>
      <c r="IVM1048539" s="23">
        <v>5135</v>
      </c>
      <c r="IVN1048539" s="23">
        <v>5136</v>
      </c>
      <c r="IVO1048539" s="23">
        <v>5135</v>
      </c>
      <c r="IVP1048539" s="23">
        <v>5136</v>
      </c>
      <c r="IVQ1048539" s="23">
        <v>5135</v>
      </c>
      <c r="IVR1048539" s="23">
        <v>5136</v>
      </c>
      <c r="IVS1048539" s="23">
        <v>5135</v>
      </c>
      <c r="IVT1048539" s="23">
        <v>5136</v>
      </c>
      <c r="IVU1048539" s="23">
        <v>5135</v>
      </c>
      <c r="IVV1048539" s="23">
        <v>5136</v>
      </c>
      <c r="IVW1048539" s="23">
        <v>5135</v>
      </c>
      <c r="IVX1048539" s="23">
        <v>5136</v>
      </c>
      <c r="IVY1048539" s="23">
        <v>5135</v>
      </c>
      <c r="IVZ1048539" s="23">
        <v>5136</v>
      </c>
      <c r="IWA1048539" s="23">
        <v>5135</v>
      </c>
      <c r="IWB1048539" s="23">
        <v>5136</v>
      </c>
      <c r="IWC1048539" s="23">
        <v>5135</v>
      </c>
      <c r="IWD1048539" s="23">
        <v>5136</v>
      </c>
      <c r="IWE1048539" s="23">
        <v>5135</v>
      </c>
      <c r="IWF1048539" s="23">
        <v>5136</v>
      </c>
      <c r="IWG1048539" s="23">
        <v>5135</v>
      </c>
      <c r="IWH1048539" s="23">
        <v>5136</v>
      </c>
      <c r="IWI1048539" s="23">
        <v>5135</v>
      </c>
      <c r="IWJ1048539" s="23">
        <v>5136</v>
      </c>
      <c r="IWK1048539" s="23">
        <v>5135</v>
      </c>
      <c r="IWL1048539" s="23">
        <v>5136</v>
      </c>
      <c r="IWM1048539" s="23">
        <v>5135</v>
      </c>
      <c r="IWN1048539" s="23">
        <v>5136</v>
      </c>
      <c r="IWO1048539" s="23">
        <v>5135</v>
      </c>
      <c r="IWP1048539" s="23">
        <v>5136</v>
      </c>
      <c r="IWQ1048539" s="23">
        <v>5135</v>
      </c>
      <c r="IWR1048539" s="23">
        <v>5136</v>
      </c>
      <c r="IWS1048539" s="23">
        <v>5135</v>
      </c>
      <c r="IWT1048539" s="23">
        <v>5136</v>
      </c>
      <c r="IWU1048539" s="23">
        <v>5135</v>
      </c>
      <c r="IWV1048539" s="23">
        <v>5136</v>
      </c>
      <c r="IWW1048539" s="23">
        <v>5135</v>
      </c>
      <c r="IWX1048539" s="23">
        <v>5136</v>
      </c>
      <c r="IWY1048539" s="23">
        <v>5135</v>
      </c>
      <c r="IWZ1048539" s="23">
        <v>5136</v>
      </c>
      <c r="IXA1048539" s="23">
        <v>5135</v>
      </c>
      <c r="IXB1048539" s="23">
        <v>5136</v>
      </c>
      <c r="IXC1048539" s="23">
        <v>5135</v>
      </c>
      <c r="IXD1048539" s="23">
        <v>5136</v>
      </c>
      <c r="IXE1048539" s="23">
        <v>5135</v>
      </c>
      <c r="IXF1048539" s="23">
        <v>5136</v>
      </c>
      <c r="IXG1048539" s="23">
        <v>5135</v>
      </c>
      <c r="IXH1048539" s="23">
        <v>5136</v>
      </c>
      <c r="IXI1048539" s="23">
        <v>5135</v>
      </c>
      <c r="IXJ1048539" s="23">
        <v>5136</v>
      </c>
      <c r="IXK1048539" s="23">
        <v>5135</v>
      </c>
      <c r="IXL1048539" s="23">
        <v>5136</v>
      </c>
      <c r="IXM1048539" s="23">
        <v>5135</v>
      </c>
      <c r="IXN1048539" s="23">
        <v>5136</v>
      </c>
      <c r="IXO1048539" s="23">
        <v>5135</v>
      </c>
      <c r="IXP1048539" s="23">
        <v>5136</v>
      </c>
      <c r="IXQ1048539" s="23">
        <v>5135</v>
      </c>
      <c r="IXR1048539" s="23">
        <v>5136</v>
      </c>
      <c r="IXS1048539" s="23">
        <v>5135</v>
      </c>
      <c r="IXT1048539" s="23">
        <v>5136</v>
      </c>
      <c r="IXU1048539" s="23">
        <v>5135</v>
      </c>
      <c r="IXV1048539" s="23">
        <v>5136</v>
      </c>
      <c r="IXW1048539" s="23">
        <v>5135</v>
      </c>
      <c r="IXX1048539" s="23">
        <v>5136</v>
      </c>
      <c r="IXY1048539" s="23">
        <v>5135</v>
      </c>
      <c r="IXZ1048539" s="23">
        <v>5136</v>
      </c>
      <c r="IYA1048539" s="23">
        <v>5135</v>
      </c>
      <c r="IYB1048539" s="23">
        <v>5136</v>
      </c>
      <c r="IYC1048539" s="23">
        <v>5135</v>
      </c>
      <c r="IYD1048539" s="23">
        <v>5136</v>
      </c>
      <c r="IYE1048539" s="23">
        <v>5135</v>
      </c>
      <c r="IYF1048539" s="23">
        <v>5136</v>
      </c>
      <c r="IYG1048539" s="23">
        <v>5135</v>
      </c>
      <c r="IYH1048539" s="23">
        <v>5136</v>
      </c>
      <c r="IYI1048539" s="23">
        <v>5135</v>
      </c>
      <c r="IYJ1048539" s="23">
        <v>5136</v>
      </c>
      <c r="IYK1048539" s="23">
        <v>5135</v>
      </c>
      <c r="IYL1048539" s="23">
        <v>5136</v>
      </c>
      <c r="IYM1048539" s="23">
        <v>5135</v>
      </c>
      <c r="IYN1048539" s="23">
        <v>5136</v>
      </c>
      <c r="IYO1048539" s="23">
        <v>5135</v>
      </c>
      <c r="IYP1048539" s="23">
        <v>5136</v>
      </c>
      <c r="IYQ1048539" s="23">
        <v>5135</v>
      </c>
      <c r="IYR1048539" s="23">
        <v>5136</v>
      </c>
      <c r="IYS1048539" s="23">
        <v>5135</v>
      </c>
      <c r="IYT1048539" s="23">
        <v>5136</v>
      </c>
      <c r="IYU1048539" s="23">
        <v>5135</v>
      </c>
      <c r="IYV1048539" s="23">
        <v>5136</v>
      </c>
      <c r="IYW1048539" s="23">
        <v>5135</v>
      </c>
      <c r="IYX1048539" s="23">
        <v>5136</v>
      </c>
      <c r="IYY1048539" s="23">
        <v>5135</v>
      </c>
      <c r="IYZ1048539" s="23">
        <v>5136</v>
      </c>
      <c r="IZA1048539" s="23">
        <v>5135</v>
      </c>
      <c r="IZB1048539" s="23">
        <v>5136</v>
      </c>
      <c r="IZC1048539" s="23">
        <v>5135</v>
      </c>
      <c r="IZD1048539" s="23">
        <v>5136</v>
      </c>
      <c r="IZE1048539" s="23">
        <v>5135</v>
      </c>
      <c r="IZF1048539" s="23">
        <v>5136</v>
      </c>
      <c r="IZG1048539" s="23">
        <v>5135</v>
      </c>
      <c r="IZH1048539" s="23">
        <v>5136</v>
      </c>
      <c r="IZI1048539" s="23">
        <v>5135</v>
      </c>
      <c r="IZJ1048539" s="23">
        <v>5136</v>
      </c>
      <c r="IZK1048539" s="23">
        <v>5135</v>
      </c>
      <c r="IZL1048539" s="23">
        <v>5136</v>
      </c>
      <c r="IZM1048539" s="23">
        <v>5135</v>
      </c>
      <c r="IZN1048539" s="23">
        <v>5136</v>
      </c>
      <c r="IZO1048539" s="23">
        <v>5135</v>
      </c>
      <c r="IZP1048539" s="23">
        <v>5136</v>
      </c>
      <c r="IZQ1048539" s="23">
        <v>5135</v>
      </c>
      <c r="IZR1048539" s="23">
        <v>5136</v>
      </c>
      <c r="IZS1048539" s="23">
        <v>5135</v>
      </c>
      <c r="IZT1048539" s="23">
        <v>5136</v>
      </c>
      <c r="IZU1048539" s="23">
        <v>5135</v>
      </c>
      <c r="IZV1048539" s="23">
        <v>5136</v>
      </c>
      <c r="IZW1048539" s="23">
        <v>5135</v>
      </c>
      <c r="IZX1048539" s="23">
        <v>5136</v>
      </c>
      <c r="IZY1048539" s="23">
        <v>5135</v>
      </c>
      <c r="IZZ1048539" s="23">
        <v>5136</v>
      </c>
      <c r="JAA1048539" s="23">
        <v>5135</v>
      </c>
      <c r="JAB1048539" s="23">
        <v>5136</v>
      </c>
      <c r="JAC1048539" s="23">
        <v>5135</v>
      </c>
      <c r="JAD1048539" s="23">
        <v>5136</v>
      </c>
      <c r="JAE1048539" s="23">
        <v>5135</v>
      </c>
      <c r="JAF1048539" s="23">
        <v>5136</v>
      </c>
      <c r="JAG1048539" s="23">
        <v>5135</v>
      </c>
      <c r="JAH1048539" s="23">
        <v>5136</v>
      </c>
      <c r="JAI1048539" s="23">
        <v>5135</v>
      </c>
      <c r="JAJ1048539" s="23">
        <v>5136</v>
      </c>
      <c r="JAK1048539" s="23">
        <v>5135</v>
      </c>
      <c r="JAL1048539" s="23">
        <v>5136</v>
      </c>
      <c r="JAM1048539" s="23">
        <v>5135</v>
      </c>
      <c r="JAN1048539" s="23">
        <v>5136</v>
      </c>
      <c r="JAO1048539" s="23">
        <v>5135</v>
      </c>
      <c r="JAP1048539" s="23">
        <v>5136</v>
      </c>
      <c r="JAQ1048539" s="23">
        <v>5135</v>
      </c>
      <c r="JAR1048539" s="23">
        <v>5136</v>
      </c>
      <c r="JAS1048539" s="23">
        <v>5135</v>
      </c>
      <c r="JAT1048539" s="23">
        <v>5136</v>
      </c>
      <c r="JAU1048539" s="23">
        <v>5135</v>
      </c>
      <c r="JAV1048539" s="23">
        <v>5136</v>
      </c>
      <c r="JAW1048539" s="23">
        <v>5135</v>
      </c>
      <c r="JAX1048539" s="23">
        <v>5136</v>
      </c>
      <c r="JAY1048539" s="23">
        <v>5135</v>
      </c>
      <c r="JAZ1048539" s="23">
        <v>5136</v>
      </c>
      <c r="JBA1048539" s="23">
        <v>5135</v>
      </c>
      <c r="JBB1048539" s="23">
        <v>5136</v>
      </c>
      <c r="JBC1048539" s="23">
        <v>5135</v>
      </c>
      <c r="JBD1048539" s="23">
        <v>5136</v>
      </c>
      <c r="JBE1048539" s="23">
        <v>5135</v>
      </c>
      <c r="JBF1048539" s="23">
        <v>5136</v>
      </c>
      <c r="JBG1048539" s="23">
        <v>5135</v>
      </c>
      <c r="JBH1048539" s="23">
        <v>5136</v>
      </c>
      <c r="JBI1048539" s="23">
        <v>5135</v>
      </c>
      <c r="JBJ1048539" s="23">
        <v>5136</v>
      </c>
      <c r="JBK1048539" s="23">
        <v>5135</v>
      </c>
      <c r="JBL1048539" s="23">
        <v>5136</v>
      </c>
      <c r="JBM1048539" s="23">
        <v>5135</v>
      </c>
      <c r="JBN1048539" s="23">
        <v>5136</v>
      </c>
      <c r="JBO1048539" s="23">
        <v>5135</v>
      </c>
      <c r="JBP1048539" s="23">
        <v>5136</v>
      </c>
      <c r="JBQ1048539" s="23">
        <v>5135</v>
      </c>
      <c r="JBR1048539" s="23">
        <v>5136</v>
      </c>
      <c r="JBS1048539" s="23">
        <v>5135</v>
      </c>
      <c r="JBT1048539" s="23">
        <v>5136</v>
      </c>
      <c r="JBU1048539" s="23">
        <v>5135</v>
      </c>
      <c r="JBV1048539" s="23">
        <v>5136</v>
      </c>
      <c r="JBW1048539" s="23">
        <v>5135</v>
      </c>
      <c r="JBX1048539" s="23">
        <v>5136</v>
      </c>
      <c r="JBY1048539" s="23">
        <v>5135</v>
      </c>
      <c r="JBZ1048539" s="23">
        <v>5136</v>
      </c>
      <c r="JCA1048539" s="23">
        <v>5135</v>
      </c>
      <c r="JCB1048539" s="23">
        <v>5136</v>
      </c>
      <c r="JCC1048539" s="23">
        <v>5135</v>
      </c>
      <c r="JCD1048539" s="23">
        <v>5136</v>
      </c>
      <c r="JCE1048539" s="23">
        <v>5135</v>
      </c>
      <c r="JCF1048539" s="23">
        <v>5136</v>
      </c>
      <c r="JCG1048539" s="23">
        <v>5135</v>
      </c>
      <c r="JCH1048539" s="23">
        <v>5136</v>
      </c>
      <c r="JCI1048539" s="23">
        <v>5135</v>
      </c>
      <c r="JCJ1048539" s="23">
        <v>5136</v>
      </c>
      <c r="JCK1048539" s="23">
        <v>5135</v>
      </c>
      <c r="JCL1048539" s="23">
        <v>5136</v>
      </c>
      <c r="JCM1048539" s="23">
        <v>5135</v>
      </c>
      <c r="JCN1048539" s="23">
        <v>5136</v>
      </c>
      <c r="JCO1048539" s="23">
        <v>5135</v>
      </c>
      <c r="JCP1048539" s="23">
        <v>5136</v>
      </c>
      <c r="JCQ1048539" s="23">
        <v>5135</v>
      </c>
      <c r="JCR1048539" s="23">
        <v>5136</v>
      </c>
      <c r="JCS1048539" s="23">
        <v>5135</v>
      </c>
      <c r="JCT1048539" s="23">
        <v>5136</v>
      </c>
      <c r="JCU1048539" s="23">
        <v>5135</v>
      </c>
      <c r="JCV1048539" s="23">
        <v>5136</v>
      </c>
      <c r="JCW1048539" s="23">
        <v>5135</v>
      </c>
      <c r="JCX1048539" s="23">
        <v>5136</v>
      </c>
      <c r="JCY1048539" s="23">
        <v>5135</v>
      </c>
      <c r="JCZ1048539" s="23">
        <v>5136</v>
      </c>
      <c r="JDA1048539" s="23">
        <v>5135</v>
      </c>
      <c r="JDB1048539" s="23">
        <v>5136</v>
      </c>
      <c r="JDC1048539" s="23">
        <v>5135</v>
      </c>
      <c r="JDD1048539" s="23">
        <v>5136</v>
      </c>
      <c r="JDE1048539" s="23">
        <v>5135</v>
      </c>
      <c r="JDF1048539" s="23">
        <v>5136</v>
      </c>
      <c r="JDG1048539" s="23">
        <v>5135</v>
      </c>
      <c r="JDH1048539" s="23">
        <v>5136</v>
      </c>
      <c r="JDI1048539" s="23">
        <v>5135</v>
      </c>
      <c r="JDJ1048539" s="23">
        <v>5136</v>
      </c>
      <c r="JDK1048539" s="23">
        <v>5135</v>
      </c>
      <c r="JDL1048539" s="23">
        <v>5136</v>
      </c>
      <c r="JDM1048539" s="23">
        <v>5135</v>
      </c>
      <c r="JDN1048539" s="23">
        <v>5136</v>
      </c>
      <c r="JDO1048539" s="23">
        <v>5135</v>
      </c>
      <c r="JDP1048539" s="23">
        <v>5136</v>
      </c>
      <c r="JDQ1048539" s="23">
        <v>5135</v>
      </c>
      <c r="JDR1048539" s="23">
        <v>5136</v>
      </c>
      <c r="JDS1048539" s="23">
        <v>5135</v>
      </c>
      <c r="JDT1048539" s="23">
        <v>5136</v>
      </c>
      <c r="JDU1048539" s="23">
        <v>5135</v>
      </c>
      <c r="JDV1048539" s="23">
        <v>5136</v>
      </c>
      <c r="JDW1048539" s="23">
        <v>5135</v>
      </c>
      <c r="JDX1048539" s="23">
        <v>5136</v>
      </c>
      <c r="JDY1048539" s="23">
        <v>5135</v>
      </c>
      <c r="JDZ1048539" s="23">
        <v>5136</v>
      </c>
      <c r="JEA1048539" s="23">
        <v>5135</v>
      </c>
      <c r="JEB1048539" s="23">
        <v>5136</v>
      </c>
      <c r="JEC1048539" s="23">
        <v>5135</v>
      </c>
      <c r="JED1048539" s="23">
        <v>5136</v>
      </c>
      <c r="JEE1048539" s="23">
        <v>5135</v>
      </c>
      <c r="JEF1048539" s="23">
        <v>5136</v>
      </c>
      <c r="JEG1048539" s="23">
        <v>5135</v>
      </c>
      <c r="JEH1048539" s="23">
        <v>5136</v>
      </c>
      <c r="JEI1048539" s="23">
        <v>5135</v>
      </c>
      <c r="JEJ1048539" s="23">
        <v>5136</v>
      </c>
      <c r="JEK1048539" s="23">
        <v>5135</v>
      </c>
      <c r="JEL1048539" s="23">
        <v>5136</v>
      </c>
      <c r="JEM1048539" s="23">
        <v>5135</v>
      </c>
      <c r="JEN1048539" s="23">
        <v>5136</v>
      </c>
      <c r="JEO1048539" s="23">
        <v>5135</v>
      </c>
      <c r="JEP1048539" s="23">
        <v>5136</v>
      </c>
      <c r="JEQ1048539" s="23">
        <v>5135</v>
      </c>
      <c r="JER1048539" s="23">
        <v>5136</v>
      </c>
      <c r="JES1048539" s="23">
        <v>5135</v>
      </c>
      <c r="JET1048539" s="23">
        <v>5136</v>
      </c>
      <c r="JEU1048539" s="23">
        <v>5135</v>
      </c>
      <c r="JEV1048539" s="23">
        <v>5136</v>
      </c>
      <c r="JEW1048539" s="23">
        <v>5135</v>
      </c>
      <c r="JEX1048539" s="23">
        <v>5136</v>
      </c>
      <c r="JEY1048539" s="23">
        <v>5135</v>
      </c>
      <c r="JEZ1048539" s="23">
        <v>5136</v>
      </c>
      <c r="JFA1048539" s="23">
        <v>5135</v>
      </c>
      <c r="JFB1048539" s="23">
        <v>5136</v>
      </c>
      <c r="JFC1048539" s="23">
        <v>5135</v>
      </c>
      <c r="JFD1048539" s="23">
        <v>5136</v>
      </c>
      <c r="JFE1048539" s="23">
        <v>5135</v>
      </c>
      <c r="JFF1048539" s="23">
        <v>5136</v>
      </c>
      <c r="JFG1048539" s="23">
        <v>5135</v>
      </c>
      <c r="JFH1048539" s="23">
        <v>5136</v>
      </c>
      <c r="JFI1048539" s="23">
        <v>5135</v>
      </c>
      <c r="JFJ1048539" s="23">
        <v>5136</v>
      </c>
      <c r="JFK1048539" s="23">
        <v>5135</v>
      </c>
      <c r="JFL1048539" s="23">
        <v>5136</v>
      </c>
      <c r="JFM1048539" s="23">
        <v>5135</v>
      </c>
      <c r="JFN1048539" s="23">
        <v>5136</v>
      </c>
      <c r="JFO1048539" s="23">
        <v>5135</v>
      </c>
      <c r="JFP1048539" s="23">
        <v>5136</v>
      </c>
      <c r="JFQ1048539" s="23">
        <v>5135</v>
      </c>
      <c r="JFR1048539" s="23">
        <v>5136</v>
      </c>
      <c r="JFS1048539" s="23">
        <v>5135</v>
      </c>
      <c r="JFT1048539" s="23">
        <v>5136</v>
      </c>
      <c r="JFU1048539" s="23">
        <v>5135</v>
      </c>
      <c r="JFV1048539" s="23">
        <v>5136</v>
      </c>
      <c r="JFW1048539" s="23">
        <v>5135</v>
      </c>
      <c r="JFX1048539" s="23">
        <v>5136</v>
      </c>
      <c r="JFY1048539" s="23">
        <v>5135</v>
      </c>
      <c r="JFZ1048539" s="23">
        <v>5136</v>
      </c>
      <c r="JGA1048539" s="23">
        <v>5135</v>
      </c>
      <c r="JGB1048539" s="23">
        <v>5136</v>
      </c>
      <c r="JGC1048539" s="23">
        <v>5135</v>
      </c>
      <c r="JGD1048539" s="23">
        <v>5136</v>
      </c>
      <c r="JGE1048539" s="23">
        <v>5135</v>
      </c>
      <c r="JGF1048539" s="23">
        <v>5136</v>
      </c>
      <c r="JGG1048539" s="23">
        <v>5135</v>
      </c>
      <c r="JGH1048539" s="23">
        <v>5136</v>
      </c>
      <c r="JGI1048539" s="23">
        <v>5135</v>
      </c>
      <c r="JGJ1048539" s="23">
        <v>5136</v>
      </c>
      <c r="JGK1048539" s="23">
        <v>5135</v>
      </c>
      <c r="JGL1048539" s="23">
        <v>5136</v>
      </c>
      <c r="JGM1048539" s="23">
        <v>5135</v>
      </c>
      <c r="JGN1048539" s="23">
        <v>5136</v>
      </c>
      <c r="JGO1048539" s="23">
        <v>5135</v>
      </c>
      <c r="JGP1048539" s="23">
        <v>5136</v>
      </c>
      <c r="JGQ1048539" s="23">
        <v>5135</v>
      </c>
      <c r="JGR1048539" s="23">
        <v>5136</v>
      </c>
      <c r="JGS1048539" s="23">
        <v>5135</v>
      </c>
      <c r="JGT1048539" s="23">
        <v>5136</v>
      </c>
      <c r="JGU1048539" s="23">
        <v>5135</v>
      </c>
      <c r="JGV1048539" s="23">
        <v>5136</v>
      </c>
      <c r="JGW1048539" s="23">
        <v>5135</v>
      </c>
      <c r="JGX1048539" s="23">
        <v>5136</v>
      </c>
      <c r="JGY1048539" s="23">
        <v>5135</v>
      </c>
      <c r="JGZ1048539" s="23">
        <v>5136</v>
      </c>
      <c r="JHA1048539" s="23">
        <v>5135</v>
      </c>
      <c r="JHB1048539" s="23">
        <v>5136</v>
      </c>
      <c r="JHC1048539" s="23">
        <v>5135</v>
      </c>
      <c r="JHD1048539" s="23">
        <v>5136</v>
      </c>
      <c r="JHE1048539" s="23">
        <v>5135</v>
      </c>
      <c r="JHF1048539" s="23">
        <v>5136</v>
      </c>
      <c r="JHG1048539" s="23">
        <v>5135</v>
      </c>
      <c r="JHH1048539" s="23">
        <v>5136</v>
      </c>
      <c r="JHI1048539" s="23">
        <v>5135</v>
      </c>
      <c r="JHJ1048539" s="23">
        <v>5136</v>
      </c>
      <c r="JHK1048539" s="23">
        <v>5135</v>
      </c>
      <c r="JHL1048539" s="23">
        <v>5136</v>
      </c>
      <c r="JHM1048539" s="23">
        <v>5135</v>
      </c>
      <c r="JHN1048539" s="23">
        <v>5136</v>
      </c>
      <c r="JHO1048539" s="23">
        <v>5135</v>
      </c>
      <c r="JHP1048539" s="23">
        <v>5136</v>
      </c>
      <c r="JHQ1048539" s="23">
        <v>5135</v>
      </c>
      <c r="JHR1048539" s="23">
        <v>5136</v>
      </c>
      <c r="JHS1048539" s="23">
        <v>5135</v>
      </c>
      <c r="JHT1048539" s="23">
        <v>5136</v>
      </c>
      <c r="JHU1048539" s="23">
        <v>5135</v>
      </c>
      <c r="JHV1048539" s="23">
        <v>5136</v>
      </c>
      <c r="JHW1048539" s="23">
        <v>5135</v>
      </c>
      <c r="JHX1048539" s="23">
        <v>5136</v>
      </c>
      <c r="JHY1048539" s="23">
        <v>5135</v>
      </c>
      <c r="JHZ1048539" s="23">
        <v>5136</v>
      </c>
      <c r="JIA1048539" s="23">
        <v>5135</v>
      </c>
      <c r="JIB1048539" s="23">
        <v>5136</v>
      </c>
      <c r="JIC1048539" s="23">
        <v>5135</v>
      </c>
      <c r="JID1048539" s="23">
        <v>5136</v>
      </c>
      <c r="JIE1048539" s="23">
        <v>5135</v>
      </c>
      <c r="JIF1048539" s="23">
        <v>5136</v>
      </c>
      <c r="JIG1048539" s="23">
        <v>5135</v>
      </c>
      <c r="JIH1048539" s="23">
        <v>5136</v>
      </c>
      <c r="JII1048539" s="23">
        <v>5135</v>
      </c>
      <c r="JIJ1048539" s="23">
        <v>5136</v>
      </c>
      <c r="JIK1048539" s="23">
        <v>5135</v>
      </c>
      <c r="JIL1048539" s="23">
        <v>5136</v>
      </c>
      <c r="JIM1048539" s="23">
        <v>5135</v>
      </c>
      <c r="JIN1048539" s="23">
        <v>5136</v>
      </c>
      <c r="JIO1048539" s="23">
        <v>5135</v>
      </c>
      <c r="JIP1048539" s="23">
        <v>5136</v>
      </c>
      <c r="JIQ1048539" s="23">
        <v>5135</v>
      </c>
      <c r="JIR1048539" s="23">
        <v>5136</v>
      </c>
      <c r="JIS1048539" s="23">
        <v>5135</v>
      </c>
      <c r="JIT1048539" s="23">
        <v>5136</v>
      </c>
      <c r="JIU1048539" s="23">
        <v>5135</v>
      </c>
      <c r="JIV1048539" s="23">
        <v>5136</v>
      </c>
      <c r="JIW1048539" s="23">
        <v>5135</v>
      </c>
      <c r="JIX1048539" s="23">
        <v>5136</v>
      </c>
      <c r="JIY1048539" s="23">
        <v>5135</v>
      </c>
      <c r="JIZ1048539" s="23">
        <v>5136</v>
      </c>
      <c r="JJA1048539" s="23">
        <v>5135</v>
      </c>
      <c r="JJB1048539" s="23">
        <v>5136</v>
      </c>
      <c r="JJC1048539" s="23">
        <v>5135</v>
      </c>
      <c r="JJD1048539" s="23">
        <v>5136</v>
      </c>
      <c r="JJE1048539" s="23">
        <v>5135</v>
      </c>
      <c r="JJF1048539" s="23">
        <v>5136</v>
      </c>
      <c r="JJG1048539" s="23">
        <v>5135</v>
      </c>
      <c r="JJH1048539" s="23">
        <v>5136</v>
      </c>
      <c r="JJI1048539" s="23">
        <v>5135</v>
      </c>
      <c r="JJJ1048539" s="23">
        <v>5136</v>
      </c>
      <c r="JJK1048539" s="23">
        <v>5135</v>
      </c>
      <c r="JJL1048539" s="23">
        <v>5136</v>
      </c>
      <c r="JJM1048539" s="23">
        <v>5135</v>
      </c>
      <c r="JJN1048539" s="23">
        <v>5136</v>
      </c>
      <c r="JJO1048539" s="23">
        <v>5135</v>
      </c>
      <c r="JJP1048539" s="23">
        <v>5136</v>
      </c>
      <c r="JJQ1048539" s="23">
        <v>5135</v>
      </c>
      <c r="JJR1048539" s="23">
        <v>5136</v>
      </c>
      <c r="JJS1048539" s="23">
        <v>5135</v>
      </c>
      <c r="JJT1048539" s="23">
        <v>5136</v>
      </c>
      <c r="JJU1048539" s="23">
        <v>5135</v>
      </c>
      <c r="JJV1048539" s="23">
        <v>5136</v>
      </c>
      <c r="JJW1048539" s="23">
        <v>5135</v>
      </c>
      <c r="JJX1048539" s="23">
        <v>5136</v>
      </c>
      <c r="JJY1048539" s="23">
        <v>5135</v>
      </c>
      <c r="JJZ1048539" s="23">
        <v>5136</v>
      </c>
      <c r="JKA1048539" s="23">
        <v>5135</v>
      </c>
      <c r="JKB1048539" s="23">
        <v>5136</v>
      </c>
      <c r="JKC1048539" s="23">
        <v>5135</v>
      </c>
      <c r="JKD1048539" s="23">
        <v>5136</v>
      </c>
      <c r="JKE1048539" s="23">
        <v>5135</v>
      </c>
      <c r="JKF1048539" s="23">
        <v>5136</v>
      </c>
      <c r="JKG1048539" s="23">
        <v>5135</v>
      </c>
      <c r="JKH1048539" s="23">
        <v>5136</v>
      </c>
      <c r="JKI1048539" s="23">
        <v>5135</v>
      </c>
      <c r="JKJ1048539" s="23">
        <v>5136</v>
      </c>
      <c r="JKK1048539" s="23">
        <v>5135</v>
      </c>
      <c r="JKL1048539" s="23">
        <v>5136</v>
      </c>
      <c r="JKM1048539" s="23">
        <v>5135</v>
      </c>
      <c r="JKN1048539" s="23">
        <v>5136</v>
      </c>
      <c r="JKO1048539" s="23">
        <v>5135</v>
      </c>
      <c r="JKP1048539" s="23">
        <v>5136</v>
      </c>
      <c r="JKQ1048539" s="23">
        <v>5135</v>
      </c>
      <c r="JKR1048539" s="23">
        <v>5136</v>
      </c>
      <c r="JKS1048539" s="23">
        <v>5135</v>
      </c>
      <c r="JKT1048539" s="23">
        <v>5136</v>
      </c>
      <c r="JKU1048539" s="23">
        <v>5135</v>
      </c>
      <c r="JKV1048539" s="23">
        <v>5136</v>
      </c>
      <c r="JKW1048539" s="23">
        <v>5135</v>
      </c>
      <c r="JKX1048539" s="23">
        <v>5136</v>
      </c>
      <c r="JKY1048539" s="23">
        <v>5135</v>
      </c>
      <c r="JKZ1048539" s="23">
        <v>5136</v>
      </c>
      <c r="JLA1048539" s="23">
        <v>5135</v>
      </c>
      <c r="JLB1048539" s="23">
        <v>5136</v>
      </c>
      <c r="JLC1048539" s="23">
        <v>5135</v>
      </c>
      <c r="JLD1048539" s="23">
        <v>5136</v>
      </c>
      <c r="JLE1048539" s="23">
        <v>5135</v>
      </c>
      <c r="JLF1048539" s="23">
        <v>5136</v>
      </c>
      <c r="JLG1048539" s="23">
        <v>5135</v>
      </c>
      <c r="JLH1048539" s="23">
        <v>5136</v>
      </c>
      <c r="JLI1048539" s="23">
        <v>5135</v>
      </c>
      <c r="JLJ1048539" s="23">
        <v>5136</v>
      </c>
      <c r="JLK1048539" s="23">
        <v>5135</v>
      </c>
      <c r="JLL1048539" s="23">
        <v>5136</v>
      </c>
      <c r="JLM1048539" s="23">
        <v>5135</v>
      </c>
      <c r="JLN1048539" s="23">
        <v>5136</v>
      </c>
      <c r="JLO1048539" s="23">
        <v>5135</v>
      </c>
      <c r="JLP1048539" s="23">
        <v>5136</v>
      </c>
      <c r="JLQ1048539" s="23">
        <v>5135</v>
      </c>
      <c r="JLR1048539" s="23">
        <v>5136</v>
      </c>
      <c r="JLS1048539" s="23">
        <v>5135</v>
      </c>
      <c r="JLT1048539" s="23">
        <v>5136</v>
      </c>
      <c r="JLU1048539" s="23">
        <v>5135</v>
      </c>
      <c r="JLV1048539" s="23">
        <v>5136</v>
      </c>
      <c r="JLW1048539" s="23">
        <v>5135</v>
      </c>
      <c r="JLX1048539" s="23">
        <v>5136</v>
      </c>
      <c r="JLY1048539" s="23">
        <v>5135</v>
      </c>
      <c r="JLZ1048539" s="23">
        <v>5136</v>
      </c>
      <c r="JMA1048539" s="23">
        <v>5135</v>
      </c>
      <c r="JMB1048539" s="23">
        <v>5136</v>
      </c>
      <c r="JMC1048539" s="23">
        <v>5135</v>
      </c>
      <c r="JMD1048539" s="23">
        <v>5136</v>
      </c>
      <c r="JME1048539" s="23">
        <v>5135</v>
      </c>
      <c r="JMF1048539" s="23">
        <v>5136</v>
      </c>
      <c r="JMG1048539" s="23">
        <v>5135</v>
      </c>
      <c r="JMH1048539" s="23">
        <v>5136</v>
      </c>
      <c r="JMI1048539" s="23">
        <v>5135</v>
      </c>
      <c r="JMJ1048539" s="23">
        <v>5136</v>
      </c>
      <c r="JMK1048539" s="23">
        <v>5135</v>
      </c>
      <c r="JML1048539" s="23">
        <v>5136</v>
      </c>
      <c r="JMM1048539" s="23">
        <v>5135</v>
      </c>
      <c r="JMN1048539" s="23">
        <v>5136</v>
      </c>
      <c r="JMO1048539" s="23">
        <v>5135</v>
      </c>
      <c r="JMP1048539" s="23">
        <v>5136</v>
      </c>
      <c r="JMQ1048539" s="23">
        <v>5135</v>
      </c>
      <c r="JMR1048539" s="23">
        <v>5136</v>
      </c>
      <c r="JMS1048539" s="23">
        <v>5135</v>
      </c>
      <c r="JMT1048539" s="23">
        <v>5136</v>
      </c>
      <c r="JMU1048539" s="23">
        <v>5135</v>
      </c>
      <c r="JMV1048539" s="23">
        <v>5136</v>
      </c>
      <c r="JMW1048539" s="23">
        <v>5135</v>
      </c>
      <c r="JMX1048539" s="23">
        <v>5136</v>
      </c>
      <c r="JMY1048539" s="23">
        <v>5135</v>
      </c>
      <c r="JMZ1048539" s="23">
        <v>5136</v>
      </c>
      <c r="JNA1048539" s="23">
        <v>5135</v>
      </c>
      <c r="JNB1048539" s="23">
        <v>5136</v>
      </c>
      <c r="JNC1048539" s="23">
        <v>5135</v>
      </c>
      <c r="JND1048539" s="23">
        <v>5136</v>
      </c>
      <c r="JNE1048539" s="23">
        <v>5135</v>
      </c>
      <c r="JNF1048539" s="23">
        <v>5136</v>
      </c>
      <c r="JNG1048539" s="23">
        <v>5135</v>
      </c>
      <c r="JNH1048539" s="23">
        <v>5136</v>
      </c>
      <c r="JNI1048539" s="23">
        <v>5135</v>
      </c>
      <c r="JNJ1048539" s="23">
        <v>5136</v>
      </c>
      <c r="JNK1048539" s="23">
        <v>5135</v>
      </c>
      <c r="JNL1048539" s="23">
        <v>5136</v>
      </c>
      <c r="JNM1048539" s="23">
        <v>5135</v>
      </c>
      <c r="JNN1048539" s="23">
        <v>5136</v>
      </c>
      <c r="JNO1048539" s="23">
        <v>5135</v>
      </c>
      <c r="JNP1048539" s="23">
        <v>5136</v>
      </c>
      <c r="JNQ1048539" s="23">
        <v>5135</v>
      </c>
      <c r="JNR1048539" s="23">
        <v>5136</v>
      </c>
      <c r="JNS1048539" s="23">
        <v>5135</v>
      </c>
      <c r="JNT1048539" s="23">
        <v>5136</v>
      </c>
      <c r="JNU1048539" s="23">
        <v>5135</v>
      </c>
      <c r="JNV1048539" s="23">
        <v>5136</v>
      </c>
      <c r="JNW1048539" s="23">
        <v>5135</v>
      </c>
      <c r="JNX1048539" s="23">
        <v>5136</v>
      </c>
      <c r="JNY1048539" s="23">
        <v>5135</v>
      </c>
      <c r="JNZ1048539" s="23">
        <v>5136</v>
      </c>
      <c r="JOA1048539" s="23">
        <v>5135</v>
      </c>
      <c r="JOB1048539" s="23">
        <v>5136</v>
      </c>
      <c r="JOC1048539" s="23">
        <v>5135</v>
      </c>
      <c r="JOD1048539" s="23">
        <v>5136</v>
      </c>
      <c r="JOE1048539" s="23">
        <v>5135</v>
      </c>
      <c r="JOF1048539" s="23">
        <v>5136</v>
      </c>
      <c r="JOG1048539" s="23">
        <v>5135</v>
      </c>
      <c r="JOH1048539" s="23">
        <v>5136</v>
      </c>
      <c r="JOI1048539" s="23">
        <v>5135</v>
      </c>
      <c r="JOJ1048539" s="23">
        <v>5136</v>
      </c>
      <c r="JOK1048539" s="23">
        <v>5135</v>
      </c>
      <c r="JOL1048539" s="23">
        <v>5136</v>
      </c>
      <c r="JOM1048539" s="23">
        <v>5135</v>
      </c>
      <c r="JON1048539" s="23">
        <v>5136</v>
      </c>
      <c r="JOO1048539" s="23">
        <v>5135</v>
      </c>
      <c r="JOP1048539" s="23">
        <v>5136</v>
      </c>
      <c r="JOQ1048539" s="23">
        <v>5135</v>
      </c>
      <c r="JOR1048539" s="23">
        <v>5136</v>
      </c>
      <c r="JOS1048539" s="23">
        <v>5135</v>
      </c>
      <c r="JOT1048539" s="23">
        <v>5136</v>
      </c>
      <c r="JOU1048539" s="23">
        <v>5135</v>
      </c>
      <c r="JOV1048539" s="23">
        <v>5136</v>
      </c>
      <c r="JOW1048539" s="23">
        <v>5135</v>
      </c>
      <c r="JOX1048539" s="23">
        <v>5136</v>
      </c>
      <c r="JOY1048539" s="23">
        <v>5135</v>
      </c>
      <c r="JOZ1048539" s="23">
        <v>5136</v>
      </c>
      <c r="JPA1048539" s="23">
        <v>5135</v>
      </c>
      <c r="JPB1048539" s="23">
        <v>5136</v>
      </c>
      <c r="JPC1048539" s="23">
        <v>5135</v>
      </c>
      <c r="JPD1048539" s="23">
        <v>5136</v>
      </c>
      <c r="JPE1048539" s="23">
        <v>5135</v>
      </c>
      <c r="JPF1048539" s="23">
        <v>5136</v>
      </c>
      <c r="JPG1048539" s="23">
        <v>5135</v>
      </c>
      <c r="JPH1048539" s="23">
        <v>5136</v>
      </c>
      <c r="JPI1048539" s="23">
        <v>5135</v>
      </c>
      <c r="JPJ1048539" s="23">
        <v>5136</v>
      </c>
      <c r="JPK1048539" s="23">
        <v>5135</v>
      </c>
      <c r="JPL1048539" s="23">
        <v>5136</v>
      </c>
      <c r="JPM1048539" s="23">
        <v>5135</v>
      </c>
      <c r="JPN1048539" s="23">
        <v>5136</v>
      </c>
      <c r="JPO1048539" s="23">
        <v>5135</v>
      </c>
      <c r="JPP1048539" s="23">
        <v>5136</v>
      </c>
      <c r="JPQ1048539" s="23">
        <v>5135</v>
      </c>
      <c r="JPR1048539" s="23">
        <v>5136</v>
      </c>
      <c r="JPS1048539" s="23">
        <v>5135</v>
      </c>
      <c r="JPT1048539" s="23">
        <v>5136</v>
      </c>
      <c r="JPU1048539" s="23">
        <v>5135</v>
      </c>
      <c r="JPV1048539" s="23">
        <v>5136</v>
      </c>
      <c r="JPW1048539" s="23">
        <v>5135</v>
      </c>
      <c r="JPX1048539" s="23">
        <v>5136</v>
      </c>
      <c r="JPY1048539" s="23">
        <v>5135</v>
      </c>
      <c r="JPZ1048539" s="23">
        <v>5136</v>
      </c>
      <c r="JQA1048539" s="23">
        <v>5135</v>
      </c>
      <c r="JQB1048539" s="23">
        <v>5136</v>
      </c>
      <c r="JQC1048539" s="23">
        <v>5135</v>
      </c>
      <c r="JQD1048539" s="23">
        <v>5136</v>
      </c>
      <c r="JQE1048539" s="23">
        <v>5135</v>
      </c>
      <c r="JQF1048539" s="23">
        <v>5136</v>
      </c>
      <c r="JQG1048539" s="23">
        <v>5135</v>
      </c>
      <c r="JQH1048539" s="23">
        <v>5136</v>
      </c>
      <c r="JQI1048539" s="23">
        <v>5135</v>
      </c>
      <c r="JQJ1048539" s="23">
        <v>5136</v>
      </c>
      <c r="JQK1048539" s="23">
        <v>5135</v>
      </c>
      <c r="JQL1048539" s="23">
        <v>5136</v>
      </c>
      <c r="JQM1048539" s="23">
        <v>5135</v>
      </c>
      <c r="JQN1048539" s="23">
        <v>5136</v>
      </c>
      <c r="JQO1048539" s="23">
        <v>5135</v>
      </c>
      <c r="JQP1048539" s="23">
        <v>5136</v>
      </c>
      <c r="JQQ1048539" s="23">
        <v>5135</v>
      </c>
      <c r="JQR1048539" s="23">
        <v>5136</v>
      </c>
      <c r="JQS1048539" s="23">
        <v>5135</v>
      </c>
      <c r="JQT1048539" s="23">
        <v>5136</v>
      </c>
      <c r="JQU1048539" s="23">
        <v>5135</v>
      </c>
      <c r="JQV1048539" s="23">
        <v>5136</v>
      </c>
      <c r="JQW1048539" s="23">
        <v>5135</v>
      </c>
      <c r="JQX1048539" s="23">
        <v>5136</v>
      </c>
      <c r="JQY1048539" s="23">
        <v>5135</v>
      </c>
      <c r="JQZ1048539" s="23">
        <v>5136</v>
      </c>
      <c r="JRA1048539" s="23">
        <v>5135</v>
      </c>
      <c r="JRB1048539" s="23">
        <v>5136</v>
      </c>
      <c r="JRC1048539" s="23">
        <v>5135</v>
      </c>
      <c r="JRD1048539" s="23">
        <v>5136</v>
      </c>
      <c r="JRE1048539" s="23">
        <v>5135</v>
      </c>
      <c r="JRF1048539" s="23">
        <v>5136</v>
      </c>
      <c r="JRG1048539" s="23">
        <v>5135</v>
      </c>
      <c r="JRH1048539" s="23">
        <v>5136</v>
      </c>
      <c r="JRI1048539" s="23">
        <v>5135</v>
      </c>
      <c r="JRJ1048539" s="23">
        <v>5136</v>
      </c>
      <c r="JRK1048539" s="23">
        <v>5135</v>
      </c>
      <c r="JRL1048539" s="23">
        <v>5136</v>
      </c>
      <c r="JRM1048539" s="23">
        <v>5135</v>
      </c>
      <c r="JRN1048539" s="23">
        <v>5136</v>
      </c>
      <c r="JRO1048539" s="23">
        <v>5135</v>
      </c>
      <c r="JRP1048539" s="23">
        <v>5136</v>
      </c>
      <c r="JRQ1048539" s="23">
        <v>5135</v>
      </c>
      <c r="JRR1048539" s="23">
        <v>5136</v>
      </c>
      <c r="JRS1048539" s="23">
        <v>5135</v>
      </c>
      <c r="JRT1048539" s="23">
        <v>5136</v>
      </c>
      <c r="JRU1048539" s="23">
        <v>5135</v>
      </c>
      <c r="JRV1048539" s="23">
        <v>5136</v>
      </c>
      <c r="JRW1048539" s="23">
        <v>5135</v>
      </c>
      <c r="JRX1048539" s="23">
        <v>5136</v>
      </c>
      <c r="JRY1048539" s="23">
        <v>5135</v>
      </c>
      <c r="JRZ1048539" s="23">
        <v>5136</v>
      </c>
      <c r="JSA1048539" s="23">
        <v>5135</v>
      </c>
      <c r="JSB1048539" s="23">
        <v>5136</v>
      </c>
      <c r="JSC1048539" s="23">
        <v>5135</v>
      </c>
      <c r="JSD1048539" s="23">
        <v>5136</v>
      </c>
      <c r="JSE1048539" s="23">
        <v>5135</v>
      </c>
      <c r="JSF1048539" s="23">
        <v>5136</v>
      </c>
      <c r="JSG1048539" s="23">
        <v>5135</v>
      </c>
      <c r="JSH1048539" s="23">
        <v>5136</v>
      </c>
      <c r="JSI1048539" s="23">
        <v>5135</v>
      </c>
      <c r="JSJ1048539" s="23">
        <v>5136</v>
      </c>
      <c r="JSK1048539" s="23">
        <v>5135</v>
      </c>
      <c r="JSL1048539" s="23">
        <v>5136</v>
      </c>
      <c r="JSM1048539" s="23">
        <v>5135</v>
      </c>
      <c r="JSN1048539" s="23">
        <v>5136</v>
      </c>
      <c r="JSO1048539" s="23">
        <v>5135</v>
      </c>
      <c r="JSP1048539" s="23">
        <v>5136</v>
      </c>
      <c r="JSQ1048539" s="23">
        <v>5135</v>
      </c>
      <c r="JSR1048539" s="23">
        <v>5136</v>
      </c>
      <c r="JSS1048539" s="23">
        <v>5135</v>
      </c>
      <c r="JST1048539" s="23">
        <v>5136</v>
      </c>
      <c r="JSU1048539" s="23">
        <v>5135</v>
      </c>
      <c r="JSV1048539" s="23">
        <v>5136</v>
      </c>
      <c r="JSW1048539" s="23">
        <v>5135</v>
      </c>
      <c r="JSX1048539" s="23">
        <v>5136</v>
      </c>
      <c r="JSY1048539" s="23">
        <v>5135</v>
      </c>
      <c r="JSZ1048539" s="23">
        <v>5136</v>
      </c>
      <c r="JTA1048539" s="23">
        <v>5135</v>
      </c>
      <c r="JTB1048539" s="23">
        <v>5136</v>
      </c>
      <c r="JTC1048539" s="23">
        <v>5135</v>
      </c>
      <c r="JTD1048539" s="23">
        <v>5136</v>
      </c>
      <c r="JTE1048539" s="23">
        <v>5135</v>
      </c>
      <c r="JTF1048539" s="23">
        <v>5136</v>
      </c>
      <c r="JTG1048539" s="23">
        <v>5135</v>
      </c>
      <c r="JTH1048539" s="23">
        <v>5136</v>
      </c>
      <c r="JTI1048539" s="23">
        <v>5135</v>
      </c>
      <c r="JTJ1048539" s="23">
        <v>5136</v>
      </c>
      <c r="JTK1048539" s="23">
        <v>5135</v>
      </c>
      <c r="JTL1048539" s="23">
        <v>5136</v>
      </c>
      <c r="JTM1048539" s="23">
        <v>5135</v>
      </c>
      <c r="JTN1048539" s="23">
        <v>5136</v>
      </c>
      <c r="JTO1048539" s="23">
        <v>5135</v>
      </c>
      <c r="JTP1048539" s="23">
        <v>5136</v>
      </c>
      <c r="JTQ1048539" s="23">
        <v>5135</v>
      </c>
      <c r="JTR1048539" s="23">
        <v>5136</v>
      </c>
      <c r="JTS1048539" s="23">
        <v>5135</v>
      </c>
      <c r="JTT1048539" s="23">
        <v>5136</v>
      </c>
      <c r="JTU1048539" s="23">
        <v>5135</v>
      </c>
      <c r="JTV1048539" s="23">
        <v>5136</v>
      </c>
      <c r="JTW1048539" s="23">
        <v>5135</v>
      </c>
      <c r="JTX1048539" s="23">
        <v>5136</v>
      </c>
      <c r="JTY1048539" s="23">
        <v>5135</v>
      </c>
      <c r="JTZ1048539" s="23">
        <v>5136</v>
      </c>
      <c r="JUA1048539" s="23">
        <v>5135</v>
      </c>
      <c r="JUB1048539" s="23">
        <v>5136</v>
      </c>
      <c r="JUC1048539" s="23">
        <v>5135</v>
      </c>
      <c r="JUD1048539" s="23">
        <v>5136</v>
      </c>
      <c r="JUE1048539" s="23">
        <v>5135</v>
      </c>
      <c r="JUF1048539" s="23">
        <v>5136</v>
      </c>
      <c r="JUG1048539" s="23">
        <v>5135</v>
      </c>
      <c r="JUH1048539" s="23">
        <v>5136</v>
      </c>
      <c r="JUI1048539" s="23">
        <v>5135</v>
      </c>
      <c r="JUJ1048539" s="23">
        <v>5136</v>
      </c>
      <c r="JUK1048539" s="23">
        <v>5135</v>
      </c>
      <c r="JUL1048539" s="23">
        <v>5136</v>
      </c>
      <c r="JUM1048539" s="23">
        <v>5135</v>
      </c>
      <c r="JUN1048539" s="23">
        <v>5136</v>
      </c>
      <c r="JUO1048539" s="23">
        <v>5135</v>
      </c>
      <c r="JUP1048539" s="23">
        <v>5136</v>
      </c>
      <c r="JUQ1048539" s="23">
        <v>5135</v>
      </c>
      <c r="JUR1048539" s="23">
        <v>5136</v>
      </c>
      <c r="JUS1048539" s="23">
        <v>5135</v>
      </c>
      <c r="JUT1048539" s="23">
        <v>5136</v>
      </c>
      <c r="JUU1048539" s="23">
        <v>5135</v>
      </c>
      <c r="JUV1048539" s="23">
        <v>5136</v>
      </c>
      <c r="JUW1048539" s="23">
        <v>5135</v>
      </c>
      <c r="JUX1048539" s="23">
        <v>5136</v>
      </c>
      <c r="JUY1048539" s="23">
        <v>5135</v>
      </c>
      <c r="JUZ1048539" s="23">
        <v>5136</v>
      </c>
      <c r="JVA1048539" s="23">
        <v>5135</v>
      </c>
      <c r="JVB1048539" s="23">
        <v>5136</v>
      </c>
      <c r="JVC1048539" s="23">
        <v>5135</v>
      </c>
      <c r="JVD1048539" s="23">
        <v>5136</v>
      </c>
      <c r="JVE1048539" s="23">
        <v>5135</v>
      </c>
      <c r="JVF1048539" s="23">
        <v>5136</v>
      </c>
      <c r="JVG1048539" s="23">
        <v>5135</v>
      </c>
      <c r="JVH1048539" s="23">
        <v>5136</v>
      </c>
      <c r="JVI1048539" s="23">
        <v>5135</v>
      </c>
      <c r="JVJ1048539" s="23">
        <v>5136</v>
      </c>
      <c r="JVK1048539" s="23">
        <v>5135</v>
      </c>
      <c r="JVL1048539" s="23">
        <v>5136</v>
      </c>
      <c r="JVM1048539" s="23">
        <v>5135</v>
      </c>
      <c r="JVN1048539" s="23">
        <v>5136</v>
      </c>
      <c r="JVO1048539" s="23">
        <v>5135</v>
      </c>
      <c r="JVP1048539" s="23">
        <v>5136</v>
      </c>
      <c r="JVQ1048539" s="23">
        <v>5135</v>
      </c>
      <c r="JVR1048539" s="23">
        <v>5136</v>
      </c>
      <c r="JVS1048539" s="23">
        <v>5135</v>
      </c>
      <c r="JVT1048539" s="23">
        <v>5136</v>
      </c>
      <c r="JVU1048539" s="23">
        <v>5135</v>
      </c>
      <c r="JVV1048539" s="23">
        <v>5136</v>
      </c>
      <c r="JVW1048539" s="23">
        <v>5135</v>
      </c>
      <c r="JVX1048539" s="23">
        <v>5136</v>
      </c>
      <c r="JVY1048539" s="23">
        <v>5135</v>
      </c>
      <c r="JVZ1048539" s="23">
        <v>5136</v>
      </c>
      <c r="JWA1048539" s="23">
        <v>5135</v>
      </c>
      <c r="JWB1048539" s="23">
        <v>5136</v>
      </c>
      <c r="JWC1048539" s="23">
        <v>5135</v>
      </c>
      <c r="JWD1048539" s="23">
        <v>5136</v>
      </c>
      <c r="JWE1048539" s="23">
        <v>5135</v>
      </c>
      <c r="JWF1048539" s="23">
        <v>5136</v>
      </c>
      <c r="JWG1048539" s="23">
        <v>5135</v>
      </c>
      <c r="JWH1048539" s="23">
        <v>5136</v>
      </c>
      <c r="JWI1048539" s="23">
        <v>5135</v>
      </c>
      <c r="JWJ1048539" s="23">
        <v>5136</v>
      </c>
      <c r="JWK1048539" s="23">
        <v>5135</v>
      </c>
      <c r="JWL1048539" s="23">
        <v>5136</v>
      </c>
      <c r="JWM1048539" s="23">
        <v>5135</v>
      </c>
      <c r="JWN1048539" s="23">
        <v>5136</v>
      </c>
      <c r="JWO1048539" s="23">
        <v>5135</v>
      </c>
      <c r="JWP1048539" s="23">
        <v>5136</v>
      </c>
      <c r="JWQ1048539" s="23">
        <v>5135</v>
      </c>
      <c r="JWR1048539" s="23">
        <v>5136</v>
      </c>
      <c r="JWS1048539" s="23">
        <v>5135</v>
      </c>
      <c r="JWT1048539" s="23">
        <v>5136</v>
      </c>
      <c r="JWU1048539" s="23">
        <v>5135</v>
      </c>
      <c r="JWV1048539" s="23">
        <v>5136</v>
      </c>
      <c r="JWW1048539" s="23">
        <v>5135</v>
      </c>
      <c r="JWX1048539" s="23">
        <v>5136</v>
      </c>
      <c r="JWY1048539" s="23">
        <v>5135</v>
      </c>
      <c r="JWZ1048539" s="23">
        <v>5136</v>
      </c>
      <c r="JXA1048539" s="23">
        <v>5135</v>
      </c>
      <c r="JXB1048539" s="23">
        <v>5136</v>
      </c>
      <c r="JXC1048539" s="23">
        <v>5135</v>
      </c>
      <c r="JXD1048539" s="23">
        <v>5136</v>
      </c>
      <c r="JXE1048539" s="23">
        <v>5135</v>
      </c>
      <c r="JXF1048539" s="23">
        <v>5136</v>
      </c>
      <c r="JXG1048539" s="23">
        <v>5135</v>
      </c>
      <c r="JXH1048539" s="23">
        <v>5136</v>
      </c>
      <c r="JXI1048539" s="23">
        <v>5135</v>
      </c>
      <c r="JXJ1048539" s="23">
        <v>5136</v>
      </c>
      <c r="JXK1048539" s="23">
        <v>5135</v>
      </c>
      <c r="JXL1048539" s="23">
        <v>5136</v>
      </c>
      <c r="JXM1048539" s="23">
        <v>5135</v>
      </c>
      <c r="JXN1048539" s="23">
        <v>5136</v>
      </c>
      <c r="JXO1048539" s="23">
        <v>5135</v>
      </c>
      <c r="JXP1048539" s="23">
        <v>5136</v>
      </c>
      <c r="JXQ1048539" s="23">
        <v>5135</v>
      </c>
      <c r="JXR1048539" s="23">
        <v>5136</v>
      </c>
      <c r="JXS1048539" s="23">
        <v>5135</v>
      </c>
      <c r="JXT1048539" s="23">
        <v>5136</v>
      </c>
      <c r="JXU1048539" s="23">
        <v>5135</v>
      </c>
      <c r="JXV1048539" s="23">
        <v>5136</v>
      </c>
      <c r="JXW1048539" s="23">
        <v>5135</v>
      </c>
      <c r="JXX1048539" s="23">
        <v>5136</v>
      </c>
      <c r="JXY1048539" s="23">
        <v>5135</v>
      </c>
      <c r="JXZ1048539" s="23">
        <v>5136</v>
      </c>
      <c r="JYA1048539" s="23">
        <v>5135</v>
      </c>
      <c r="JYB1048539" s="23">
        <v>5136</v>
      </c>
      <c r="JYC1048539" s="23">
        <v>5135</v>
      </c>
      <c r="JYD1048539" s="23">
        <v>5136</v>
      </c>
      <c r="JYE1048539" s="23">
        <v>5135</v>
      </c>
      <c r="JYF1048539" s="23">
        <v>5136</v>
      </c>
      <c r="JYG1048539" s="23">
        <v>5135</v>
      </c>
      <c r="JYH1048539" s="23">
        <v>5136</v>
      </c>
      <c r="JYI1048539" s="23">
        <v>5135</v>
      </c>
      <c r="JYJ1048539" s="23">
        <v>5136</v>
      </c>
      <c r="JYK1048539" s="23">
        <v>5135</v>
      </c>
      <c r="JYL1048539" s="23">
        <v>5136</v>
      </c>
      <c r="JYM1048539" s="23">
        <v>5135</v>
      </c>
      <c r="JYN1048539" s="23">
        <v>5136</v>
      </c>
      <c r="JYO1048539" s="23">
        <v>5135</v>
      </c>
      <c r="JYP1048539" s="23">
        <v>5136</v>
      </c>
      <c r="JYQ1048539" s="23">
        <v>5135</v>
      </c>
      <c r="JYR1048539" s="23">
        <v>5136</v>
      </c>
      <c r="JYS1048539" s="23">
        <v>5135</v>
      </c>
      <c r="JYT1048539" s="23">
        <v>5136</v>
      </c>
      <c r="JYU1048539" s="23">
        <v>5135</v>
      </c>
      <c r="JYV1048539" s="23">
        <v>5136</v>
      </c>
      <c r="JYW1048539" s="23">
        <v>5135</v>
      </c>
      <c r="JYX1048539" s="23">
        <v>5136</v>
      </c>
      <c r="JYY1048539" s="23">
        <v>5135</v>
      </c>
      <c r="JYZ1048539" s="23">
        <v>5136</v>
      </c>
      <c r="JZA1048539" s="23">
        <v>5135</v>
      </c>
      <c r="JZB1048539" s="23">
        <v>5136</v>
      </c>
      <c r="JZC1048539" s="23">
        <v>5135</v>
      </c>
      <c r="JZD1048539" s="23">
        <v>5136</v>
      </c>
      <c r="JZE1048539" s="23">
        <v>5135</v>
      </c>
      <c r="JZF1048539" s="23">
        <v>5136</v>
      </c>
      <c r="JZG1048539" s="23">
        <v>5135</v>
      </c>
      <c r="JZH1048539" s="23">
        <v>5136</v>
      </c>
      <c r="JZI1048539" s="23">
        <v>5135</v>
      </c>
      <c r="JZJ1048539" s="23">
        <v>5136</v>
      </c>
      <c r="JZK1048539" s="23">
        <v>5135</v>
      </c>
      <c r="JZL1048539" s="23">
        <v>5136</v>
      </c>
      <c r="JZM1048539" s="23">
        <v>5135</v>
      </c>
      <c r="JZN1048539" s="23">
        <v>5136</v>
      </c>
      <c r="JZO1048539" s="23">
        <v>5135</v>
      </c>
      <c r="JZP1048539" s="23">
        <v>5136</v>
      </c>
      <c r="JZQ1048539" s="23">
        <v>5135</v>
      </c>
      <c r="JZR1048539" s="23">
        <v>5136</v>
      </c>
      <c r="JZS1048539" s="23">
        <v>5135</v>
      </c>
      <c r="JZT1048539" s="23">
        <v>5136</v>
      </c>
      <c r="JZU1048539" s="23">
        <v>5135</v>
      </c>
      <c r="JZV1048539" s="23">
        <v>5136</v>
      </c>
      <c r="JZW1048539" s="23">
        <v>5135</v>
      </c>
      <c r="JZX1048539" s="23">
        <v>5136</v>
      </c>
      <c r="JZY1048539" s="23">
        <v>5135</v>
      </c>
      <c r="JZZ1048539" s="23">
        <v>5136</v>
      </c>
      <c r="KAA1048539" s="23">
        <v>5135</v>
      </c>
      <c r="KAB1048539" s="23">
        <v>5136</v>
      </c>
      <c r="KAC1048539" s="23">
        <v>5135</v>
      </c>
      <c r="KAD1048539" s="23">
        <v>5136</v>
      </c>
      <c r="KAE1048539" s="23">
        <v>5135</v>
      </c>
      <c r="KAF1048539" s="23">
        <v>5136</v>
      </c>
      <c r="KAG1048539" s="23">
        <v>5135</v>
      </c>
      <c r="KAH1048539" s="23">
        <v>5136</v>
      </c>
      <c r="KAI1048539" s="23">
        <v>5135</v>
      </c>
      <c r="KAJ1048539" s="23">
        <v>5136</v>
      </c>
      <c r="KAK1048539" s="23">
        <v>5135</v>
      </c>
      <c r="KAL1048539" s="23">
        <v>5136</v>
      </c>
      <c r="KAM1048539" s="23">
        <v>5135</v>
      </c>
      <c r="KAN1048539" s="23">
        <v>5136</v>
      </c>
      <c r="KAO1048539" s="23">
        <v>5135</v>
      </c>
      <c r="KAP1048539" s="23">
        <v>5136</v>
      </c>
      <c r="KAQ1048539" s="23">
        <v>5135</v>
      </c>
      <c r="KAR1048539" s="23">
        <v>5136</v>
      </c>
      <c r="KAS1048539" s="23">
        <v>5135</v>
      </c>
      <c r="KAT1048539" s="23">
        <v>5136</v>
      </c>
      <c r="KAU1048539" s="23">
        <v>5135</v>
      </c>
      <c r="KAV1048539" s="23">
        <v>5136</v>
      </c>
      <c r="KAW1048539" s="23">
        <v>5135</v>
      </c>
      <c r="KAX1048539" s="23">
        <v>5136</v>
      </c>
      <c r="KAY1048539" s="23">
        <v>5135</v>
      </c>
      <c r="KAZ1048539" s="23">
        <v>5136</v>
      </c>
      <c r="KBA1048539" s="23">
        <v>5135</v>
      </c>
      <c r="KBB1048539" s="23">
        <v>5136</v>
      </c>
      <c r="KBC1048539" s="23">
        <v>5135</v>
      </c>
      <c r="KBD1048539" s="23">
        <v>5136</v>
      </c>
      <c r="KBE1048539" s="23">
        <v>5135</v>
      </c>
      <c r="KBF1048539" s="23">
        <v>5136</v>
      </c>
      <c r="KBG1048539" s="23">
        <v>5135</v>
      </c>
      <c r="KBH1048539" s="23">
        <v>5136</v>
      </c>
      <c r="KBI1048539" s="23">
        <v>5135</v>
      </c>
      <c r="KBJ1048539" s="23">
        <v>5136</v>
      </c>
      <c r="KBK1048539" s="23">
        <v>5135</v>
      </c>
      <c r="KBL1048539" s="23">
        <v>5136</v>
      </c>
      <c r="KBM1048539" s="23">
        <v>5135</v>
      </c>
      <c r="KBN1048539" s="23">
        <v>5136</v>
      </c>
      <c r="KBO1048539" s="23">
        <v>5135</v>
      </c>
      <c r="KBP1048539" s="23">
        <v>5136</v>
      </c>
      <c r="KBQ1048539" s="23">
        <v>5135</v>
      </c>
      <c r="KBR1048539" s="23">
        <v>5136</v>
      </c>
      <c r="KBS1048539" s="23">
        <v>5135</v>
      </c>
      <c r="KBT1048539" s="23">
        <v>5136</v>
      </c>
      <c r="KBU1048539" s="23">
        <v>5135</v>
      </c>
      <c r="KBV1048539" s="23">
        <v>5136</v>
      </c>
      <c r="KBW1048539" s="23">
        <v>5135</v>
      </c>
      <c r="KBX1048539" s="23">
        <v>5136</v>
      </c>
      <c r="KBY1048539" s="23">
        <v>5135</v>
      </c>
      <c r="KBZ1048539" s="23">
        <v>5136</v>
      </c>
      <c r="KCA1048539" s="23">
        <v>5135</v>
      </c>
      <c r="KCB1048539" s="23">
        <v>5136</v>
      </c>
      <c r="KCC1048539" s="23">
        <v>5135</v>
      </c>
      <c r="KCD1048539" s="23">
        <v>5136</v>
      </c>
      <c r="KCE1048539" s="23">
        <v>5135</v>
      </c>
      <c r="KCF1048539" s="23">
        <v>5136</v>
      </c>
      <c r="KCG1048539" s="23">
        <v>5135</v>
      </c>
      <c r="KCH1048539" s="23">
        <v>5136</v>
      </c>
      <c r="KCI1048539" s="23">
        <v>5135</v>
      </c>
      <c r="KCJ1048539" s="23">
        <v>5136</v>
      </c>
      <c r="KCK1048539" s="23">
        <v>5135</v>
      </c>
      <c r="KCL1048539" s="23">
        <v>5136</v>
      </c>
      <c r="KCM1048539" s="23">
        <v>5135</v>
      </c>
      <c r="KCN1048539" s="23">
        <v>5136</v>
      </c>
      <c r="KCO1048539" s="23">
        <v>5135</v>
      </c>
      <c r="KCP1048539" s="23">
        <v>5136</v>
      </c>
      <c r="KCQ1048539" s="23">
        <v>5135</v>
      </c>
      <c r="KCR1048539" s="23">
        <v>5136</v>
      </c>
      <c r="KCS1048539" s="23">
        <v>5135</v>
      </c>
      <c r="KCT1048539" s="23">
        <v>5136</v>
      </c>
      <c r="KCU1048539" s="23">
        <v>5135</v>
      </c>
      <c r="KCV1048539" s="23">
        <v>5136</v>
      </c>
      <c r="KCW1048539" s="23">
        <v>5135</v>
      </c>
      <c r="KCX1048539" s="23">
        <v>5136</v>
      </c>
      <c r="KCY1048539" s="23">
        <v>5135</v>
      </c>
      <c r="KCZ1048539" s="23">
        <v>5136</v>
      </c>
      <c r="KDA1048539" s="23">
        <v>5135</v>
      </c>
      <c r="KDB1048539" s="23">
        <v>5136</v>
      </c>
      <c r="KDC1048539" s="23">
        <v>5135</v>
      </c>
      <c r="KDD1048539" s="23">
        <v>5136</v>
      </c>
      <c r="KDE1048539" s="23">
        <v>5135</v>
      </c>
      <c r="KDF1048539" s="23">
        <v>5136</v>
      </c>
      <c r="KDG1048539" s="23">
        <v>5135</v>
      </c>
      <c r="KDH1048539" s="23">
        <v>5136</v>
      </c>
      <c r="KDI1048539" s="23">
        <v>5135</v>
      </c>
      <c r="KDJ1048539" s="23">
        <v>5136</v>
      </c>
      <c r="KDK1048539" s="23">
        <v>5135</v>
      </c>
      <c r="KDL1048539" s="23">
        <v>5136</v>
      </c>
      <c r="KDM1048539" s="23">
        <v>5135</v>
      </c>
      <c r="KDN1048539" s="23">
        <v>5136</v>
      </c>
      <c r="KDO1048539" s="23">
        <v>5135</v>
      </c>
      <c r="KDP1048539" s="23">
        <v>5136</v>
      </c>
      <c r="KDQ1048539" s="23">
        <v>5135</v>
      </c>
      <c r="KDR1048539" s="23">
        <v>5136</v>
      </c>
      <c r="KDS1048539" s="23">
        <v>5135</v>
      </c>
      <c r="KDT1048539" s="23">
        <v>5136</v>
      </c>
      <c r="KDU1048539" s="23">
        <v>5135</v>
      </c>
      <c r="KDV1048539" s="23">
        <v>5136</v>
      </c>
      <c r="KDW1048539" s="23">
        <v>5135</v>
      </c>
      <c r="KDX1048539" s="23">
        <v>5136</v>
      </c>
      <c r="KDY1048539" s="23">
        <v>5135</v>
      </c>
      <c r="KDZ1048539" s="23">
        <v>5136</v>
      </c>
      <c r="KEA1048539" s="23">
        <v>5135</v>
      </c>
      <c r="KEB1048539" s="23">
        <v>5136</v>
      </c>
      <c r="KEC1048539" s="23">
        <v>5135</v>
      </c>
      <c r="KED1048539" s="23">
        <v>5136</v>
      </c>
      <c r="KEE1048539" s="23">
        <v>5135</v>
      </c>
      <c r="KEF1048539" s="23">
        <v>5136</v>
      </c>
      <c r="KEG1048539" s="23">
        <v>5135</v>
      </c>
      <c r="KEH1048539" s="23">
        <v>5136</v>
      </c>
      <c r="KEI1048539" s="23">
        <v>5135</v>
      </c>
      <c r="KEJ1048539" s="23">
        <v>5136</v>
      </c>
      <c r="KEK1048539" s="23">
        <v>5135</v>
      </c>
      <c r="KEL1048539" s="23">
        <v>5136</v>
      </c>
      <c r="KEM1048539" s="23">
        <v>5135</v>
      </c>
      <c r="KEN1048539" s="23">
        <v>5136</v>
      </c>
      <c r="KEO1048539" s="23">
        <v>5135</v>
      </c>
      <c r="KEP1048539" s="23">
        <v>5136</v>
      </c>
      <c r="KEQ1048539" s="23">
        <v>5135</v>
      </c>
      <c r="KER1048539" s="23">
        <v>5136</v>
      </c>
      <c r="KES1048539" s="23">
        <v>5135</v>
      </c>
      <c r="KET1048539" s="23">
        <v>5136</v>
      </c>
      <c r="KEU1048539" s="23">
        <v>5135</v>
      </c>
      <c r="KEV1048539" s="23">
        <v>5136</v>
      </c>
      <c r="KEW1048539" s="23">
        <v>5135</v>
      </c>
      <c r="KEX1048539" s="23">
        <v>5136</v>
      </c>
      <c r="KEY1048539" s="23">
        <v>5135</v>
      </c>
      <c r="KEZ1048539" s="23">
        <v>5136</v>
      </c>
      <c r="KFA1048539" s="23">
        <v>5135</v>
      </c>
      <c r="KFB1048539" s="23">
        <v>5136</v>
      </c>
      <c r="KFC1048539" s="23">
        <v>5135</v>
      </c>
      <c r="KFD1048539" s="23">
        <v>5136</v>
      </c>
      <c r="KFE1048539" s="23">
        <v>5135</v>
      </c>
      <c r="KFF1048539" s="23">
        <v>5136</v>
      </c>
      <c r="KFG1048539" s="23">
        <v>5135</v>
      </c>
      <c r="KFH1048539" s="23">
        <v>5136</v>
      </c>
      <c r="KFI1048539" s="23">
        <v>5135</v>
      </c>
      <c r="KFJ1048539" s="23">
        <v>5136</v>
      </c>
      <c r="KFK1048539" s="23">
        <v>5135</v>
      </c>
      <c r="KFL1048539" s="23">
        <v>5136</v>
      </c>
      <c r="KFM1048539" s="23">
        <v>5135</v>
      </c>
      <c r="KFN1048539" s="23">
        <v>5136</v>
      </c>
      <c r="KFO1048539" s="23">
        <v>5135</v>
      </c>
      <c r="KFP1048539" s="23">
        <v>5136</v>
      </c>
      <c r="KFQ1048539" s="23">
        <v>5135</v>
      </c>
      <c r="KFR1048539" s="23">
        <v>5136</v>
      </c>
      <c r="KFS1048539" s="23">
        <v>5135</v>
      </c>
      <c r="KFT1048539" s="23">
        <v>5136</v>
      </c>
      <c r="KFU1048539" s="23">
        <v>5135</v>
      </c>
      <c r="KFV1048539" s="23">
        <v>5136</v>
      </c>
      <c r="KFW1048539" s="23">
        <v>5135</v>
      </c>
      <c r="KFX1048539" s="23">
        <v>5136</v>
      </c>
      <c r="KFY1048539" s="23">
        <v>5135</v>
      </c>
      <c r="KFZ1048539" s="23">
        <v>5136</v>
      </c>
      <c r="KGA1048539" s="23">
        <v>5135</v>
      </c>
      <c r="KGB1048539" s="23">
        <v>5136</v>
      </c>
      <c r="KGC1048539" s="23">
        <v>5135</v>
      </c>
      <c r="KGD1048539" s="23">
        <v>5136</v>
      </c>
      <c r="KGE1048539" s="23">
        <v>5135</v>
      </c>
      <c r="KGF1048539" s="23">
        <v>5136</v>
      </c>
      <c r="KGG1048539" s="23">
        <v>5135</v>
      </c>
      <c r="KGH1048539" s="23">
        <v>5136</v>
      </c>
      <c r="KGI1048539" s="23">
        <v>5135</v>
      </c>
      <c r="KGJ1048539" s="23">
        <v>5136</v>
      </c>
      <c r="KGK1048539" s="23">
        <v>5135</v>
      </c>
      <c r="KGL1048539" s="23">
        <v>5136</v>
      </c>
      <c r="KGM1048539" s="23">
        <v>5135</v>
      </c>
      <c r="KGN1048539" s="23">
        <v>5136</v>
      </c>
      <c r="KGO1048539" s="23">
        <v>5135</v>
      </c>
      <c r="KGP1048539" s="23">
        <v>5136</v>
      </c>
      <c r="KGQ1048539" s="23">
        <v>5135</v>
      </c>
      <c r="KGR1048539" s="23">
        <v>5136</v>
      </c>
      <c r="KGS1048539" s="23">
        <v>5135</v>
      </c>
      <c r="KGT1048539" s="23">
        <v>5136</v>
      </c>
      <c r="KGU1048539" s="23">
        <v>5135</v>
      </c>
      <c r="KGV1048539" s="23">
        <v>5136</v>
      </c>
      <c r="KGW1048539" s="23">
        <v>5135</v>
      </c>
      <c r="KGX1048539" s="23">
        <v>5136</v>
      </c>
      <c r="KGY1048539" s="23">
        <v>5135</v>
      </c>
      <c r="KGZ1048539" s="23">
        <v>5136</v>
      </c>
      <c r="KHA1048539" s="23">
        <v>5135</v>
      </c>
      <c r="KHB1048539" s="23">
        <v>5136</v>
      </c>
      <c r="KHC1048539" s="23">
        <v>5135</v>
      </c>
      <c r="KHD1048539" s="23">
        <v>5136</v>
      </c>
      <c r="KHE1048539" s="23">
        <v>5135</v>
      </c>
      <c r="KHF1048539" s="23">
        <v>5136</v>
      </c>
      <c r="KHG1048539" s="23">
        <v>5135</v>
      </c>
      <c r="KHH1048539" s="23">
        <v>5136</v>
      </c>
      <c r="KHI1048539" s="23">
        <v>5135</v>
      </c>
      <c r="KHJ1048539" s="23">
        <v>5136</v>
      </c>
      <c r="KHK1048539" s="23">
        <v>5135</v>
      </c>
      <c r="KHL1048539" s="23">
        <v>5136</v>
      </c>
      <c r="KHM1048539" s="23">
        <v>5135</v>
      </c>
      <c r="KHN1048539" s="23">
        <v>5136</v>
      </c>
      <c r="KHO1048539" s="23">
        <v>5135</v>
      </c>
      <c r="KHP1048539" s="23">
        <v>5136</v>
      </c>
      <c r="KHQ1048539" s="23">
        <v>5135</v>
      </c>
      <c r="KHR1048539" s="23">
        <v>5136</v>
      </c>
      <c r="KHS1048539" s="23">
        <v>5135</v>
      </c>
      <c r="KHT1048539" s="23">
        <v>5136</v>
      </c>
      <c r="KHU1048539" s="23">
        <v>5135</v>
      </c>
      <c r="KHV1048539" s="23">
        <v>5136</v>
      </c>
      <c r="KHW1048539" s="23">
        <v>5135</v>
      </c>
      <c r="KHX1048539" s="23">
        <v>5136</v>
      </c>
      <c r="KHY1048539" s="23">
        <v>5135</v>
      </c>
      <c r="KHZ1048539" s="23">
        <v>5136</v>
      </c>
      <c r="KIA1048539" s="23">
        <v>5135</v>
      </c>
      <c r="KIB1048539" s="23">
        <v>5136</v>
      </c>
      <c r="KIC1048539" s="23">
        <v>5135</v>
      </c>
      <c r="KID1048539" s="23">
        <v>5136</v>
      </c>
      <c r="KIE1048539" s="23">
        <v>5135</v>
      </c>
      <c r="KIF1048539" s="23">
        <v>5136</v>
      </c>
      <c r="KIG1048539" s="23">
        <v>5135</v>
      </c>
      <c r="KIH1048539" s="23">
        <v>5136</v>
      </c>
      <c r="KII1048539" s="23">
        <v>5135</v>
      </c>
      <c r="KIJ1048539" s="23">
        <v>5136</v>
      </c>
      <c r="KIK1048539" s="23">
        <v>5135</v>
      </c>
      <c r="KIL1048539" s="23">
        <v>5136</v>
      </c>
      <c r="KIM1048539" s="23">
        <v>5135</v>
      </c>
      <c r="KIN1048539" s="23">
        <v>5136</v>
      </c>
      <c r="KIO1048539" s="23">
        <v>5135</v>
      </c>
      <c r="KIP1048539" s="23">
        <v>5136</v>
      </c>
      <c r="KIQ1048539" s="23">
        <v>5135</v>
      </c>
      <c r="KIR1048539" s="23">
        <v>5136</v>
      </c>
      <c r="KIS1048539" s="23">
        <v>5135</v>
      </c>
      <c r="KIT1048539" s="23">
        <v>5136</v>
      </c>
      <c r="KIU1048539" s="23">
        <v>5135</v>
      </c>
      <c r="KIV1048539" s="23">
        <v>5136</v>
      </c>
      <c r="KIW1048539" s="23">
        <v>5135</v>
      </c>
      <c r="KIX1048539" s="23">
        <v>5136</v>
      </c>
      <c r="KIY1048539" s="23">
        <v>5135</v>
      </c>
      <c r="KIZ1048539" s="23">
        <v>5136</v>
      </c>
      <c r="KJA1048539" s="23">
        <v>5135</v>
      </c>
      <c r="KJB1048539" s="23">
        <v>5136</v>
      </c>
      <c r="KJC1048539" s="23">
        <v>5135</v>
      </c>
      <c r="KJD1048539" s="23">
        <v>5136</v>
      </c>
      <c r="KJE1048539" s="23">
        <v>5135</v>
      </c>
      <c r="KJF1048539" s="23">
        <v>5136</v>
      </c>
      <c r="KJG1048539" s="23">
        <v>5135</v>
      </c>
      <c r="KJH1048539" s="23">
        <v>5136</v>
      </c>
      <c r="KJI1048539" s="23">
        <v>5135</v>
      </c>
      <c r="KJJ1048539" s="23">
        <v>5136</v>
      </c>
      <c r="KJK1048539" s="23">
        <v>5135</v>
      </c>
      <c r="KJL1048539" s="23">
        <v>5136</v>
      </c>
      <c r="KJM1048539" s="23">
        <v>5135</v>
      </c>
      <c r="KJN1048539" s="23">
        <v>5136</v>
      </c>
      <c r="KJO1048539" s="23">
        <v>5135</v>
      </c>
      <c r="KJP1048539" s="23">
        <v>5136</v>
      </c>
      <c r="KJQ1048539" s="23">
        <v>5135</v>
      </c>
      <c r="KJR1048539" s="23">
        <v>5136</v>
      </c>
      <c r="KJS1048539" s="23">
        <v>5135</v>
      </c>
      <c r="KJT1048539" s="23">
        <v>5136</v>
      </c>
      <c r="KJU1048539" s="23">
        <v>5135</v>
      </c>
      <c r="KJV1048539" s="23">
        <v>5136</v>
      </c>
      <c r="KJW1048539" s="23">
        <v>5135</v>
      </c>
      <c r="KJX1048539" s="23">
        <v>5136</v>
      </c>
      <c r="KJY1048539" s="23">
        <v>5135</v>
      </c>
      <c r="KJZ1048539" s="23">
        <v>5136</v>
      </c>
      <c r="KKA1048539" s="23">
        <v>5135</v>
      </c>
      <c r="KKB1048539" s="23">
        <v>5136</v>
      </c>
      <c r="KKC1048539" s="23">
        <v>5135</v>
      </c>
      <c r="KKD1048539" s="23">
        <v>5136</v>
      </c>
      <c r="KKE1048539" s="23">
        <v>5135</v>
      </c>
      <c r="KKF1048539" s="23">
        <v>5136</v>
      </c>
      <c r="KKG1048539" s="23">
        <v>5135</v>
      </c>
      <c r="KKH1048539" s="23">
        <v>5136</v>
      </c>
      <c r="KKI1048539" s="23">
        <v>5135</v>
      </c>
      <c r="KKJ1048539" s="23">
        <v>5136</v>
      </c>
      <c r="KKK1048539" s="23">
        <v>5135</v>
      </c>
      <c r="KKL1048539" s="23">
        <v>5136</v>
      </c>
      <c r="KKM1048539" s="23">
        <v>5135</v>
      </c>
      <c r="KKN1048539" s="23">
        <v>5136</v>
      </c>
      <c r="KKO1048539" s="23">
        <v>5135</v>
      </c>
      <c r="KKP1048539" s="23">
        <v>5136</v>
      </c>
      <c r="KKQ1048539" s="23">
        <v>5135</v>
      </c>
      <c r="KKR1048539" s="23">
        <v>5136</v>
      </c>
      <c r="KKS1048539" s="23">
        <v>5135</v>
      </c>
      <c r="KKT1048539" s="23">
        <v>5136</v>
      </c>
      <c r="KKU1048539" s="23">
        <v>5135</v>
      </c>
      <c r="KKV1048539" s="23">
        <v>5136</v>
      </c>
      <c r="KKW1048539" s="23">
        <v>5135</v>
      </c>
      <c r="KKX1048539" s="23">
        <v>5136</v>
      </c>
      <c r="KKY1048539" s="23">
        <v>5135</v>
      </c>
      <c r="KKZ1048539" s="23">
        <v>5136</v>
      </c>
      <c r="KLA1048539" s="23">
        <v>5135</v>
      </c>
      <c r="KLB1048539" s="23">
        <v>5136</v>
      </c>
      <c r="KLC1048539" s="23">
        <v>5135</v>
      </c>
      <c r="KLD1048539" s="23">
        <v>5136</v>
      </c>
      <c r="KLE1048539" s="23">
        <v>5135</v>
      </c>
      <c r="KLF1048539" s="23">
        <v>5136</v>
      </c>
      <c r="KLG1048539" s="23">
        <v>5135</v>
      </c>
      <c r="KLH1048539" s="23">
        <v>5136</v>
      </c>
      <c r="KLI1048539" s="23">
        <v>5135</v>
      </c>
      <c r="KLJ1048539" s="23">
        <v>5136</v>
      </c>
      <c r="KLK1048539" s="23">
        <v>5135</v>
      </c>
      <c r="KLL1048539" s="23">
        <v>5136</v>
      </c>
      <c r="KLM1048539" s="23">
        <v>5135</v>
      </c>
      <c r="KLN1048539" s="23">
        <v>5136</v>
      </c>
      <c r="KLO1048539" s="23">
        <v>5135</v>
      </c>
      <c r="KLP1048539" s="23">
        <v>5136</v>
      </c>
      <c r="KLQ1048539" s="23">
        <v>5135</v>
      </c>
      <c r="KLR1048539" s="23">
        <v>5136</v>
      </c>
      <c r="KLS1048539" s="23">
        <v>5135</v>
      </c>
      <c r="KLT1048539" s="23">
        <v>5136</v>
      </c>
      <c r="KLU1048539" s="23">
        <v>5135</v>
      </c>
      <c r="KLV1048539" s="23">
        <v>5136</v>
      </c>
      <c r="KLW1048539" s="23">
        <v>5135</v>
      </c>
      <c r="KLX1048539" s="23">
        <v>5136</v>
      </c>
      <c r="KLY1048539" s="23">
        <v>5135</v>
      </c>
      <c r="KLZ1048539" s="23">
        <v>5136</v>
      </c>
      <c r="KMA1048539" s="23">
        <v>5135</v>
      </c>
      <c r="KMB1048539" s="23">
        <v>5136</v>
      </c>
      <c r="KMC1048539" s="23">
        <v>5135</v>
      </c>
      <c r="KMD1048539" s="23">
        <v>5136</v>
      </c>
      <c r="KME1048539" s="23">
        <v>5135</v>
      </c>
      <c r="KMF1048539" s="23">
        <v>5136</v>
      </c>
      <c r="KMG1048539" s="23">
        <v>5135</v>
      </c>
      <c r="KMH1048539" s="23">
        <v>5136</v>
      </c>
      <c r="KMI1048539" s="23">
        <v>5135</v>
      </c>
      <c r="KMJ1048539" s="23">
        <v>5136</v>
      </c>
      <c r="KMK1048539" s="23">
        <v>5135</v>
      </c>
      <c r="KML1048539" s="23">
        <v>5136</v>
      </c>
      <c r="KMM1048539" s="23">
        <v>5135</v>
      </c>
      <c r="KMN1048539" s="23">
        <v>5136</v>
      </c>
      <c r="KMO1048539" s="23">
        <v>5135</v>
      </c>
      <c r="KMP1048539" s="23">
        <v>5136</v>
      </c>
      <c r="KMQ1048539" s="23">
        <v>5135</v>
      </c>
      <c r="KMR1048539" s="23">
        <v>5136</v>
      </c>
      <c r="KMS1048539" s="23">
        <v>5135</v>
      </c>
      <c r="KMT1048539" s="23">
        <v>5136</v>
      </c>
      <c r="KMU1048539" s="23">
        <v>5135</v>
      </c>
      <c r="KMV1048539" s="23">
        <v>5136</v>
      </c>
      <c r="KMW1048539" s="23">
        <v>5135</v>
      </c>
      <c r="KMX1048539" s="23">
        <v>5136</v>
      </c>
      <c r="KMY1048539" s="23">
        <v>5135</v>
      </c>
      <c r="KMZ1048539" s="23">
        <v>5136</v>
      </c>
      <c r="KNA1048539" s="23">
        <v>5135</v>
      </c>
      <c r="KNB1048539" s="23">
        <v>5136</v>
      </c>
      <c r="KNC1048539" s="23">
        <v>5135</v>
      </c>
      <c r="KND1048539" s="23">
        <v>5136</v>
      </c>
      <c r="KNE1048539" s="23">
        <v>5135</v>
      </c>
      <c r="KNF1048539" s="23">
        <v>5136</v>
      </c>
      <c r="KNG1048539" s="23">
        <v>5135</v>
      </c>
      <c r="KNH1048539" s="23">
        <v>5136</v>
      </c>
      <c r="KNI1048539" s="23">
        <v>5135</v>
      </c>
      <c r="KNJ1048539" s="23">
        <v>5136</v>
      </c>
      <c r="KNK1048539" s="23">
        <v>5135</v>
      </c>
      <c r="KNL1048539" s="23">
        <v>5136</v>
      </c>
      <c r="KNM1048539" s="23">
        <v>5135</v>
      </c>
      <c r="KNN1048539" s="23">
        <v>5136</v>
      </c>
      <c r="KNO1048539" s="23">
        <v>5135</v>
      </c>
      <c r="KNP1048539" s="23">
        <v>5136</v>
      </c>
      <c r="KNQ1048539" s="23">
        <v>5135</v>
      </c>
      <c r="KNR1048539" s="23">
        <v>5136</v>
      </c>
      <c r="KNS1048539" s="23">
        <v>5135</v>
      </c>
      <c r="KNT1048539" s="23">
        <v>5136</v>
      </c>
      <c r="KNU1048539" s="23">
        <v>5135</v>
      </c>
      <c r="KNV1048539" s="23">
        <v>5136</v>
      </c>
      <c r="KNW1048539" s="23">
        <v>5135</v>
      </c>
      <c r="KNX1048539" s="23">
        <v>5136</v>
      </c>
      <c r="KNY1048539" s="23">
        <v>5135</v>
      </c>
      <c r="KNZ1048539" s="23">
        <v>5136</v>
      </c>
      <c r="KOA1048539" s="23">
        <v>5135</v>
      </c>
      <c r="KOB1048539" s="23">
        <v>5136</v>
      </c>
      <c r="KOC1048539" s="23">
        <v>5135</v>
      </c>
      <c r="KOD1048539" s="23">
        <v>5136</v>
      </c>
      <c r="KOE1048539" s="23">
        <v>5135</v>
      </c>
      <c r="KOF1048539" s="23">
        <v>5136</v>
      </c>
      <c r="KOG1048539" s="23">
        <v>5135</v>
      </c>
      <c r="KOH1048539" s="23">
        <v>5136</v>
      </c>
      <c r="KOI1048539" s="23">
        <v>5135</v>
      </c>
      <c r="KOJ1048539" s="23">
        <v>5136</v>
      </c>
      <c r="KOK1048539" s="23">
        <v>5135</v>
      </c>
      <c r="KOL1048539" s="23">
        <v>5136</v>
      </c>
      <c r="KOM1048539" s="23">
        <v>5135</v>
      </c>
      <c r="KON1048539" s="23">
        <v>5136</v>
      </c>
      <c r="KOO1048539" s="23">
        <v>5135</v>
      </c>
      <c r="KOP1048539" s="23">
        <v>5136</v>
      </c>
      <c r="KOQ1048539" s="23">
        <v>5135</v>
      </c>
      <c r="KOR1048539" s="23">
        <v>5136</v>
      </c>
      <c r="KOS1048539" s="23">
        <v>5135</v>
      </c>
      <c r="KOT1048539" s="23">
        <v>5136</v>
      </c>
      <c r="KOU1048539" s="23">
        <v>5135</v>
      </c>
      <c r="KOV1048539" s="23">
        <v>5136</v>
      </c>
      <c r="KOW1048539" s="23">
        <v>5135</v>
      </c>
      <c r="KOX1048539" s="23">
        <v>5136</v>
      </c>
      <c r="KOY1048539" s="23">
        <v>5135</v>
      </c>
      <c r="KOZ1048539" s="23">
        <v>5136</v>
      </c>
      <c r="KPA1048539" s="23">
        <v>5135</v>
      </c>
      <c r="KPB1048539" s="23">
        <v>5136</v>
      </c>
      <c r="KPC1048539" s="23">
        <v>5135</v>
      </c>
      <c r="KPD1048539" s="23">
        <v>5136</v>
      </c>
      <c r="KPE1048539" s="23">
        <v>5135</v>
      </c>
      <c r="KPF1048539" s="23">
        <v>5136</v>
      </c>
      <c r="KPG1048539" s="23">
        <v>5135</v>
      </c>
      <c r="KPH1048539" s="23">
        <v>5136</v>
      </c>
      <c r="KPI1048539" s="23">
        <v>5135</v>
      </c>
      <c r="KPJ1048539" s="23">
        <v>5136</v>
      </c>
      <c r="KPK1048539" s="23">
        <v>5135</v>
      </c>
      <c r="KPL1048539" s="23">
        <v>5136</v>
      </c>
      <c r="KPM1048539" s="23">
        <v>5135</v>
      </c>
      <c r="KPN1048539" s="23">
        <v>5136</v>
      </c>
      <c r="KPO1048539" s="23">
        <v>5135</v>
      </c>
      <c r="KPP1048539" s="23">
        <v>5136</v>
      </c>
      <c r="KPQ1048539" s="23">
        <v>5135</v>
      </c>
      <c r="KPR1048539" s="23">
        <v>5136</v>
      </c>
      <c r="KPS1048539" s="23">
        <v>5135</v>
      </c>
      <c r="KPT1048539" s="23">
        <v>5136</v>
      </c>
      <c r="KPU1048539" s="23">
        <v>5135</v>
      </c>
      <c r="KPV1048539" s="23">
        <v>5136</v>
      </c>
      <c r="KPW1048539" s="23">
        <v>5135</v>
      </c>
      <c r="KPX1048539" s="23">
        <v>5136</v>
      </c>
      <c r="KPY1048539" s="23">
        <v>5135</v>
      </c>
      <c r="KPZ1048539" s="23">
        <v>5136</v>
      </c>
      <c r="KQA1048539" s="23">
        <v>5135</v>
      </c>
      <c r="KQB1048539" s="23">
        <v>5136</v>
      </c>
      <c r="KQC1048539" s="23">
        <v>5135</v>
      </c>
      <c r="KQD1048539" s="23">
        <v>5136</v>
      </c>
      <c r="KQE1048539" s="23">
        <v>5135</v>
      </c>
      <c r="KQF1048539" s="23">
        <v>5136</v>
      </c>
      <c r="KQG1048539" s="23">
        <v>5135</v>
      </c>
      <c r="KQH1048539" s="23">
        <v>5136</v>
      </c>
      <c r="KQI1048539" s="23">
        <v>5135</v>
      </c>
      <c r="KQJ1048539" s="23">
        <v>5136</v>
      </c>
      <c r="KQK1048539" s="23">
        <v>5135</v>
      </c>
      <c r="KQL1048539" s="23">
        <v>5136</v>
      </c>
      <c r="KQM1048539" s="23">
        <v>5135</v>
      </c>
      <c r="KQN1048539" s="23">
        <v>5136</v>
      </c>
      <c r="KQO1048539" s="23">
        <v>5135</v>
      </c>
      <c r="KQP1048539" s="23">
        <v>5136</v>
      </c>
      <c r="KQQ1048539" s="23">
        <v>5135</v>
      </c>
      <c r="KQR1048539" s="23">
        <v>5136</v>
      </c>
      <c r="KQS1048539" s="23">
        <v>5135</v>
      </c>
      <c r="KQT1048539" s="23">
        <v>5136</v>
      </c>
      <c r="KQU1048539" s="23">
        <v>5135</v>
      </c>
      <c r="KQV1048539" s="23">
        <v>5136</v>
      </c>
      <c r="KQW1048539" s="23">
        <v>5135</v>
      </c>
      <c r="KQX1048539" s="23">
        <v>5136</v>
      </c>
      <c r="KQY1048539" s="23">
        <v>5135</v>
      </c>
      <c r="KQZ1048539" s="23">
        <v>5136</v>
      </c>
      <c r="KRA1048539" s="23">
        <v>5135</v>
      </c>
      <c r="KRB1048539" s="23">
        <v>5136</v>
      </c>
      <c r="KRC1048539" s="23">
        <v>5135</v>
      </c>
      <c r="KRD1048539" s="23">
        <v>5136</v>
      </c>
      <c r="KRE1048539" s="23">
        <v>5135</v>
      </c>
      <c r="KRF1048539" s="23">
        <v>5136</v>
      </c>
      <c r="KRG1048539" s="23">
        <v>5135</v>
      </c>
      <c r="KRH1048539" s="23">
        <v>5136</v>
      </c>
      <c r="KRI1048539" s="23">
        <v>5135</v>
      </c>
      <c r="KRJ1048539" s="23">
        <v>5136</v>
      </c>
      <c r="KRK1048539" s="23">
        <v>5135</v>
      </c>
      <c r="KRL1048539" s="23">
        <v>5136</v>
      </c>
      <c r="KRM1048539" s="23">
        <v>5135</v>
      </c>
      <c r="KRN1048539" s="23">
        <v>5136</v>
      </c>
      <c r="KRO1048539" s="23">
        <v>5135</v>
      </c>
      <c r="KRP1048539" s="23">
        <v>5136</v>
      </c>
      <c r="KRQ1048539" s="23">
        <v>5135</v>
      </c>
      <c r="KRR1048539" s="23">
        <v>5136</v>
      </c>
      <c r="KRS1048539" s="23">
        <v>5135</v>
      </c>
      <c r="KRT1048539" s="23">
        <v>5136</v>
      </c>
      <c r="KRU1048539" s="23">
        <v>5135</v>
      </c>
      <c r="KRV1048539" s="23">
        <v>5136</v>
      </c>
      <c r="KRW1048539" s="23">
        <v>5135</v>
      </c>
      <c r="KRX1048539" s="23">
        <v>5136</v>
      </c>
      <c r="KRY1048539" s="23">
        <v>5135</v>
      </c>
      <c r="KRZ1048539" s="23">
        <v>5136</v>
      </c>
      <c r="KSA1048539" s="23">
        <v>5135</v>
      </c>
      <c r="KSB1048539" s="23">
        <v>5136</v>
      </c>
      <c r="KSC1048539" s="23">
        <v>5135</v>
      </c>
      <c r="KSD1048539" s="23">
        <v>5136</v>
      </c>
      <c r="KSE1048539" s="23">
        <v>5135</v>
      </c>
      <c r="KSF1048539" s="23">
        <v>5136</v>
      </c>
      <c r="KSG1048539" s="23">
        <v>5135</v>
      </c>
      <c r="KSH1048539" s="23">
        <v>5136</v>
      </c>
      <c r="KSI1048539" s="23">
        <v>5135</v>
      </c>
      <c r="KSJ1048539" s="23">
        <v>5136</v>
      </c>
      <c r="KSK1048539" s="23">
        <v>5135</v>
      </c>
      <c r="KSL1048539" s="23">
        <v>5136</v>
      </c>
      <c r="KSM1048539" s="23">
        <v>5135</v>
      </c>
      <c r="KSN1048539" s="23">
        <v>5136</v>
      </c>
      <c r="KSO1048539" s="23">
        <v>5135</v>
      </c>
      <c r="KSP1048539" s="23">
        <v>5136</v>
      </c>
      <c r="KSQ1048539" s="23">
        <v>5135</v>
      </c>
      <c r="KSR1048539" s="23">
        <v>5136</v>
      </c>
      <c r="KSS1048539" s="23">
        <v>5135</v>
      </c>
      <c r="KST1048539" s="23">
        <v>5136</v>
      </c>
      <c r="KSU1048539" s="23">
        <v>5135</v>
      </c>
      <c r="KSV1048539" s="23">
        <v>5136</v>
      </c>
      <c r="KSW1048539" s="23">
        <v>5135</v>
      </c>
      <c r="KSX1048539" s="23">
        <v>5136</v>
      </c>
      <c r="KSY1048539" s="23">
        <v>5135</v>
      </c>
      <c r="KSZ1048539" s="23">
        <v>5136</v>
      </c>
      <c r="KTA1048539" s="23">
        <v>5135</v>
      </c>
      <c r="KTB1048539" s="23">
        <v>5136</v>
      </c>
      <c r="KTC1048539" s="23">
        <v>5135</v>
      </c>
      <c r="KTD1048539" s="23">
        <v>5136</v>
      </c>
      <c r="KTE1048539" s="23">
        <v>5135</v>
      </c>
      <c r="KTF1048539" s="23">
        <v>5136</v>
      </c>
      <c r="KTG1048539" s="23">
        <v>5135</v>
      </c>
      <c r="KTH1048539" s="23">
        <v>5136</v>
      </c>
      <c r="KTI1048539" s="23">
        <v>5135</v>
      </c>
      <c r="KTJ1048539" s="23">
        <v>5136</v>
      </c>
      <c r="KTK1048539" s="23">
        <v>5135</v>
      </c>
      <c r="KTL1048539" s="23">
        <v>5136</v>
      </c>
      <c r="KTM1048539" s="23">
        <v>5135</v>
      </c>
      <c r="KTN1048539" s="23">
        <v>5136</v>
      </c>
      <c r="KTO1048539" s="23">
        <v>5135</v>
      </c>
      <c r="KTP1048539" s="23">
        <v>5136</v>
      </c>
      <c r="KTQ1048539" s="23">
        <v>5135</v>
      </c>
      <c r="KTR1048539" s="23">
        <v>5136</v>
      </c>
      <c r="KTS1048539" s="23">
        <v>5135</v>
      </c>
      <c r="KTT1048539" s="23">
        <v>5136</v>
      </c>
      <c r="KTU1048539" s="23">
        <v>5135</v>
      </c>
      <c r="KTV1048539" s="23">
        <v>5136</v>
      </c>
      <c r="KTW1048539" s="23">
        <v>5135</v>
      </c>
      <c r="KTX1048539" s="23">
        <v>5136</v>
      </c>
      <c r="KTY1048539" s="23">
        <v>5135</v>
      </c>
      <c r="KTZ1048539" s="23">
        <v>5136</v>
      </c>
      <c r="KUA1048539" s="23">
        <v>5135</v>
      </c>
      <c r="KUB1048539" s="23">
        <v>5136</v>
      </c>
      <c r="KUC1048539" s="23">
        <v>5135</v>
      </c>
      <c r="KUD1048539" s="23">
        <v>5136</v>
      </c>
      <c r="KUE1048539" s="23">
        <v>5135</v>
      </c>
      <c r="KUF1048539" s="23">
        <v>5136</v>
      </c>
      <c r="KUG1048539" s="23">
        <v>5135</v>
      </c>
      <c r="KUH1048539" s="23">
        <v>5136</v>
      </c>
      <c r="KUI1048539" s="23">
        <v>5135</v>
      </c>
      <c r="KUJ1048539" s="23">
        <v>5136</v>
      </c>
      <c r="KUK1048539" s="23">
        <v>5135</v>
      </c>
      <c r="KUL1048539" s="23">
        <v>5136</v>
      </c>
      <c r="KUM1048539" s="23">
        <v>5135</v>
      </c>
      <c r="KUN1048539" s="23">
        <v>5136</v>
      </c>
      <c r="KUO1048539" s="23">
        <v>5135</v>
      </c>
      <c r="KUP1048539" s="23">
        <v>5136</v>
      </c>
      <c r="KUQ1048539" s="23">
        <v>5135</v>
      </c>
      <c r="KUR1048539" s="23">
        <v>5136</v>
      </c>
      <c r="KUS1048539" s="23">
        <v>5135</v>
      </c>
      <c r="KUT1048539" s="23">
        <v>5136</v>
      </c>
      <c r="KUU1048539" s="23">
        <v>5135</v>
      </c>
      <c r="KUV1048539" s="23">
        <v>5136</v>
      </c>
      <c r="KUW1048539" s="23">
        <v>5135</v>
      </c>
      <c r="KUX1048539" s="23">
        <v>5136</v>
      </c>
      <c r="KUY1048539" s="23">
        <v>5135</v>
      </c>
      <c r="KUZ1048539" s="23">
        <v>5136</v>
      </c>
      <c r="KVA1048539" s="23">
        <v>5135</v>
      </c>
      <c r="KVB1048539" s="23">
        <v>5136</v>
      </c>
      <c r="KVC1048539" s="23">
        <v>5135</v>
      </c>
      <c r="KVD1048539" s="23">
        <v>5136</v>
      </c>
      <c r="KVE1048539" s="23">
        <v>5135</v>
      </c>
      <c r="KVF1048539" s="23">
        <v>5136</v>
      </c>
      <c r="KVG1048539" s="23">
        <v>5135</v>
      </c>
      <c r="KVH1048539" s="23">
        <v>5136</v>
      </c>
      <c r="KVI1048539" s="23">
        <v>5135</v>
      </c>
      <c r="KVJ1048539" s="23">
        <v>5136</v>
      </c>
      <c r="KVK1048539" s="23">
        <v>5135</v>
      </c>
      <c r="KVL1048539" s="23">
        <v>5136</v>
      </c>
      <c r="KVM1048539" s="23">
        <v>5135</v>
      </c>
      <c r="KVN1048539" s="23">
        <v>5136</v>
      </c>
      <c r="KVO1048539" s="23">
        <v>5135</v>
      </c>
      <c r="KVP1048539" s="23">
        <v>5136</v>
      </c>
      <c r="KVQ1048539" s="23">
        <v>5135</v>
      </c>
      <c r="KVR1048539" s="23">
        <v>5136</v>
      </c>
      <c r="KVS1048539" s="23">
        <v>5135</v>
      </c>
      <c r="KVT1048539" s="23">
        <v>5136</v>
      </c>
      <c r="KVU1048539" s="23">
        <v>5135</v>
      </c>
      <c r="KVV1048539" s="23">
        <v>5136</v>
      </c>
      <c r="KVW1048539" s="23">
        <v>5135</v>
      </c>
      <c r="KVX1048539" s="23">
        <v>5136</v>
      </c>
      <c r="KVY1048539" s="23">
        <v>5135</v>
      </c>
      <c r="KVZ1048539" s="23">
        <v>5136</v>
      </c>
      <c r="KWA1048539" s="23">
        <v>5135</v>
      </c>
      <c r="KWB1048539" s="23">
        <v>5136</v>
      </c>
      <c r="KWC1048539" s="23">
        <v>5135</v>
      </c>
      <c r="KWD1048539" s="23">
        <v>5136</v>
      </c>
      <c r="KWE1048539" s="23">
        <v>5135</v>
      </c>
      <c r="KWF1048539" s="23">
        <v>5136</v>
      </c>
      <c r="KWG1048539" s="23">
        <v>5135</v>
      </c>
      <c r="KWH1048539" s="23">
        <v>5136</v>
      </c>
      <c r="KWI1048539" s="23">
        <v>5135</v>
      </c>
      <c r="KWJ1048539" s="23">
        <v>5136</v>
      </c>
      <c r="KWK1048539" s="23">
        <v>5135</v>
      </c>
      <c r="KWL1048539" s="23">
        <v>5136</v>
      </c>
      <c r="KWM1048539" s="23">
        <v>5135</v>
      </c>
      <c r="KWN1048539" s="23">
        <v>5136</v>
      </c>
      <c r="KWO1048539" s="23">
        <v>5135</v>
      </c>
      <c r="KWP1048539" s="23">
        <v>5136</v>
      </c>
      <c r="KWQ1048539" s="23">
        <v>5135</v>
      </c>
      <c r="KWR1048539" s="23">
        <v>5136</v>
      </c>
      <c r="KWS1048539" s="23">
        <v>5135</v>
      </c>
      <c r="KWT1048539" s="23">
        <v>5136</v>
      </c>
      <c r="KWU1048539" s="23">
        <v>5135</v>
      </c>
      <c r="KWV1048539" s="23">
        <v>5136</v>
      </c>
      <c r="KWW1048539" s="23">
        <v>5135</v>
      </c>
      <c r="KWX1048539" s="23">
        <v>5136</v>
      </c>
      <c r="KWY1048539" s="23">
        <v>5135</v>
      </c>
      <c r="KWZ1048539" s="23">
        <v>5136</v>
      </c>
      <c r="KXA1048539" s="23">
        <v>5135</v>
      </c>
      <c r="KXB1048539" s="23">
        <v>5136</v>
      </c>
      <c r="KXC1048539" s="23">
        <v>5135</v>
      </c>
      <c r="KXD1048539" s="23">
        <v>5136</v>
      </c>
      <c r="KXE1048539" s="23">
        <v>5135</v>
      </c>
      <c r="KXF1048539" s="23">
        <v>5136</v>
      </c>
      <c r="KXG1048539" s="23">
        <v>5135</v>
      </c>
      <c r="KXH1048539" s="23">
        <v>5136</v>
      </c>
      <c r="KXI1048539" s="23">
        <v>5135</v>
      </c>
      <c r="KXJ1048539" s="23">
        <v>5136</v>
      </c>
      <c r="KXK1048539" s="23">
        <v>5135</v>
      </c>
      <c r="KXL1048539" s="23">
        <v>5136</v>
      </c>
      <c r="KXM1048539" s="23">
        <v>5135</v>
      </c>
      <c r="KXN1048539" s="23">
        <v>5136</v>
      </c>
      <c r="KXO1048539" s="23">
        <v>5135</v>
      </c>
      <c r="KXP1048539" s="23">
        <v>5136</v>
      </c>
      <c r="KXQ1048539" s="23">
        <v>5135</v>
      </c>
      <c r="KXR1048539" s="23">
        <v>5136</v>
      </c>
      <c r="KXS1048539" s="23">
        <v>5135</v>
      </c>
      <c r="KXT1048539" s="23">
        <v>5136</v>
      </c>
      <c r="KXU1048539" s="23">
        <v>5135</v>
      </c>
      <c r="KXV1048539" s="23">
        <v>5136</v>
      </c>
      <c r="KXW1048539" s="23">
        <v>5135</v>
      </c>
      <c r="KXX1048539" s="23">
        <v>5136</v>
      </c>
      <c r="KXY1048539" s="23">
        <v>5135</v>
      </c>
      <c r="KXZ1048539" s="23">
        <v>5136</v>
      </c>
      <c r="KYA1048539" s="23">
        <v>5135</v>
      </c>
      <c r="KYB1048539" s="23">
        <v>5136</v>
      </c>
      <c r="KYC1048539" s="23">
        <v>5135</v>
      </c>
      <c r="KYD1048539" s="23">
        <v>5136</v>
      </c>
      <c r="KYE1048539" s="23">
        <v>5135</v>
      </c>
      <c r="KYF1048539" s="23">
        <v>5136</v>
      </c>
      <c r="KYG1048539" s="23">
        <v>5135</v>
      </c>
      <c r="KYH1048539" s="23">
        <v>5136</v>
      </c>
      <c r="KYI1048539" s="23">
        <v>5135</v>
      </c>
      <c r="KYJ1048539" s="23">
        <v>5136</v>
      </c>
      <c r="KYK1048539" s="23">
        <v>5135</v>
      </c>
      <c r="KYL1048539" s="23">
        <v>5136</v>
      </c>
      <c r="KYM1048539" s="23">
        <v>5135</v>
      </c>
      <c r="KYN1048539" s="23">
        <v>5136</v>
      </c>
      <c r="KYO1048539" s="23">
        <v>5135</v>
      </c>
      <c r="KYP1048539" s="23">
        <v>5136</v>
      </c>
      <c r="KYQ1048539" s="23">
        <v>5135</v>
      </c>
      <c r="KYR1048539" s="23">
        <v>5136</v>
      </c>
      <c r="KYS1048539" s="23">
        <v>5135</v>
      </c>
      <c r="KYT1048539" s="23">
        <v>5136</v>
      </c>
      <c r="KYU1048539" s="23">
        <v>5135</v>
      </c>
      <c r="KYV1048539" s="23">
        <v>5136</v>
      </c>
      <c r="KYW1048539" s="23">
        <v>5135</v>
      </c>
      <c r="KYX1048539" s="23">
        <v>5136</v>
      </c>
      <c r="KYY1048539" s="23">
        <v>5135</v>
      </c>
      <c r="KYZ1048539" s="23">
        <v>5136</v>
      </c>
      <c r="KZA1048539" s="23">
        <v>5135</v>
      </c>
      <c r="KZB1048539" s="23">
        <v>5136</v>
      </c>
      <c r="KZC1048539" s="23">
        <v>5135</v>
      </c>
      <c r="KZD1048539" s="23">
        <v>5136</v>
      </c>
      <c r="KZE1048539" s="23">
        <v>5135</v>
      </c>
      <c r="KZF1048539" s="23">
        <v>5136</v>
      </c>
      <c r="KZG1048539" s="23">
        <v>5135</v>
      </c>
      <c r="KZH1048539" s="23">
        <v>5136</v>
      </c>
      <c r="KZI1048539" s="23">
        <v>5135</v>
      </c>
      <c r="KZJ1048539" s="23">
        <v>5136</v>
      </c>
      <c r="KZK1048539" s="23">
        <v>5135</v>
      </c>
      <c r="KZL1048539" s="23">
        <v>5136</v>
      </c>
      <c r="KZM1048539" s="23">
        <v>5135</v>
      </c>
      <c r="KZN1048539" s="23">
        <v>5136</v>
      </c>
      <c r="KZO1048539" s="23">
        <v>5135</v>
      </c>
      <c r="KZP1048539" s="23">
        <v>5136</v>
      </c>
      <c r="KZQ1048539" s="23">
        <v>5135</v>
      </c>
      <c r="KZR1048539" s="23">
        <v>5136</v>
      </c>
      <c r="KZS1048539" s="23">
        <v>5135</v>
      </c>
      <c r="KZT1048539" s="23">
        <v>5136</v>
      </c>
      <c r="KZU1048539" s="23">
        <v>5135</v>
      </c>
      <c r="KZV1048539" s="23">
        <v>5136</v>
      </c>
      <c r="KZW1048539" s="23">
        <v>5135</v>
      </c>
      <c r="KZX1048539" s="23">
        <v>5136</v>
      </c>
      <c r="KZY1048539" s="23">
        <v>5135</v>
      </c>
      <c r="KZZ1048539" s="23">
        <v>5136</v>
      </c>
      <c r="LAA1048539" s="23">
        <v>5135</v>
      </c>
      <c r="LAB1048539" s="23">
        <v>5136</v>
      </c>
      <c r="LAC1048539" s="23">
        <v>5135</v>
      </c>
      <c r="LAD1048539" s="23">
        <v>5136</v>
      </c>
      <c r="LAE1048539" s="23">
        <v>5135</v>
      </c>
      <c r="LAF1048539" s="23">
        <v>5136</v>
      </c>
      <c r="LAG1048539" s="23">
        <v>5135</v>
      </c>
      <c r="LAH1048539" s="23">
        <v>5136</v>
      </c>
      <c r="LAI1048539" s="23">
        <v>5135</v>
      </c>
      <c r="LAJ1048539" s="23">
        <v>5136</v>
      </c>
      <c r="LAK1048539" s="23">
        <v>5135</v>
      </c>
      <c r="LAL1048539" s="23">
        <v>5136</v>
      </c>
      <c r="LAM1048539" s="23">
        <v>5135</v>
      </c>
      <c r="LAN1048539" s="23">
        <v>5136</v>
      </c>
      <c r="LAO1048539" s="23">
        <v>5135</v>
      </c>
      <c r="LAP1048539" s="23">
        <v>5136</v>
      </c>
      <c r="LAQ1048539" s="23">
        <v>5135</v>
      </c>
      <c r="LAR1048539" s="23">
        <v>5136</v>
      </c>
      <c r="LAS1048539" s="23">
        <v>5135</v>
      </c>
      <c r="LAT1048539" s="23">
        <v>5136</v>
      </c>
      <c r="LAU1048539" s="23">
        <v>5135</v>
      </c>
      <c r="LAV1048539" s="23">
        <v>5136</v>
      </c>
      <c r="LAW1048539" s="23">
        <v>5135</v>
      </c>
      <c r="LAX1048539" s="23">
        <v>5136</v>
      </c>
      <c r="LAY1048539" s="23">
        <v>5135</v>
      </c>
      <c r="LAZ1048539" s="23">
        <v>5136</v>
      </c>
      <c r="LBA1048539" s="23">
        <v>5135</v>
      </c>
      <c r="LBB1048539" s="23">
        <v>5136</v>
      </c>
      <c r="LBC1048539" s="23">
        <v>5135</v>
      </c>
      <c r="LBD1048539" s="23">
        <v>5136</v>
      </c>
      <c r="LBE1048539" s="23">
        <v>5135</v>
      </c>
      <c r="LBF1048539" s="23">
        <v>5136</v>
      </c>
      <c r="LBG1048539" s="23">
        <v>5135</v>
      </c>
      <c r="LBH1048539" s="23">
        <v>5136</v>
      </c>
      <c r="LBI1048539" s="23">
        <v>5135</v>
      </c>
      <c r="LBJ1048539" s="23">
        <v>5136</v>
      </c>
      <c r="LBK1048539" s="23">
        <v>5135</v>
      </c>
      <c r="LBL1048539" s="23">
        <v>5136</v>
      </c>
      <c r="LBM1048539" s="23">
        <v>5135</v>
      </c>
      <c r="LBN1048539" s="23">
        <v>5136</v>
      </c>
      <c r="LBO1048539" s="23">
        <v>5135</v>
      </c>
      <c r="LBP1048539" s="23">
        <v>5136</v>
      </c>
      <c r="LBQ1048539" s="23">
        <v>5135</v>
      </c>
      <c r="LBR1048539" s="23">
        <v>5136</v>
      </c>
      <c r="LBS1048539" s="23">
        <v>5135</v>
      </c>
      <c r="LBT1048539" s="23">
        <v>5136</v>
      </c>
      <c r="LBU1048539" s="23">
        <v>5135</v>
      </c>
      <c r="LBV1048539" s="23">
        <v>5136</v>
      </c>
      <c r="LBW1048539" s="23">
        <v>5135</v>
      </c>
      <c r="LBX1048539" s="23">
        <v>5136</v>
      </c>
      <c r="LBY1048539" s="23">
        <v>5135</v>
      </c>
      <c r="LBZ1048539" s="23">
        <v>5136</v>
      </c>
      <c r="LCA1048539" s="23">
        <v>5135</v>
      </c>
      <c r="LCB1048539" s="23">
        <v>5136</v>
      </c>
      <c r="LCC1048539" s="23">
        <v>5135</v>
      </c>
      <c r="LCD1048539" s="23">
        <v>5136</v>
      </c>
      <c r="LCE1048539" s="23">
        <v>5135</v>
      </c>
      <c r="LCF1048539" s="23">
        <v>5136</v>
      </c>
      <c r="LCG1048539" s="23">
        <v>5135</v>
      </c>
      <c r="LCH1048539" s="23">
        <v>5136</v>
      </c>
      <c r="LCI1048539" s="23">
        <v>5135</v>
      </c>
      <c r="LCJ1048539" s="23">
        <v>5136</v>
      </c>
      <c r="LCK1048539" s="23">
        <v>5135</v>
      </c>
      <c r="LCL1048539" s="23">
        <v>5136</v>
      </c>
      <c r="LCM1048539" s="23">
        <v>5135</v>
      </c>
      <c r="LCN1048539" s="23">
        <v>5136</v>
      </c>
      <c r="LCO1048539" s="23">
        <v>5135</v>
      </c>
      <c r="LCP1048539" s="23">
        <v>5136</v>
      </c>
      <c r="LCQ1048539" s="23">
        <v>5135</v>
      </c>
      <c r="LCR1048539" s="23">
        <v>5136</v>
      </c>
      <c r="LCS1048539" s="23">
        <v>5135</v>
      </c>
      <c r="LCT1048539" s="23">
        <v>5136</v>
      </c>
      <c r="LCU1048539" s="23">
        <v>5135</v>
      </c>
      <c r="LCV1048539" s="23">
        <v>5136</v>
      </c>
      <c r="LCW1048539" s="23">
        <v>5135</v>
      </c>
      <c r="LCX1048539" s="23">
        <v>5136</v>
      </c>
      <c r="LCY1048539" s="23">
        <v>5135</v>
      </c>
      <c r="LCZ1048539" s="23">
        <v>5136</v>
      </c>
      <c r="LDA1048539" s="23">
        <v>5135</v>
      </c>
      <c r="LDB1048539" s="23">
        <v>5136</v>
      </c>
      <c r="LDC1048539" s="23">
        <v>5135</v>
      </c>
      <c r="LDD1048539" s="23">
        <v>5136</v>
      </c>
      <c r="LDE1048539" s="23">
        <v>5135</v>
      </c>
      <c r="LDF1048539" s="23">
        <v>5136</v>
      </c>
      <c r="LDG1048539" s="23">
        <v>5135</v>
      </c>
      <c r="LDH1048539" s="23">
        <v>5136</v>
      </c>
      <c r="LDI1048539" s="23">
        <v>5135</v>
      </c>
      <c r="LDJ1048539" s="23">
        <v>5136</v>
      </c>
      <c r="LDK1048539" s="23">
        <v>5135</v>
      </c>
      <c r="LDL1048539" s="23">
        <v>5136</v>
      </c>
      <c r="LDM1048539" s="23">
        <v>5135</v>
      </c>
      <c r="LDN1048539" s="23">
        <v>5136</v>
      </c>
      <c r="LDO1048539" s="23">
        <v>5135</v>
      </c>
      <c r="LDP1048539" s="23">
        <v>5136</v>
      </c>
      <c r="LDQ1048539" s="23">
        <v>5135</v>
      </c>
      <c r="LDR1048539" s="23">
        <v>5136</v>
      </c>
      <c r="LDS1048539" s="23">
        <v>5135</v>
      </c>
      <c r="LDT1048539" s="23">
        <v>5136</v>
      </c>
      <c r="LDU1048539" s="23">
        <v>5135</v>
      </c>
      <c r="LDV1048539" s="23">
        <v>5136</v>
      </c>
      <c r="LDW1048539" s="23">
        <v>5135</v>
      </c>
      <c r="LDX1048539" s="23">
        <v>5136</v>
      </c>
      <c r="LDY1048539" s="23">
        <v>5135</v>
      </c>
      <c r="LDZ1048539" s="23">
        <v>5136</v>
      </c>
      <c r="LEA1048539" s="23">
        <v>5135</v>
      </c>
      <c r="LEB1048539" s="23">
        <v>5136</v>
      </c>
      <c r="LEC1048539" s="23">
        <v>5135</v>
      </c>
      <c r="LED1048539" s="23">
        <v>5136</v>
      </c>
      <c r="LEE1048539" s="23">
        <v>5135</v>
      </c>
      <c r="LEF1048539" s="23">
        <v>5136</v>
      </c>
      <c r="LEG1048539" s="23">
        <v>5135</v>
      </c>
      <c r="LEH1048539" s="23">
        <v>5136</v>
      </c>
      <c r="LEI1048539" s="23">
        <v>5135</v>
      </c>
      <c r="LEJ1048539" s="23">
        <v>5136</v>
      </c>
      <c r="LEK1048539" s="23">
        <v>5135</v>
      </c>
      <c r="LEL1048539" s="23">
        <v>5136</v>
      </c>
      <c r="LEM1048539" s="23">
        <v>5135</v>
      </c>
      <c r="LEN1048539" s="23">
        <v>5136</v>
      </c>
      <c r="LEO1048539" s="23">
        <v>5135</v>
      </c>
      <c r="LEP1048539" s="23">
        <v>5136</v>
      </c>
      <c r="LEQ1048539" s="23">
        <v>5135</v>
      </c>
      <c r="LER1048539" s="23">
        <v>5136</v>
      </c>
      <c r="LES1048539" s="23">
        <v>5135</v>
      </c>
      <c r="LET1048539" s="23">
        <v>5136</v>
      </c>
      <c r="LEU1048539" s="23">
        <v>5135</v>
      </c>
      <c r="LEV1048539" s="23">
        <v>5136</v>
      </c>
      <c r="LEW1048539" s="23">
        <v>5135</v>
      </c>
      <c r="LEX1048539" s="23">
        <v>5136</v>
      </c>
      <c r="LEY1048539" s="23">
        <v>5135</v>
      </c>
      <c r="LEZ1048539" s="23">
        <v>5136</v>
      </c>
      <c r="LFA1048539" s="23">
        <v>5135</v>
      </c>
      <c r="LFB1048539" s="23">
        <v>5136</v>
      </c>
      <c r="LFC1048539" s="23">
        <v>5135</v>
      </c>
      <c r="LFD1048539" s="23">
        <v>5136</v>
      </c>
      <c r="LFE1048539" s="23">
        <v>5135</v>
      </c>
      <c r="LFF1048539" s="23">
        <v>5136</v>
      </c>
      <c r="LFG1048539" s="23">
        <v>5135</v>
      </c>
      <c r="LFH1048539" s="23">
        <v>5136</v>
      </c>
      <c r="LFI1048539" s="23">
        <v>5135</v>
      </c>
      <c r="LFJ1048539" s="23">
        <v>5136</v>
      </c>
      <c r="LFK1048539" s="23">
        <v>5135</v>
      </c>
      <c r="LFL1048539" s="23">
        <v>5136</v>
      </c>
      <c r="LFM1048539" s="23">
        <v>5135</v>
      </c>
      <c r="LFN1048539" s="23">
        <v>5136</v>
      </c>
      <c r="LFO1048539" s="23">
        <v>5135</v>
      </c>
      <c r="LFP1048539" s="23">
        <v>5136</v>
      </c>
      <c r="LFQ1048539" s="23">
        <v>5135</v>
      </c>
      <c r="LFR1048539" s="23">
        <v>5136</v>
      </c>
      <c r="LFS1048539" s="23">
        <v>5135</v>
      </c>
      <c r="LFT1048539" s="23">
        <v>5136</v>
      </c>
      <c r="LFU1048539" s="23">
        <v>5135</v>
      </c>
      <c r="LFV1048539" s="23">
        <v>5136</v>
      </c>
      <c r="LFW1048539" s="23">
        <v>5135</v>
      </c>
      <c r="LFX1048539" s="23">
        <v>5136</v>
      </c>
      <c r="LFY1048539" s="23">
        <v>5135</v>
      </c>
      <c r="LFZ1048539" s="23">
        <v>5136</v>
      </c>
      <c r="LGA1048539" s="23">
        <v>5135</v>
      </c>
      <c r="LGB1048539" s="23">
        <v>5136</v>
      </c>
      <c r="LGC1048539" s="23">
        <v>5135</v>
      </c>
      <c r="LGD1048539" s="23">
        <v>5136</v>
      </c>
      <c r="LGE1048539" s="23">
        <v>5135</v>
      </c>
      <c r="LGF1048539" s="23">
        <v>5136</v>
      </c>
      <c r="LGG1048539" s="23">
        <v>5135</v>
      </c>
      <c r="LGH1048539" s="23">
        <v>5136</v>
      </c>
      <c r="LGI1048539" s="23">
        <v>5135</v>
      </c>
      <c r="LGJ1048539" s="23">
        <v>5136</v>
      </c>
      <c r="LGK1048539" s="23">
        <v>5135</v>
      </c>
      <c r="LGL1048539" s="23">
        <v>5136</v>
      </c>
      <c r="LGM1048539" s="23">
        <v>5135</v>
      </c>
      <c r="LGN1048539" s="23">
        <v>5136</v>
      </c>
      <c r="LGO1048539" s="23">
        <v>5135</v>
      </c>
      <c r="LGP1048539" s="23">
        <v>5136</v>
      </c>
      <c r="LGQ1048539" s="23">
        <v>5135</v>
      </c>
      <c r="LGR1048539" s="23">
        <v>5136</v>
      </c>
      <c r="LGS1048539" s="23">
        <v>5135</v>
      </c>
      <c r="LGT1048539" s="23">
        <v>5136</v>
      </c>
      <c r="LGU1048539" s="23">
        <v>5135</v>
      </c>
      <c r="LGV1048539" s="23">
        <v>5136</v>
      </c>
      <c r="LGW1048539" s="23">
        <v>5135</v>
      </c>
      <c r="LGX1048539" s="23">
        <v>5136</v>
      </c>
      <c r="LGY1048539" s="23">
        <v>5135</v>
      </c>
      <c r="LGZ1048539" s="23">
        <v>5136</v>
      </c>
      <c r="LHA1048539" s="23">
        <v>5135</v>
      </c>
      <c r="LHB1048539" s="23">
        <v>5136</v>
      </c>
      <c r="LHC1048539" s="23">
        <v>5135</v>
      </c>
      <c r="LHD1048539" s="23">
        <v>5136</v>
      </c>
      <c r="LHE1048539" s="23">
        <v>5135</v>
      </c>
      <c r="LHF1048539" s="23">
        <v>5136</v>
      </c>
      <c r="LHG1048539" s="23">
        <v>5135</v>
      </c>
      <c r="LHH1048539" s="23">
        <v>5136</v>
      </c>
      <c r="LHI1048539" s="23">
        <v>5135</v>
      </c>
      <c r="LHJ1048539" s="23">
        <v>5136</v>
      </c>
      <c r="LHK1048539" s="23">
        <v>5135</v>
      </c>
      <c r="LHL1048539" s="23">
        <v>5136</v>
      </c>
      <c r="LHM1048539" s="23">
        <v>5135</v>
      </c>
      <c r="LHN1048539" s="23">
        <v>5136</v>
      </c>
      <c r="LHO1048539" s="23">
        <v>5135</v>
      </c>
      <c r="LHP1048539" s="23">
        <v>5136</v>
      </c>
      <c r="LHQ1048539" s="23">
        <v>5135</v>
      </c>
      <c r="LHR1048539" s="23">
        <v>5136</v>
      </c>
      <c r="LHS1048539" s="23">
        <v>5135</v>
      </c>
      <c r="LHT1048539" s="23">
        <v>5136</v>
      </c>
      <c r="LHU1048539" s="23">
        <v>5135</v>
      </c>
      <c r="LHV1048539" s="23">
        <v>5136</v>
      </c>
      <c r="LHW1048539" s="23">
        <v>5135</v>
      </c>
      <c r="LHX1048539" s="23">
        <v>5136</v>
      </c>
      <c r="LHY1048539" s="23">
        <v>5135</v>
      </c>
      <c r="LHZ1048539" s="23">
        <v>5136</v>
      </c>
      <c r="LIA1048539" s="23">
        <v>5135</v>
      </c>
      <c r="LIB1048539" s="23">
        <v>5136</v>
      </c>
      <c r="LIC1048539" s="23">
        <v>5135</v>
      </c>
      <c r="LID1048539" s="23">
        <v>5136</v>
      </c>
      <c r="LIE1048539" s="23">
        <v>5135</v>
      </c>
      <c r="LIF1048539" s="23">
        <v>5136</v>
      </c>
      <c r="LIG1048539" s="23">
        <v>5135</v>
      </c>
      <c r="LIH1048539" s="23">
        <v>5136</v>
      </c>
      <c r="LII1048539" s="23">
        <v>5135</v>
      </c>
      <c r="LIJ1048539" s="23">
        <v>5136</v>
      </c>
      <c r="LIK1048539" s="23">
        <v>5135</v>
      </c>
      <c r="LIL1048539" s="23">
        <v>5136</v>
      </c>
      <c r="LIM1048539" s="23">
        <v>5135</v>
      </c>
      <c r="LIN1048539" s="23">
        <v>5136</v>
      </c>
      <c r="LIO1048539" s="23">
        <v>5135</v>
      </c>
      <c r="LIP1048539" s="23">
        <v>5136</v>
      </c>
      <c r="LIQ1048539" s="23">
        <v>5135</v>
      </c>
      <c r="LIR1048539" s="23">
        <v>5136</v>
      </c>
      <c r="LIS1048539" s="23">
        <v>5135</v>
      </c>
      <c r="LIT1048539" s="23">
        <v>5136</v>
      </c>
      <c r="LIU1048539" s="23">
        <v>5135</v>
      </c>
      <c r="LIV1048539" s="23">
        <v>5136</v>
      </c>
      <c r="LIW1048539" s="23">
        <v>5135</v>
      </c>
      <c r="LIX1048539" s="23">
        <v>5136</v>
      </c>
      <c r="LIY1048539" s="23">
        <v>5135</v>
      </c>
      <c r="LIZ1048539" s="23">
        <v>5136</v>
      </c>
      <c r="LJA1048539" s="23">
        <v>5135</v>
      </c>
      <c r="LJB1048539" s="23">
        <v>5136</v>
      </c>
      <c r="LJC1048539" s="23">
        <v>5135</v>
      </c>
      <c r="LJD1048539" s="23">
        <v>5136</v>
      </c>
      <c r="LJE1048539" s="23">
        <v>5135</v>
      </c>
      <c r="LJF1048539" s="23">
        <v>5136</v>
      </c>
      <c r="LJG1048539" s="23">
        <v>5135</v>
      </c>
      <c r="LJH1048539" s="23">
        <v>5136</v>
      </c>
      <c r="LJI1048539" s="23">
        <v>5135</v>
      </c>
      <c r="LJJ1048539" s="23">
        <v>5136</v>
      </c>
      <c r="LJK1048539" s="23">
        <v>5135</v>
      </c>
      <c r="LJL1048539" s="23">
        <v>5136</v>
      </c>
      <c r="LJM1048539" s="23">
        <v>5135</v>
      </c>
      <c r="LJN1048539" s="23">
        <v>5136</v>
      </c>
      <c r="LJO1048539" s="23">
        <v>5135</v>
      </c>
      <c r="LJP1048539" s="23">
        <v>5136</v>
      </c>
      <c r="LJQ1048539" s="23">
        <v>5135</v>
      </c>
      <c r="LJR1048539" s="23">
        <v>5136</v>
      </c>
      <c r="LJS1048539" s="23">
        <v>5135</v>
      </c>
      <c r="LJT1048539" s="23">
        <v>5136</v>
      </c>
      <c r="LJU1048539" s="23">
        <v>5135</v>
      </c>
      <c r="LJV1048539" s="23">
        <v>5136</v>
      </c>
      <c r="LJW1048539" s="23">
        <v>5135</v>
      </c>
      <c r="LJX1048539" s="23">
        <v>5136</v>
      </c>
      <c r="LJY1048539" s="23">
        <v>5135</v>
      </c>
      <c r="LJZ1048539" s="23">
        <v>5136</v>
      </c>
      <c r="LKA1048539" s="23">
        <v>5135</v>
      </c>
      <c r="LKB1048539" s="23">
        <v>5136</v>
      </c>
      <c r="LKC1048539" s="23">
        <v>5135</v>
      </c>
      <c r="LKD1048539" s="23">
        <v>5136</v>
      </c>
      <c r="LKE1048539" s="23">
        <v>5135</v>
      </c>
      <c r="LKF1048539" s="23">
        <v>5136</v>
      </c>
      <c r="LKG1048539" s="23">
        <v>5135</v>
      </c>
      <c r="LKH1048539" s="23">
        <v>5136</v>
      </c>
      <c r="LKI1048539" s="23">
        <v>5135</v>
      </c>
      <c r="LKJ1048539" s="23">
        <v>5136</v>
      </c>
      <c r="LKK1048539" s="23">
        <v>5135</v>
      </c>
      <c r="LKL1048539" s="23">
        <v>5136</v>
      </c>
      <c r="LKM1048539" s="23">
        <v>5135</v>
      </c>
      <c r="LKN1048539" s="23">
        <v>5136</v>
      </c>
      <c r="LKO1048539" s="23">
        <v>5135</v>
      </c>
      <c r="LKP1048539" s="23">
        <v>5136</v>
      </c>
      <c r="LKQ1048539" s="23">
        <v>5135</v>
      </c>
      <c r="LKR1048539" s="23">
        <v>5136</v>
      </c>
      <c r="LKS1048539" s="23">
        <v>5135</v>
      </c>
      <c r="LKT1048539" s="23">
        <v>5136</v>
      </c>
      <c r="LKU1048539" s="23">
        <v>5135</v>
      </c>
      <c r="LKV1048539" s="23">
        <v>5136</v>
      </c>
      <c r="LKW1048539" s="23">
        <v>5135</v>
      </c>
      <c r="LKX1048539" s="23">
        <v>5136</v>
      </c>
      <c r="LKY1048539" s="23">
        <v>5135</v>
      </c>
      <c r="LKZ1048539" s="23">
        <v>5136</v>
      </c>
      <c r="LLA1048539" s="23">
        <v>5135</v>
      </c>
      <c r="LLB1048539" s="23">
        <v>5136</v>
      </c>
      <c r="LLC1048539" s="23">
        <v>5135</v>
      </c>
      <c r="LLD1048539" s="23">
        <v>5136</v>
      </c>
      <c r="LLE1048539" s="23">
        <v>5135</v>
      </c>
      <c r="LLF1048539" s="23">
        <v>5136</v>
      </c>
      <c r="LLG1048539" s="23">
        <v>5135</v>
      </c>
      <c r="LLH1048539" s="23">
        <v>5136</v>
      </c>
      <c r="LLI1048539" s="23">
        <v>5135</v>
      </c>
      <c r="LLJ1048539" s="23">
        <v>5136</v>
      </c>
      <c r="LLK1048539" s="23">
        <v>5135</v>
      </c>
      <c r="LLL1048539" s="23">
        <v>5136</v>
      </c>
      <c r="LLM1048539" s="23">
        <v>5135</v>
      </c>
      <c r="LLN1048539" s="23">
        <v>5136</v>
      </c>
      <c r="LLO1048539" s="23">
        <v>5135</v>
      </c>
      <c r="LLP1048539" s="23">
        <v>5136</v>
      </c>
      <c r="LLQ1048539" s="23">
        <v>5135</v>
      </c>
      <c r="LLR1048539" s="23">
        <v>5136</v>
      </c>
      <c r="LLS1048539" s="23">
        <v>5135</v>
      </c>
      <c r="LLT1048539" s="23">
        <v>5136</v>
      </c>
      <c r="LLU1048539" s="23">
        <v>5135</v>
      </c>
      <c r="LLV1048539" s="23">
        <v>5136</v>
      </c>
      <c r="LLW1048539" s="23">
        <v>5135</v>
      </c>
      <c r="LLX1048539" s="23">
        <v>5136</v>
      </c>
      <c r="LLY1048539" s="23">
        <v>5135</v>
      </c>
      <c r="LLZ1048539" s="23">
        <v>5136</v>
      </c>
      <c r="LMA1048539" s="23">
        <v>5135</v>
      </c>
      <c r="LMB1048539" s="23">
        <v>5136</v>
      </c>
      <c r="LMC1048539" s="23">
        <v>5135</v>
      </c>
      <c r="LMD1048539" s="23">
        <v>5136</v>
      </c>
      <c r="LME1048539" s="23">
        <v>5135</v>
      </c>
      <c r="LMF1048539" s="23">
        <v>5136</v>
      </c>
      <c r="LMG1048539" s="23">
        <v>5135</v>
      </c>
      <c r="LMH1048539" s="23">
        <v>5136</v>
      </c>
      <c r="LMI1048539" s="23">
        <v>5135</v>
      </c>
      <c r="LMJ1048539" s="23">
        <v>5136</v>
      </c>
      <c r="LMK1048539" s="23">
        <v>5135</v>
      </c>
      <c r="LML1048539" s="23">
        <v>5136</v>
      </c>
      <c r="LMM1048539" s="23">
        <v>5135</v>
      </c>
      <c r="LMN1048539" s="23">
        <v>5136</v>
      </c>
      <c r="LMO1048539" s="23">
        <v>5135</v>
      </c>
      <c r="LMP1048539" s="23">
        <v>5136</v>
      </c>
      <c r="LMQ1048539" s="23">
        <v>5135</v>
      </c>
      <c r="LMR1048539" s="23">
        <v>5136</v>
      </c>
      <c r="LMS1048539" s="23">
        <v>5135</v>
      </c>
      <c r="LMT1048539" s="23">
        <v>5136</v>
      </c>
      <c r="LMU1048539" s="23">
        <v>5135</v>
      </c>
      <c r="LMV1048539" s="23">
        <v>5136</v>
      </c>
      <c r="LMW1048539" s="23">
        <v>5135</v>
      </c>
      <c r="LMX1048539" s="23">
        <v>5136</v>
      </c>
      <c r="LMY1048539" s="23">
        <v>5135</v>
      </c>
      <c r="LMZ1048539" s="23">
        <v>5136</v>
      </c>
      <c r="LNA1048539" s="23">
        <v>5135</v>
      </c>
      <c r="LNB1048539" s="23">
        <v>5136</v>
      </c>
      <c r="LNC1048539" s="23">
        <v>5135</v>
      </c>
      <c r="LND1048539" s="23">
        <v>5136</v>
      </c>
      <c r="LNE1048539" s="23">
        <v>5135</v>
      </c>
      <c r="LNF1048539" s="23">
        <v>5136</v>
      </c>
      <c r="LNG1048539" s="23">
        <v>5135</v>
      </c>
      <c r="LNH1048539" s="23">
        <v>5136</v>
      </c>
      <c r="LNI1048539" s="23">
        <v>5135</v>
      </c>
      <c r="LNJ1048539" s="23">
        <v>5136</v>
      </c>
      <c r="LNK1048539" s="23">
        <v>5135</v>
      </c>
      <c r="LNL1048539" s="23">
        <v>5136</v>
      </c>
      <c r="LNM1048539" s="23">
        <v>5135</v>
      </c>
      <c r="LNN1048539" s="23">
        <v>5136</v>
      </c>
      <c r="LNO1048539" s="23">
        <v>5135</v>
      </c>
      <c r="LNP1048539" s="23">
        <v>5136</v>
      </c>
      <c r="LNQ1048539" s="23">
        <v>5135</v>
      </c>
      <c r="LNR1048539" s="23">
        <v>5136</v>
      </c>
      <c r="LNS1048539" s="23">
        <v>5135</v>
      </c>
      <c r="LNT1048539" s="23">
        <v>5136</v>
      </c>
      <c r="LNU1048539" s="23">
        <v>5135</v>
      </c>
      <c r="LNV1048539" s="23">
        <v>5136</v>
      </c>
      <c r="LNW1048539" s="23">
        <v>5135</v>
      </c>
      <c r="LNX1048539" s="23">
        <v>5136</v>
      </c>
      <c r="LNY1048539" s="23">
        <v>5135</v>
      </c>
      <c r="LNZ1048539" s="23">
        <v>5136</v>
      </c>
      <c r="LOA1048539" s="23">
        <v>5135</v>
      </c>
      <c r="LOB1048539" s="23">
        <v>5136</v>
      </c>
      <c r="LOC1048539" s="23">
        <v>5135</v>
      </c>
      <c r="LOD1048539" s="23">
        <v>5136</v>
      </c>
      <c r="LOE1048539" s="23">
        <v>5135</v>
      </c>
      <c r="LOF1048539" s="23">
        <v>5136</v>
      </c>
      <c r="LOG1048539" s="23">
        <v>5135</v>
      </c>
      <c r="LOH1048539" s="23">
        <v>5136</v>
      </c>
      <c r="LOI1048539" s="23">
        <v>5135</v>
      </c>
      <c r="LOJ1048539" s="23">
        <v>5136</v>
      </c>
      <c r="LOK1048539" s="23">
        <v>5135</v>
      </c>
      <c r="LOL1048539" s="23">
        <v>5136</v>
      </c>
      <c r="LOM1048539" s="23">
        <v>5135</v>
      </c>
      <c r="LON1048539" s="23">
        <v>5136</v>
      </c>
      <c r="LOO1048539" s="23">
        <v>5135</v>
      </c>
      <c r="LOP1048539" s="23">
        <v>5136</v>
      </c>
      <c r="LOQ1048539" s="23">
        <v>5135</v>
      </c>
      <c r="LOR1048539" s="23">
        <v>5136</v>
      </c>
      <c r="LOS1048539" s="23">
        <v>5135</v>
      </c>
      <c r="LOT1048539" s="23">
        <v>5136</v>
      </c>
      <c r="LOU1048539" s="23">
        <v>5135</v>
      </c>
      <c r="LOV1048539" s="23">
        <v>5136</v>
      </c>
      <c r="LOW1048539" s="23">
        <v>5135</v>
      </c>
      <c r="LOX1048539" s="23">
        <v>5136</v>
      </c>
      <c r="LOY1048539" s="23">
        <v>5135</v>
      </c>
      <c r="LOZ1048539" s="23">
        <v>5136</v>
      </c>
      <c r="LPA1048539" s="23">
        <v>5135</v>
      </c>
      <c r="LPB1048539" s="23">
        <v>5136</v>
      </c>
      <c r="LPC1048539" s="23">
        <v>5135</v>
      </c>
      <c r="LPD1048539" s="23">
        <v>5136</v>
      </c>
      <c r="LPE1048539" s="23">
        <v>5135</v>
      </c>
      <c r="LPF1048539" s="23">
        <v>5136</v>
      </c>
      <c r="LPG1048539" s="23">
        <v>5135</v>
      </c>
      <c r="LPH1048539" s="23">
        <v>5136</v>
      </c>
      <c r="LPI1048539" s="23">
        <v>5135</v>
      </c>
      <c r="LPJ1048539" s="23">
        <v>5136</v>
      </c>
      <c r="LPK1048539" s="23">
        <v>5135</v>
      </c>
      <c r="LPL1048539" s="23">
        <v>5136</v>
      </c>
      <c r="LPM1048539" s="23">
        <v>5135</v>
      </c>
      <c r="LPN1048539" s="23">
        <v>5136</v>
      </c>
      <c r="LPO1048539" s="23">
        <v>5135</v>
      </c>
      <c r="LPP1048539" s="23">
        <v>5136</v>
      </c>
      <c r="LPQ1048539" s="23">
        <v>5135</v>
      </c>
      <c r="LPR1048539" s="23">
        <v>5136</v>
      </c>
      <c r="LPS1048539" s="23">
        <v>5135</v>
      </c>
      <c r="LPT1048539" s="23">
        <v>5136</v>
      </c>
      <c r="LPU1048539" s="23">
        <v>5135</v>
      </c>
      <c r="LPV1048539" s="23">
        <v>5136</v>
      </c>
      <c r="LPW1048539" s="23">
        <v>5135</v>
      </c>
      <c r="LPX1048539" s="23">
        <v>5136</v>
      </c>
      <c r="LPY1048539" s="23">
        <v>5135</v>
      </c>
      <c r="LPZ1048539" s="23">
        <v>5136</v>
      </c>
      <c r="LQA1048539" s="23">
        <v>5135</v>
      </c>
      <c r="LQB1048539" s="23">
        <v>5136</v>
      </c>
      <c r="LQC1048539" s="23">
        <v>5135</v>
      </c>
      <c r="LQD1048539" s="23">
        <v>5136</v>
      </c>
      <c r="LQE1048539" s="23">
        <v>5135</v>
      </c>
      <c r="LQF1048539" s="23">
        <v>5136</v>
      </c>
      <c r="LQG1048539" s="23">
        <v>5135</v>
      </c>
      <c r="LQH1048539" s="23">
        <v>5136</v>
      </c>
      <c r="LQI1048539" s="23">
        <v>5135</v>
      </c>
      <c r="LQJ1048539" s="23">
        <v>5136</v>
      </c>
      <c r="LQK1048539" s="23">
        <v>5135</v>
      </c>
      <c r="LQL1048539" s="23">
        <v>5136</v>
      </c>
      <c r="LQM1048539" s="23">
        <v>5135</v>
      </c>
      <c r="LQN1048539" s="23">
        <v>5136</v>
      </c>
      <c r="LQO1048539" s="23">
        <v>5135</v>
      </c>
      <c r="LQP1048539" s="23">
        <v>5136</v>
      </c>
      <c r="LQQ1048539" s="23">
        <v>5135</v>
      </c>
      <c r="LQR1048539" s="23">
        <v>5136</v>
      </c>
      <c r="LQS1048539" s="23">
        <v>5135</v>
      </c>
      <c r="LQT1048539" s="23">
        <v>5136</v>
      </c>
      <c r="LQU1048539" s="23">
        <v>5135</v>
      </c>
      <c r="LQV1048539" s="23">
        <v>5136</v>
      </c>
      <c r="LQW1048539" s="23">
        <v>5135</v>
      </c>
      <c r="LQX1048539" s="23">
        <v>5136</v>
      </c>
      <c r="LQY1048539" s="23">
        <v>5135</v>
      </c>
      <c r="LQZ1048539" s="23">
        <v>5136</v>
      </c>
      <c r="LRA1048539" s="23">
        <v>5135</v>
      </c>
      <c r="LRB1048539" s="23">
        <v>5136</v>
      </c>
      <c r="LRC1048539" s="23">
        <v>5135</v>
      </c>
      <c r="LRD1048539" s="23">
        <v>5136</v>
      </c>
      <c r="LRE1048539" s="23">
        <v>5135</v>
      </c>
      <c r="LRF1048539" s="23">
        <v>5136</v>
      </c>
      <c r="LRG1048539" s="23">
        <v>5135</v>
      </c>
      <c r="LRH1048539" s="23">
        <v>5136</v>
      </c>
      <c r="LRI1048539" s="23">
        <v>5135</v>
      </c>
      <c r="LRJ1048539" s="23">
        <v>5136</v>
      </c>
      <c r="LRK1048539" s="23">
        <v>5135</v>
      </c>
      <c r="LRL1048539" s="23">
        <v>5136</v>
      </c>
      <c r="LRM1048539" s="23">
        <v>5135</v>
      </c>
      <c r="LRN1048539" s="23">
        <v>5136</v>
      </c>
      <c r="LRO1048539" s="23">
        <v>5135</v>
      </c>
      <c r="LRP1048539" s="23">
        <v>5136</v>
      </c>
      <c r="LRQ1048539" s="23">
        <v>5135</v>
      </c>
      <c r="LRR1048539" s="23">
        <v>5136</v>
      </c>
      <c r="LRS1048539" s="23">
        <v>5135</v>
      </c>
      <c r="LRT1048539" s="23">
        <v>5136</v>
      </c>
      <c r="LRU1048539" s="23">
        <v>5135</v>
      </c>
      <c r="LRV1048539" s="23">
        <v>5136</v>
      </c>
      <c r="LRW1048539" s="23">
        <v>5135</v>
      </c>
      <c r="LRX1048539" s="23">
        <v>5136</v>
      </c>
      <c r="LRY1048539" s="23">
        <v>5135</v>
      </c>
      <c r="LRZ1048539" s="23">
        <v>5136</v>
      </c>
      <c r="LSA1048539" s="23">
        <v>5135</v>
      </c>
      <c r="LSB1048539" s="23">
        <v>5136</v>
      </c>
      <c r="LSC1048539" s="23">
        <v>5135</v>
      </c>
      <c r="LSD1048539" s="23">
        <v>5136</v>
      </c>
      <c r="LSE1048539" s="23">
        <v>5135</v>
      </c>
      <c r="LSF1048539" s="23">
        <v>5136</v>
      </c>
      <c r="LSG1048539" s="23">
        <v>5135</v>
      </c>
      <c r="LSH1048539" s="23">
        <v>5136</v>
      </c>
      <c r="LSI1048539" s="23">
        <v>5135</v>
      </c>
      <c r="LSJ1048539" s="23">
        <v>5136</v>
      </c>
      <c r="LSK1048539" s="23">
        <v>5135</v>
      </c>
      <c r="LSL1048539" s="23">
        <v>5136</v>
      </c>
      <c r="LSM1048539" s="23">
        <v>5135</v>
      </c>
      <c r="LSN1048539" s="23">
        <v>5136</v>
      </c>
      <c r="LSO1048539" s="23">
        <v>5135</v>
      </c>
      <c r="LSP1048539" s="23">
        <v>5136</v>
      </c>
      <c r="LSQ1048539" s="23">
        <v>5135</v>
      </c>
      <c r="LSR1048539" s="23">
        <v>5136</v>
      </c>
      <c r="LSS1048539" s="23">
        <v>5135</v>
      </c>
      <c r="LST1048539" s="23">
        <v>5136</v>
      </c>
      <c r="LSU1048539" s="23">
        <v>5135</v>
      </c>
      <c r="LSV1048539" s="23">
        <v>5136</v>
      </c>
      <c r="LSW1048539" s="23">
        <v>5135</v>
      </c>
      <c r="LSX1048539" s="23">
        <v>5136</v>
      </c>
      <c r="LSY1048539" s="23">
        <v>5135</v>
      </c>
      <c r="LSZ1048539" s="23">
        <v>5136</v>
      </c>
      <c r="LTA1048539" s="23">
        <v>5135</v>
      </c>
      <c r="LTB1048539" s="23">
        <v>5136</v>
      </c>
      <c r="LTC1048539" s="23">
        <v>5135</v>
      </c>
      <c r="LTD1048539" s="23">
        <v>5136</v>
      </c>
      <c r="LTE1048539" s="23">
        <v>5135</v>
      </c>
      <c r="LTF1048539" s="23">
        <v>5136</v>
      </c>
      <c r="LTG1048539" s="23">
        <v>5135</v>
      </c>
      <c r="LTH1048539" s="23">
        <v>5136</v>
      </c>
      <c r="LTI1048539" s="23">
        <v>5135</v>
      </c>
      <c r="LTJ1048539" s="23">
        <v>5136</v>
      </c>
      <c r="LTK1048539" s="23">
        <v>5135</v>
      </c>
      <c r="LTL1048539" s="23">
        <v>5136</v>
      </c>
      <c r="LTM1048539" s="23">
        <v>5135</v>
      </c>
      <c r="LTN1048539" s="23">
        <v>5136</v>
      </c>
      <c r="LTO1048539" s="23">
        <v>5135</v>
      </c>
      <c r="LTP1048539" s="23">
        <v>5136</v>
      </c>
      <c r="LTQ1048539" s="23">
        <v>5135</v>
      </c>
      <c r="LTR1048539" s="23">
        <v>5136</v>
      </c>
      <c r="LTS1048539" s="23">
        <v>5135</v>
      </c>
      <c r="LTT1048539" s="23">
        <v>5136</v>
      </c>
      <c r="LTU1048539" s="23">
        <v>5135</v>
      </c>
      <c r="LTV1048539" s="23">
        <v>5136</v>
      </c>
      <c r="LTW1048539" s="23">
        <v>5135</v>
      </c>
      <c r="LTX1048539" s="23">
        <v>5136</v>
      </c>
      <c r="LTY1048539" s="23">
        <v>5135</v>
      </c>
      <c r="LTZ1048539" s="23">
        <v>5136</v>
      </c>
      <c r="LUA1048539" s="23">
        <v>5135</v>
      </c>
      <c r="LUB1048539" s="23">
        <v>5136</v>
      </c>
      <c r="LUC1048539" s="23">
        <v>5135</v>
      </c>
      <c r="LUD1048539" s="23">
        <v>5136</v>
      </c>
      <c r="LUE1048539" s="23">
        <v>5135</v>
      </c>
      <c r="LUF1048539" s="23">
        <v>5136</v>
      </c>
      <c r="LUG1048539" s="23">
        <v>5135</v>
      </c>
      <c r="LUH1048539" s="23">
        <v>5136</v>
      </c>
      <c r="LUI1048539" s="23">
        <v>5135</v>
      </c>
      <c r="LUJ1048539" s="23">
        <v>5136</v>
      </c>
      <c r="LUK1048539" s="23">
        <v>5135</v>
      </c>
      <c r="LUL1048539" s="23">
        <v>5136</v>
      </c>
      <c r="LUM1048539" s="23">
        <v>5135</v>
      </c>
      <c r="LUN1048539" s="23">
        <v>5136</v>
      </c>
      <c r="LUO1048539" s="23">
        <v>5135</v>
      </c>
      <c r="LUP1048539" s="23">
        <v>5136</v>
      </c>
      <c r="LUQ1048539" s="23">
        <v>5135</v>
      </c>
      <c r="LUR1048539" s="23">
        <v>5136</v>
      </c>
      <c r="LUS1048539" s="23">
        <v>5135</v>
      </c>
      <c r="LUT1048539" s="23">
        <v>5136</v>
      </c>
      <c r="LUU1048539" s="23">
        <v>5135</v>
      </c>
      <c r="LUV1048539" s="23">
        <v>5136</v>
      </c>
      <c r="LUW1048539" s="23">
        <v>5135</v>
      </c>
      <c r="LUX1048539" s="23">
        <v>5136</v>
      </c>
      <c r="LUY1048539" s="23">
        <v>5135</v>
      </c>
      <c r="LUZ1048539" s="23">
        <v>5136</v>
      </c>
      <c r="LVA1048539" s="23">
        <v>5135</v>
      </c>
      <c r="LVB1048539" s="23">
        <v>5136</v>
      </c>
      <c r="LVC1048539" s="23">
        <v>5135</v>
      </c>
      <c r="LVD1048539" s="23">
        <v>5136</v>
      </c>
      <c r="LVE1048539" s="23">
        <v>5135</v>
      </c>
      <c r="LVF1048539" s="23">
        <v>5136</v>
      </c>
      <c r="LVG1048539" s="23">
        <v>5135</v>
      </c>
      <c r="LVH1048539" s="23">
        <v>5136</v>
      </c>
      <c r="LVI1048539" s="23">
        <v>5135</v>
      </c>
      <c r="LVJ1048539" s="23">
        <v>5136</v>
      </c>
      <c r="LVK1048539" s="23">
        <v>5135</v>
      </c>
      <c r="LVL1048539" s="23">
        <v>5136</v>
      </c>
      <c r="LVM1048539" s="23">
        <v>5135</v>
      </c>
      <c r="LVN1048539" s="23">
        <v>5136</v>
      </c>
      <c r="LVO1048539" s="23">
        <v>5135</v>
      </c>
      <c r="LVP1048539" s="23">
        <v>5136</v>
      </c>
      <c r="LVQ1048539" s="23">
        <v>5135</v>
      </c>
      <c r="LVR1048539" s="23">
        <v>5136</v>
      </c>
      <c r="LVS1048539" s="23">
        <v>5135</v>
      </c>
      <c r="LVT1048539" s="23">
        <v>5136</v>
      </c>
      <c r="LVU1048539" s="23">
        <v>5135</v>
      </c>
      <c r="LVV1048539" s="23">
        <v>5136</v>
      </c>
      <c r="LVW1048539" s="23">
        <v>5135</v>
      </c>
      <c r="LVX1048539" s="23">
        <v>5136</v>
      </c>
      <c r="LVY1048539" s="23">
        <v>5135</v>
      </c>
      <c r="LVZ1048539" s="23">
        <v>5136</v>
      </c>
      <c r="LWA1048539" s="23">
        <v>5135</v>
      </c>
      <c r="LWB1048539" s="23">
        <v>5136</v>
      </c>
      <c r="LWC1048539" s="23">
        <v>5135</v>
      </c>
      <c r="LWD1048539" s="23">
        <v>5136</v>
      </c>
      <c r="LWE1048539" s="23">
        <v>5135</v>
      </c>
      <c r="LWF1048539" s="23">
        <v>5136</v>
      </c>
      <c r="LWG1048539" s="23">
        <v>5135</v>
      </c>
      <c r="LWH1048539" s="23">
        <v>5136</v>
      </c>
      <c r="LWI1048539" s="23">
        <v>5135</v>
      </c>
      <c r="LWJ1048539" s="23">
        <v>5136</v>
      </c>
      <c r="LWK1048539" s="23">
        <v>5135</v>
      </c>
      <c r="LWL1048539" s="23">
        <v>5136</v>
      </c>
      <c r="LWM1048539" s="23">
        <v>5135</v>
      </c>
      <c r="LWN1048539" s="23">
        <v>5136</v>
      </c>
      <c r="LWO1048539" s="23">
        <v>5135</v>
      </c>
      <c r="LWP1048539" s="23">
        <v>5136</v>
      </c>
      <c r="LWQ1048539" s="23">
        <v>5135</v>
      </c>
      <c r="LWR1048539" s="23">
        <v>5136</v>
      </c>
      <c r="LWS1048539" s="23">
        <v>5135</v>
      </c>
      <c r="LWT1048539" s="23">
        <v>5136</v>
      </c>
      <c r="LWU1048539" s="23">
        <v>5135</v>
      </c>
      <c r="LWV1048539" s="23">
        <v>5136</v>
      </c>
      <c r="LWW1048539" s="23">
        <v>5135</v>
      </c>
      <c r="LWX1048539" s="23">
        <v>5136</v>
      </c>
      <c r="LWY1048539" s="23">
        <v>5135</v>
      </c>
      <c r="LWZ1048539" s="23">
        <v>5136</v>
      </c>
      <c r="LXA1048539" s="23">
        <v>5135</v>
      </c>
      <c r="LXB1048539" s="23">
        <v>5136</v>
      </c>
      <c r="LXC1048539" s="23">
        <v>5135</v>
      </c>
      <c r="LXD1048539" s="23">
        <v>5136</v>
      </c>
      <c r="LXE1048539" s="23">
        <v>5135</v>
      </c>
      <c r="LXF1048539" s="23">
        <v>5136</v>
      </c>
      <c r="LXG1048539" s="23">
        <v>5135</v>
      </c>
      <c r="LXH1048539" s="23">
        <v>5136</v>
      </c>
      <c r="LXI1048539" s="23">
        <v>5135</v>
      </c>
      <c r="LXJ1048539" s="23">
        <v>5136</v>
      </c>
      <c r="LXK1048539" s="23">
        <v>5135</v>
      </c>
      <c r="LXL1048539" s="23">
        <v>5136</v>
      </c>
      <c r="LXM1048539" s="23">
        <v>5135</v>
      </c>
      <c r="LXN1048539" s="23">
        <v>5136</v>
      </c>
      <c r="LXO1048539" s="23">
        <v>5135</v>
      </c>
      <c r="LXP1048539" s="23">
        <v>5136</v>
      </c>
      <c r="LXQ1048539" s="23">
        <v>5135</v>
      </c>
      <c r="LXR1048539" s="23">
        <v>5136</v>
      </c>
      <c r="LXS1048539" s="23">
        <v>5135</v>
      </c>
      <c r="LXT1048539" s="23">
        <v>5136</v>
      </c>
      <c r="LXU1048539" s="23">
        <v>5135</v>
      </c>
      <c r="LXV1048539" s="23">
        <v>5136</v>
      </c>
      <c r="LXW1048539" s="23">
        <v>5135</v>
      </c>
      <c r="LXX1048539" s="23">
        <v>5136</v>
      </c>
      <c r="LXY1048539" s="23">
        <v>5135</v>
      </c>
      <c r="LXZ1048539" s="23">
        <v>5136</v>
      </c>
      <c r="LYA1048539" s="23">
        <v>5135</v>
      </c>
      <c r="LYB1048539" s="23">
        <v>5136</v>
      </c>
      <c r="LYC1048539" s="23">
        <v>5135</v>
      </c>
      <c r="LYD1048539" s="23">
        <v>5136</v>
      </c>
      <c r="LYE1048539" s="23">
        <v>5135</v>
      </c>
      <c r="LYF1048539" s="23">
        <v>5136</v>
      </c>
      <c r="LYG1048539" s="23">
        <v>5135</v>
      </c>
      <c r="LYH1048539" s="23">
        <v>5136</v>
      </c>
      <c r="LYI1048539" s="23">
        <v>5135</v>
      </c>
      <c r="LYJ1048539" s="23">
        <v>5136</v>
      </c>
      <c r="LYK1048539" s="23">
        <v>5135</v>
      </c>
      <c r="LYL1048539" s="23">
        <v>5136</v>
      </c>
      <c r="LYM1048539" s="23">
        <v>5135</v>
      </c>
      <c r="LYN1048539" s="23">
        <v>5136</v>
      </c>
      <c r="LYO1048539" s="23">
        <v>5135</v>
      </c>
      <c r="LYP1048539" s="23">
        <v>5136</v>
      </c>
      <c r="LYQ1048539" s="23">
        <v>5135</v>
      </c>
      <c r="LYR1048539" s="23">
        <v>5136</v>
      </c>
      <c r="LYS1048539" s="23">
        <v>5135</v>
      </c>
      <c r="LYT1048539" s="23">
        <v>5136</v>
      </c>
      <c r="LYU1048539" s="23">
        <v>5135</v>
      </c>
      <c r="LYV1048539" s="23">
        <v>5136</v>
      </c>
      <c r="LYW1048539" s="23">
        <v>5135</v>
      </c>
      <c r="LYX1048539" s="23">
        <v>5136</v>
      </c>
      <c r="LYY1048539" s="23">
        <v>5135</v>
      </c>
      <c r="LYZ1048539" s="23">
        <v>5136</v>
      </c>
      <c r="LZA1048539" s="23">
        <v>5135</v>
      </c>
      <c r="LZB1048539" s="23">
        <v>5136</v>
      </c>
      <c r="LZC1048539" s="23">
        <v>5135</v>
      </c>
      <c r="LZD1048539" s="23">
        <v>5136</v>
      </c>
      <c r="LZE1048539" s="23">
        <v>5135</v>
      </c>
      <c r="LZF1048539" s="23">
        <v>5136</v>
      </c>
      <c r="LZG1048539" s="23">
        <v>5135</v>
      </c>
      <c r="LZH1048539" s="23">
        <v>5136</v>
      </c>
      <c r="LZI1048539" s="23">
        <v>5135</v>
      </c>
      <c r="LZJ1048539" s="23">
        <v>5136</v>
      </c>
      <c r="LZK1048539" s="23">
        <v>5135</v>
      </c>
      <c r="LZL1048539" s="23">
        <v>5136</v>
      </c>
      <c r="LZM1048539" s="23">
        <v>5135</v>
      </c>
      <c r="LZN1048539" s="23">
        <v>5136</v>
      </c>
      <c r="LZO1048539" s="23">
        <v>5135</v>
      </c>
      <c r="LZP1048539" s="23">
        <v>5136</v>
      </c>
      <c r="LZQ1048539" s="23">
        <v>5135</v>
      </c>
      <c r="LZR1048539" s="23">
        <v>5136</v>
      </c>
      <c r="LZS1048539" s="23">
        <v>5135</v>
      </c>
      <c r="LZT1048539" s="23">
        <v>5136</v>
      </c>
      <c r="LZU1048539" s="23">
        <v>5135</v>
      </c>
      <c r="LZV1048539" s="23">
        <v>5136</v>
      </c>
      <c r="LZW1048539" s="23">
        <v>5135</v>
      </c>
      <c r="LZX1048539" s="23">
        <v>5136</v>
      </c>
      <c r="LZY1048539" s="23">
        <v>5135</v>
      </c>
      <c r="LZZ1048539" s="23">
        <v>5136</v>
      </c>
      <c r="MAA1048539" s="23">
        <v>5135</v>
      </c>
      <c r="MAB1048539" s="23">
        <v>5136</v>
      </c>
      <c r="MAC1048539" s="23">
        <v>5135</v>
      </c>
      <c r="MAD1048539" s="23">
        <v>5136</v>
      </c>
      <c r="MAE1048539" s="23">
        <v>5135</v>
      </c>
      <c r="MAF1048539" s="23">
        <v>5136</v>
      </c>
      <c r="MAG1048539" s="23">
        <v>5135</v>
      </c>
      <c r="MAH1048539" s="23">
        <v>5136</v>
      </c>
      <c r="MAI1048539" s="23">
        <v>5135</v>
      </c>
      <c r="MAJ1048539" s="23">
        <v>5136</v>
      </c>
      <c r="MAK1048539" s="23">
        <v>5135</v>
      </c>
      <c r="MAL1048539" s="23">
        <v>5136</v>
      </c>
      <c r="MAM1048539" s="23">
        <v>5135</v>
      </c>
      <c r="MAN1048539" s="23">
        <v>5136</v>
      </c>
      <c r="MAO1048539" s="23">
        <v>5135</v>
      </c>
      <c r="MAP1048539" s="23">
        <v>5136</v>
      </c>
      <c r="MAQ1048539" s="23">
        <v>5135</v>
      </c>
      <c r="MAR1048539" s="23">
        <v>5136</v>
      </c>
      <c r="MAS1048539" s="23">
        <v>5135</v>
      </c>
      <c r="MAT1048539" s="23">
        <v>5136</v>
      </c>
      <c r="MAU1048539" s="23">
        <v>5135</v>
      </c>
      <c r="MAV1048539" s="23">
        <v>5136</v>
      </c>
      <c r="MAW1048539" s="23">
        <v>5135</v>
      </c>
      <c r="MAX1048539" s="23">
        <v>5136</v>
      </c>
      <c r="MAY1048539" s="23">
        <v>5135</v>
      </c>
      <c r="MAZ1048539" s="23">
        <v>5136</v>
      </c>
      <c r="MBA1048539" s="23">
        <v>5135</v>
      </c>
      <c r="MBB1048539" s="23">
        <v>5136</v>
      </c>
      <c r="MBC1048539" s="23">
        <v>5135</v>
      </c>
      <c r="MBD1048539" s="23">
        <v>5136</v>
      </c>
      <c r="MBE1048539" s="23">
        <v>5135</v>
      </c>
      <c r="MBF1048539" s="23">
        <v>5136</v>
      </c>
      <c r="MBG1048539" s="23">
        <v>5135</v>
      </c>
      <c r="MBH1048539" s="23">
        <v>5136</v>
      </c>
      <c r="MBI1048539" s="23">
        <v>5135</v>
      </c>
      <c r="MBJ1048539" s="23">
        <v>5136</v>
      </c>
      <c r="MBK1048539" s="23">
        <v>5135</v>
      </c>
      <c r="MBL1048539" s="23">
        <v>5136</v>
      </c>
      <c r="MBM1048539" s="23">
        <v>5135</v>
      </c>
      <c r="MBN1048539" s="23">
        <v>5136</v>
      </c>
      <c r="MBO1048539" s="23">
        <v>5135</v>
      </c>
      <c r="MBP1048539" s="23">
        <v>5136</v>
      </c>
      <c r="MBQ1048539" s="23">
        <v>5135</v>
      </c>
      <c r="MBR1048539" s="23">
        <v>5136</v>
      </c>
      <c r="MBS1048539" s="23">
        <v>5135</v>
      </c>
      <c r="MBT1048539" s="23">
        <v>5136</v>
      </c>
      <c r="MBU1048539" s="23">
        <v>5135</v>
      </c>
      <c r="MBV1048539" s="23">
        <v>5136</v>
      </c>
      <c r="MBW1048539" s="23">
        <v>5135</v>
      </c>
      <c r="MBX1048539" s="23">
        <v>5136</v>
      </c>
      <c r="MBY1048539" s="23">
        <v>5135</v>
      </c>
      <c r="MBZ1048539" s="23">
        <v>5136</v>
      </c>
      <c r="MCA1048539" s="23">
        <v>5135</v>
      </c>
      <c r="MCB1048539" s="23">
        <v>5136</v>
      </c>
      <c r="MCC1048539" s="23">
        <v>5135</v>
      </c>
      <c r="MCD1048539" s="23">
        <v>5136</v>
      </c>
      <c r="MCE1048539" s="23">
        <v>5135</v>
      </c>
      <c r="MCF1048539" s="23">
        <v>5136</v>
      </c>
      <c r="MCG1048539" s="23">
        <v>5135</v>
      </c>
      <c r="MCH1048539" s="23">
        <v>5136</v>
      </c>
      <c r="MCI1048539" s="23">
        <v>5135</v>
      </c>
      <c r="MCJ1048539" s="23">
        <v>5136</v>
      </c>
      <c r="MCK1048539" s="23">
        <v>5135</v>
      </c>
      <c r="MCL1048539" s="23">
        <v>5136</v>
      </c>
      <c r="MCM1048539" s="23">
        <v>5135</v>
      </c>
      <c r="MCN1048539" s="23">
        <v>5136</v>
      </c>
      <c r="MCO1048539" s="23">
        <v>5135</v>
      </c>
      <c r="MCP1048539" s="23">
        <v>5136</v>
      </c>
      <c r="MCQ1048539" s="23">
        <v>5135</v>
      </c>
      <c r="MCR1048539" s="23">
        <v>5136</v>
      </c>
      <c r="MCS1048539" s="23">
        <v>5135</v>
      </c>
      <c r="MCT1048539" s="23">
        <v>5136</v>
      </c>
      <c r="MCU1048539" s="23">
        <v>5135</v>
      </c>
      <c r="MCV1048539" s="23">
        <v>5136</v>
      </c>
      <c r="MCW1048539" s="23">
        <v>5135</v>
      </c>
      <c r="MCX1048539" s="23">
        <v>5136</v>
      </c>
      <c r="MCY1048539" s="23">
        <v>5135</v>
      </c>
      <c r="MCZ1048539" s="23">
        <v>5136</v>
      </c>
      <c r="MDA1048539" s="23">
        <v>5135</v>
      </c>
      <c r="MDB1048539" s="23">
        <v>5136</v>
      </c>
      <c r="MDC1048539" s="23">
        <v>5135</v>
      </c>
      <c r="MDD1048539" s="23">
        <v>5136</v>
      </c>
      <c r="MDE1048539" s="23">
        <v>5135</v>
      </c>
      <c r="MDF1048539" s="23">
        <v>5136</v>
      </c>
      <c r="MDG1048539" s="23">
        <v>5135</v>
      </c>
      <c r="MDH1048539" s="23">
        <v>5136</v>
      </c>
      <c r="MDI1048539" s="23">
        <v>5135</v>
      </c>
      <c r="MDJ1048539" s="23">
        <v>5136</v>
      </c>
      <c r="MDK1048539" s="23">
        <v>5135</v>
      </c>
      <c r="MDL1048539" s="23">
        <v>5136</v>
      </c>
      <c r="MDM1048539" s="23">
        <v>5135</v>
      </c>
      <c r="MDN1048539" s="23">
        <v>5136</v>
      </c>
      <c r="MDO1048539" s="23">
        <v>5135</v>
      </c>
      <c r="MDP1048539" s="23">
        <v>5136</v>
      </c>
      <c r="MDQ1048539" s="23">
        <v>5135</v>
      </c>
      <c r="MDR1048539" s="23">
        <v>5136</v>
      </c>
      <c r="MDS1048539" s="23">
        <v>5135</v>
      </c>
      <c r="MDT1048539" s="23">
        <v>5136</v>
      </c>
      <c r="MDU1048539" s="23">
        <v>5135</v>
      </c>
      <c r="MDV1048539" s="23">
        <v>5136</v>
      </c>
      <c r="MDW1048539" s="23">
        <v>5135</v>
      </c>
      <c r="MDX1048539" s="23">
        <v>5136</v>
      </c>
      <c r="MDY1048539" s="23">
        <v>5135</v>
      </c>
      <c r="MDZ1048539" s="23">
        <v>5136</v>
      </c>
      <c r="MEA1048539" s="23">
        <v>5135</v>
      </c>
      <c r="MEB1048539" s="23">
        <v>5136</v>
      </c>
      <c r="MEC1048539" s="23">
        <v>5135</v>
      </c>
      <c r="MED1048539" s="23">
        <v>5136</v>
      </c>
      <c r="MEE1048539" s="23">
        <v>5135</v>
      </c>
      <c r="MEF1048539" s="23">
        <v>5136</v>
      </c>
      <c r="MEG1048539" s="23">
        <v>5135</v>
      </c>
      <c r="MEH1048539" s="23">
        <v>5136</v>
      </c>
      <c r="MEI1048539" s="23">
        <v>5135</v>
      </c>
      <c r="MEJ1048539" s="23">
        <v>5136</v>
      </c>
      <c r="MEK1048539" s="23">
        <v>5135</v>
      </c>
      <c r="MEL1048539" s="23">
        <v>5136</v>
      </c>
      <c r="MEM1048539" s="23">
        <v>5135</v>
      </c>
      <c r="MEN1048539" s="23">
        <v>5136</v>
      </c>
      <c r="MEO1048539" s="23">
        <v>5135</v>
      </c>
      <c r="MEP1048539" s="23">
        <v>5136</v>
      </c>
      <c r="MEQ1048539" s="23">
        <v>5135</v>
      </c>
      <c r="MER1048539" s="23">
        <v>5136</v>
      </c>
      <c r="MES1048539" s="23">
        <v>5135</v>
      </c>
      <c r="MET1048539" s="23">
        <v>5136</v>
      </c>
      <c r="MEU1048539" s="23">
        <v>5135</v>
      </c>
      <c r="MEV1048539" s="23">
        <v>5136</v>
      </c>
      <c r="MEW1048539" s="23">
        <v>5135</v>
      </c>
      <c r="MEX1048539" s="23">
        <v>5136</v>
      </c>
      <c r="MEY1048539" s="23">
        <v>5135</v>
      </c>
      <c r="MEZ1048539" s="23">
        <v>5136</v>
      </c>
      <c r="MFA1048539" s="23">
        <v>5135</v>
      </c>
      <c r="MFB1048539" s="23">
        <v>5136</v>
      </c>
      <c r="MFC1048539" s="23">
        <v>5135</v>
      </c>
      <c r="MFD1048539" s="23">
        <v>5136</v>
      </c>
      <c r="MFE1048539" s="23">
        <v>5135</v>
      </c>
      <c r="MFF1048539" s="23">
        <v>5136</v>
      </c>
      <c r="MFG1048539" s="23">
        <v>5135</v>
      </c>
      <c r="MFH1048539" s="23">
        <v>5136</v>
      </c>
      <c r="MFI1048539" s="23">
        <v>5135</v>
      </c>
      <c r="MFJ1048539" s="23">
        <v>5136</v>
      </c>
      <c r="MFK1048539" s="23">
        <v>5135</v>
      </c>
      <c r="MFL1048539" s="23">
        <v>5136</v>
      </c>
      <c r="MFM1048539" s="23">
        <v>5135</v>
      </c>
      <c r="MFN1048539" s="23">
        <v>5136</v>
      </c>
      <c r="MFO1048539" s="23">
        <v>5135</v>
      </c>
      <c r="MFP1048539" s="23">
        <v>5136</v>
      </c>
      <c r="MFQ1048539" s="23">
        <v>5135</v>
      </c>
      <c r="MFR1048539" s="23">
        <v>5136</v>
      </c>
      <c r="MFS1048539" s="23">
        <v>5135</v>
      </c>
      <c r="MFT1048539" s="23">
        <v>5136</v>
      </c>
      <c r="MFU1048539" s="23">
        <v>5135</v>
      </c>
      <c r="MFV1048539" s="23">
        <v>5136</v>
      </c>
      <c r="MFW1048539" s="23">
        <v>5135</v>
      </c>
      <c r="MFX1048539" s="23">
        <v>5136</v>
      </c>
      <c r="MFY1048539" s="23">
        <v>5135</v>
      </c>
      <c r="MFZ1048539" s="23">
        <v>5136</v>
      </c>
      <c r="MGA1048539" s="23">
        <v>5135</v>
      </c>
      <c r="MGB1048539" s="23">
        <v>5136</v>
      </c>
      <c r="MGC1048539" s="23">
        <v>5135</v>
      </c>
      <c r="MGD1048539" s="23">
        <v>5136</v>
      </c>
      <c r="MGE1048539" s="23">
        <v>5135</v>
      </c>
      <c r="MGF1048539" s="23">
        <v>5136</v>
      </c>
      <c r="MGG1048539" s="23">
        <v>5135</v>
      </c>
      <c r="MGH1048539" s="23">
        <v>5136</v>
      </c>
      <c r="MGI1048539" s="23">
        <v>5135</v>
      </c>
      <c r="MGJ1048539" s="23">
        <v>5136</v>
      </c>
      <c r="MGK1048539" s="23">
        <v>5135</v>
      </c>
      <c r="MGL1048539" s="23">
        <v>5136</v>
      </c>
      <c r="MGM1048539" s="23">
        <v>5135</v>
      </c>
      <c r="MGN1048539" s="23">
        <v>5136</v>
      </c>
      <c r="MGO1048539" s="23">
        <v>5135</v>
      </c>
      <c r="MGP1048539" s="23">
        <v>5136</v>
      </c>
      <c r="MGQ1048539" s="23">
        <v>5135</v>
      </c>
      <c r="MGR1048539" s="23">
        <v>5136</v>
      </c>
      <c r="MGS1048539" s="23">
        <v>5135</v>
      </c>
      <c r="MGT1048539" s="23">
        <v>5136</v>
      </c>
      <c r="MGU1048539" s="23">
        <v>5135</v>
      </c>
      <c r="MGV1048539" s="23">
        <v>5136</v>
      </c>
      <c r="MGW1048539" s="23">
        <v>5135</v>
      </c>
      <c r="MGX1048539" s="23">
        <v>5136</v>
      </c>
      <c r="MGY1048539" s="23">
        <v>5135</v>
      </c>
      <c r="MGZ1048539" s="23">
        <v>5136</v>
      </c>
      <c r="MHA1048539" s="23">
        <v>5135</v>
      </c>
      <c r="MHB1048539" s="23">
        <v>5136</v>
      </c>
      <c r="MHC1048539" s="23">
        <v>5135</v>
      </c>
      <c r="MHD1048539" s="23">
        <v>5136</v>
      </c>
      <c r="MHE1048539" s="23">
        <v>5135</v>
      </c>
      <c r="MHF1048539" s="23">
        <v>5136</v>
      </c>
      <c r="MHG1048539" s="23">
        <v>5135</v>
      </c>
      <c r="MHH1048539" s="23">
        <v>5136</v>
      </c>
      <c r="MHI1048539" s="23">
        <v>5135</v>
      </c>
      <c r="MHJ1048539" s="23">
        <v>5136</v>
      </c>
      <c r="MHK1048539" s="23">
        <v>5135</v>
      </c>
      <c r="MHL1048539" s="23">
        <v>5136</v>
      </c>
      <c r="MHM1048539" s="23">
        <v>5135</v>
      </c>
      <c r="MHN1048539" s="23">
        <v>5136</v>
      </c>
      <c r="MHO1048539" s="23">
        <v>5135</v>
      </c>
      <c r="MHP1048539" s="23">
        <v>5136</v>
      </c>
      <c r="MHQ1048539" s="23">
        <v>5135</v>
      </c>
      <c r="MHR1048539" s="23">
        <v>5136</v>
      </c>
      <c r="MHS1048539" s="23">
        <v>5135</v>
      </c>
      <c r="MHT1048539" s="23">
        <v>5136</v>
      </c>
      <c r="MHU1048539" s="23">
        <v>5135</v>
      </c>
      <c r="MHV1048539" s="23">
        <v>5136</v>
      </c>
      <c r="MHW1048539" s="23">
        <v>5135</v>
      </c>
      <c r="MHX1048539" s="23">
        <v>5136</v>
      </c>
      <c r="MHY1048539" s="23">
        <v>5135</v>
      </c>
      <c r="MHZ1048539" s="23">
        <v>5136</v>
      </c>
      <c r="MIA1048539" s="23">
        <v>5135</v>
      </c>
      <c r="MIB1048539" s="23">
        <v>5136</v>
      </c>
      <c r="MIC1048539" s="23">
        <v>5135</v>
      </c>
      <c r="MID1048539" s="23">
        <v>5136</v>
      </c>
      <c r="MIE1048539" s="23">
        <v>5135</v>
      </c>
      <c r="MIF1048539" s="23">
        <v>5136</v>
      </c>
      <c r="MIG1048539" s="23">
        <v>5135</v>
      </c>
      <c r="MIH1048539" s="23">
        <v>5136</v>
      </c>
      <c r="MII1048539" s="23">
        <v>5135</v>
      </c>
      <c r="MIJ1048539" s="23">
        <v>5136</v>
      </c>
      <c r="MIK1048539" s="23">
        <v>5135</v>
      </c>
      <c r="MIL1048539" s="23">
        <v>5136</v>
      </c>
      <c r="MIM1048539" s="23">
        <v>5135</v>
      </c>
      <c r="MIN1048539" s="23">
        <v>5136</v>
      </c>
      <c r="MIO1048539" s="23">
        <v>5135</v>
      </c>
      <c r="MIP1048539" s="23">
        <v>5136</v>
      </c>
      <c r="MIQ1048539" s="23">
        <v>5135</v>
      </c>
      <c r="MIR1048539" s="23">
        <v>5136</v>
      </c>
      <c r="MIS1048539" s="23">
        <v>5135</v>
      </c>
      <c r="MIT1048539" s="23">
        <v>5136</v>
      </c>
      <c r="MIU1048539" s="23">
        <v>5135</v>
      </c>
      <c r="MIV1048539" s="23">
        <v>5136</v>
      </c>
      <c r="MIW1048539" s="23">
        <v>5135</v>
      </c>
      <c r="MIX1048539" s="23">
        <v>5136</v>
      </c>
      <c r="MIY1048539" s="23">
        <v>5135</v>
      </c>
      <c r="MIZ1048539" s="23">
        <v>5136</v>
      </c>
      <c r="MJA1048539" s="23">
        <v>5135</v>
      </c>
      <c r="MJB1048539" s="23">
        <v>5136</v>
      </c>
      <c r="MJC1048539" s="23">
        <v>5135</v>
      </c>
      <c r="MJD1048539" s="23">
        <v>5136</v>
      </c>
      <c r="MJE1048539" s="23">
        <v>5135</v>
      </c>
      <c r="MJF1048539" s="23">
        <v>5136</v>
      </c>
      <c r="MJG1048539" s="23">
        <v>5135</v>
      </c>
      <c r="MJH1048539" s="23">
        <v>5136</v>
      </c>
      <c r="MJI1048539" s="23">
        <v>5135</v>
      </c>
      <c r="MJJ1048539" s="23">
        <v>5136</v>
      </c>
      <c r="MJK1048539" s="23">
        <v>5135</v>
      </c>
      <c r="MJL1048539" s="23">
        <v>5136</v>
      </c>
      <c r="MJM1048539" s="23">
        <v>5135</v>
      </c>
      <c r="MJN1048539" s="23">
        <v>5136</v>
      </c>
      <c r="MJO1048539" s="23">
        <v>5135</v>
      </c>
      <c r="MJP1048539" s="23">
        <v>5136</v>
      </c>
      <c r="MJQ1048539" s="23">
        <v>5135</v>
      </c>
      <c r="MJR1048539" s="23">
        <v>5136</v>
      </c>
      <c r="MJS1048539" s="23">
        <v>5135</v>
      </c>
      <c r="MJT1048539" s="23">
        <v>5136</v>
      </c>
      <c r="MJU1048539" s="23">
        <v>5135</v>
      </c>
      <c r="MJV1048539" s="23">
        <v>5136</v>
      </c>
      <c r="MJW1048539" s="23">
        <v>5135</v>
      </c>
      <c r="MJX1048539" s="23">
        <v>5136</v>
      </c>
      <c r="MJY1048539" s="23">
        <v>5135</v>
      </c>
      <c r="MJZ1048539" s="23">
        <v>5136</v>
      </c>
      <c r="MKA1048539" s="23">
        <v>5135</v>
      </c>
      <c r="MKB1048539" s="23">
        <v>5136</v>
      </c>
      <c r="MKC1048539" s="23">
        <v>5135</v>
      </c>
      <c r="MKD1048539" s="23">
        <v>5136</v>
      </c>
      <c r="MKE1048539" s="23">
        <v>5135</v>
      </c>
      <c r="MKF1048539" s="23">
        <v>5136</v>
      </c>
      <c r="MKG1048539" s="23">
        <v>5135</v>
      </c>
      <c r="MKH1048539" s="23">
        <v>5136</v>
      </c>
      <c r="MKI1048539" s="23">
        <v>5135</v>
      </c>
      <c r="MKJ1048539" s="23">
        <v>5136</v>
      </c>
      <c r="MKK1048539" s="23">
        <v>5135</v>
      </c>
      <c r="MKL1048539" s="23">
        <v>5136</v>
      </c>
      <c r="MKM1048539" s="23">
        <v>5135</v>
      </c>
      <c r="MKN1048539" s="23">
        <v>5136</v>
      </c>
      <c r="MKO1048539" s="23">
        <v>5135</v>
      </c>
      <c r="MKP1048539" s="23">
        <v>5136</v>
      </c>
      <c r="MKQ1048539" s="23">
        <v>5135</v>
      </c>
      <c r="MKR1048539" s="23">
        <v>5136</v>
      </c>
      <c r="MKS1048539" s="23">
        <v>5135</v>
      </c>
      <c r="MKT1048539" s="23">
        <v>5136</v>
      </c>
      <c r="MKU1048539" s="23">
        <v>5135</v>
      </c>
      <c r="MKV1048539" s="23">
        <v>5136</v>
      </c>
      <c r="MKW1048539" s="23">
        <v>5135</v>
      </c>
      <c r="MKX1048539" s="23">
        <v>5136</v>
      </c>
      <c r="MKY1048539" s="23">
        <v>5135</v>
      </c>
      <c r="MKZ1048539" s="23">
        <v>5136</v>
      </c>
      <c r="MLA1048539" s="23">
        <v>5135</v>
      </c>
      <c r="MLB1048539" s="23">
        <v>5136</v>
      </c>
      <c r="MLC1048539" s="23">
        <v>5135</v>
      </c>
      <c r="MLD1048539" s="23">
        <v>5136</v>
      </c>
      <c r="MLE1048539" s="23">
        <v>5135</v>
      </c>
      <c r="MLF1048539" s="23">
        <v>5136</v>
      </c>
      <c r="MLG1048539" s="23">
        <v>5135</v>
      </c>
      <c r="MLH1048539" s="23">
        <v>5136</v>
      </c>
      <c r="MLI1048539" s="23">
        <v>5135</v>
      </c>
      <c r="MLJ1048539" s="23">
        <v>5136</v>
      </c>
      <c r="MLK1048539" s="23">
        <v>5135</v>
      </c>
      <c r="MLL1048539" s="23">
        <v>5136</v>
      </c>
      <c r="MLM1048539" s="23">
        <v>5135</v>
      </c>
      <c r="MLN1048539" s="23">
        <v>5136</v>
      </c>
      <c r="MLO1048539" s="23">
        <v>5135</v>
      </c>
      <c r="MLP1048539" s="23">
        <v>5136</v>
      </c>
      <c r="MLQ1048539" s="23">
        <v>5135</v>
      </c>
      <c r="MLR1048539" s="23">
        <v>5136</v>
      </c>
      <c r="MLS1048539" s="23">
        <v>5135</v>
      </c>
      <c r="MLT1048539" s="23">
        <v>5136</v>
      </c>
      <c r="MLU1048539" s="23">
        <v>5135</v>
      </c>
      <c r="MLV1048539" s="23">
        <v>5136</v>
      </c>
      <c r="MLW1048539" s="23">
        <v>5135</v>
      </c>
      <c r="MLX1048539" s="23">
        <v>5136</v>
      </c>
      <c r="MLY1048539" s="23">
        <v>5135</v>
      </c>
      <c r="MLZ1048539" s="23">
        <v>5136</v>
      </c>
      <c r="MMA1048539" s="23">
        <v>5135</v>
      </c>
      <c r="MMB1048539" s="23">
        <v>5136</v>
      </c>
      <c r="MMC1048539" s="23">
        <v>5135</v>
      </c>
      <c r="MMD1048539" s="23">
        <v>5136</v>
      </c>
      <c r="MME1048539" s="23">
        <v>5135</v>
      </c>
      <c r="MMF1048539" s="23">
        <v>5136</v>
      </c>
      <c r="MMG1048539" s="23">
        <v>5135</v>
      </c>
      <c r="MMH1048539" s="23">
        <v>5136</v>
      </c>
      <c r="MMI1048539" s="23">
        <v>5135</v>
      </c>
      <c r="MMJ1048539" s="23">
        <v>5136</v>
      </c>
      <c r="MMK1048539" s="23">
        <v>5135</v>
      </c>
      <c r="MML1048539" s="23">
        <v>5136</v>
      </c>
      <c r="MMM1048539" s="23">
        <v>5135</v>
      </c>
      <c r="MMN1048539" s="23">
        <v>5136</v>
      </c>
      <c r="MMO1048539" s="23">
        <v>5135</v>
      </c>
      <c r="MMP1048539" s="23">
        <v>5136</v>
      </c>
      <c r="MMQ1048539" s="23">
        <v>5135</v>
      </c>
      <c r="MMR1048539" s="23">
        <v>5136</v>
      </c>
      <c r="MMS1048539" s="23">
        <v>5135</v>
      </c>
      <c r="MMT1048539" s="23">
        <v>5136</v>
      </c>
      <c r="MMU1048539" s="23">
        <v>5135</v>
      </c>
      <c r="MMV1048539" s="23">
        <v>5136</v>
      </c>
      <c r="MMW1048539" s="23">
        <v>5135</v>
      </c>
      <c r="MMX1048539" s="23">
        <v>5136</v>
      </c>
      <c r="MMY1048539" s="23">
        <v>5135</v>
      </c>
      <c r="MMZ1048539" s="23">
        <v>5136</v>
      </c>
      <c r="MNA1048539" s="23">
        <v>5135</v>
      </c>
      <c r="MNB1048539" s="23">
        <v>5136</v>
      </c>
      <c r="MNC1048539" s="23">
        <v>5135</v>
      </c>
      <c r="MND1048539" s="23">
        <v>5136</v>
      </c>
      <c r="MNE1048539" s="23">
        <v>5135</v>
      </c>
      <c r="MNF1048539" s="23">
        <v>5136</v>
      </c>
      <c r="MNG1048539" s="23">
        <v>5135</v>
      </c>
      <c r="MNH1048539" s="23">
        <v>5136</v>
      </c>
      <c r="MNI1048539" s="23">
        <v>5135</v>
      </c>
      <c r="MNJ1048539" s="23">
        <v>5136</v>
      </c>
      <c r="MNK1048539" s="23">
        <v>5135</v>
      </c>
      <c r="MNL1048539" s="23">
        <v>5136</v>
      </c>
      <c r="MNM1048539" s="23">
        <v>5135</v>
      </c>
      <c r="MNN1048539" s="23">
        <v>5136</v>
      </c>
      <c r="MNO1048539" s="23">
        <v>5135</v>
      </c>
      <c r="MNP1048539" s="23">
        <v>5136</v>
      </c>
      <c r="MNQ1048539" s="23">
        <v>5135</v>
      </c>
      <c r="MNR1048539" s="23">
        <v>5136</v>
      </c>
      <c r="MNS1048539" s="23">
        <v>5135</v>
      </c>
      <c r="MNT1048539" s="23">
        <v>5136</v>
      </c>
      <c r="MNU1048539" s="23">
        <v>5135</v>
      </c>
      <c r="MNV1048539" s="23">
        <v>5136</v>
      </c>
      <c r="MNW1048539" s="23">
        <v>5135</v>
      </c>
      <c r="MNX1048539" s="23">
        <v>5136</v>
      </c>
      <c r="MNY1048539" s="23">
        <v>5135</v>
      </c>
      <c r="MNZ1048539" s="23">
        <v>5136</v>
      </c>
      <c r="MOA1048539" s="23">
        <v>5135</v>
      </c>
      <c r="MOB1048539" s="23">
        <v>5136</v>
      </c>
      <c r="MOC1048539" s="23">
        <v>5135</v>
      </c>
      <c r="MOD1048539" s="23">
        <v>5136</v>
      </c>
      <c r="MOE1048539" s="23">
        <v>5135</v>
      </c>
      <c r="MOF1048539" s="23">
        <v>5136</v>
      </c>
      <c r="MOG1048539" s="23">
        <v>5135</v>
      </c>
      <c r="MOH1048539" s="23">
        <v>5136</v>
      </c>
      <c r="MOI1048539" s="23">
        <v>5135</v>
      </c>
      <c r="MOJ1048539" s="23">
        <v>5136</v>
      </c>
      <c r="MOK1048539" s="23">
        <v>5135</v>
      </c>
      <c r="MOL1048539" s="23">
        <v>5136</v>
      </c>
      <c r="MOM1048539" s="23">
        <v>5135</v>
      </c>
      <c r="MON1048539" s="23">
        <v>5136</v>
      </c>
      <c r="MOO1048539" s="23">
        <v>5135</v>
      </c>
      <c r="MOP1048539" s="23">
        <v>5136</v>
      </c>
      <c r="MOQ1048539" s="23">
        <v>5135</v>
      </c>
      <c r="MOR1048539" s="23">
        <v>5136</v>
      </c>
      <c r="MOS1048539" s="23">
        <v>5135</v>
      </c>
      <c r="MOT1048539" s="23">
        <v>5136</v>
      </c>
      <c r="MOU1048539" s="23">
        <v>5135</v>
      </c>
      <c r="MOV1048539" s="23">
        <v>5136</v>
      </c>
      <c r="MOW1048539" s="23">
        <v>5135</v>
      </c>
      <c r="MOX1048539" s="23">
        <v>5136</v>
      </c>
      <c r="MOY1048539" s="23">
        <v>5135</v>
      </c>
      <c r="MOZ1048539" s="23">
        <v>5136</v>
      </c>
      <c r="MPA1048539" s="23">
        <v>5135</v>
      </c>
      <c r="MPB1048539" s="23">
        <v>5136</v>
      </c>
      <c r="MPC1048539" s="23">
        <v>5135</v>
      </c>
      <c r="MPD1048539" s="23">
        <v>5136</v>
      </c>
      <c r="MPE1048539" s="23">
        <v>5135</v>
      </c>
      <c r="MPF1048539" s="23">
        <v>5136</v>
      </c>
      <c r="MPG1048539" s="23">
        <v>5135</v>
      </c>
      <c r="MPH1048539" s="23">
        <v>5136</v>
      </c>
      <c r="MPI1048539" s="23">
        <v>5135</v>
      </c>
      <c r="MPJ1048539" s="23">
        <v>5136</v>
      </c>
      <c r="MPK1048539" s="23">
        <v>5135</v>
      </c>
      <c r="MPL1048539" s="23">
        <v>5136</v>
      </c>
      <c r="MPM1048539" s="23">
        <v>5135</v>
      </c>
      <c r="MPN1048539" s="23">
        <v>5136</v>
      </c>
      <c r="MPO1048539" s="23">
        <v>5135</v>
      </c>
      <c r="MPP1048539" s="23">
        <v>5136</v>
      </c>
      <c r="MPQ1048539" s="23">
        <v>5135</v>
      </c>
      <c r="MPR1048539" s="23">
        <v>5136</v>
      </c>
      <c r="MPS1048539" s="23">
        <v>5135</v>
      </c>
      <c r="MPT1048539" s="23">
        <v>5136</v>
      </c>
      <c r="MPU1048539" s="23">
        <v>5135</v>
      </c>
      <c r="MPV1048539" s="23">
        <v>5136</v>
      </c>
      <c r="MPW1048539" s="23">
        <v>5135</v>
      </c>
      <c r="MPX1048539" s="23">
        <v>5136</v>
      </c>
      <c r="MPY1048539" s="23">
        <v>5135</v>
      </c>
      <c r="MPZ1048539" s="23">
        <v>5136</v>
      </c>
      <c r="MQA1048539" s="23">
        <v>5135</v>
      </c>
      <c r="MQB1048539" s="23">
        <v>5136</v>
      </c>
      <c r="MQC1048539" s="23">
        <v>5135</v>
      </c>
      <c r="MQD1048539" s="23">
        <v>5136</v>
      </c>
      <c r="MQE1048539" s="23">
        <v>5135</v>
      </c>
      <c r="MQF1048539" s="23">
        <v>5136</v>
      </c>
      <c r="MQG1048539" s="23">
        <v>5135</v>
      </c>
      <c r="MQH1048539" s="23">
        <v>5136</v>
      </c>
      <c r="MQI1048539" s="23">
        <v>5135</v>
      </c>
      <c r="MQJ1048539" s="23">
        <v>5136</v>
      </c>
      <c r="MQK1048539" s="23">
        <v>5135</v>
      </c>
      <c r="MQL1048539" s="23">
        <v>5136</v>
      </c>
      <c r="MQM1048539" s="23">
        <v>5135</v>
      </c>
      <c r="MQN1048539" s="23">
        <v>5136</v>
      </c>
      <c r="MQO1048539" s="23">
        <v>5135</v>
      </c>
      <c r="MQP1048539" s="23">
        <v>5136</v>
      </c>
      <c r="MQQ1048539" s="23">
        <v>5135</v>
      </c>
      <c r="MQR1048539" s="23">
        <v>5136</v>
      </c>
      <c r="MQS1048539" s="23">
        <v>5135</v>
      </c>
      <c r="MQT1048539" s="23">
        <v>5136</v>
      </c>
      <c r="MQU1048539" s="23">
        <v>5135</v>
      </c>
      <c r="MQV1048539" s="23">
        <v>5136</v>
      </c>
      <c r="MQW1048539" s="23">
        <v>5135</v>
      </c>
      <c r="MQX1048539" s="23">
        <v>5136</v>
      </c>
      <c r="MQY1048539" s="23">
        <v>5135</v>
      </c>
      <c r="MQZ1048539" s="23">
        <v>5136</v>
      </c>
      <c r="MRA1048539" s="23">
        <v>5135</v>
      </c>
      <c r="MRB1048539" s="23">
        <v>5136</v>
      </c>
      <c r="MRC1048539" s="23">
        <v>5135</v>
      </c>
      <c r="MRD1048539" s="23">
        <v>5136</v>
      </c>
      <c r="MRE1048539" s="23">
        <v>5135</v>
      </c>
      <c r="MRF1048539" s="23">
        <v>5136</v>
      </c>
      <c r="MRG1048539" s="23">
        <v>5135</v>
      </c>
      <c r="MRH1048539" s="23">
        <v>5136</v>
      </c>
      <c r="MRI1048539" s="23">
        <v>5135</v>
      </c>
      <c r="MRJ1048539" s="23">
        <v>5136</v>
      </c>
      <c r="MRK1048539" s="23">
        <v>5135</v>
      </c>
      <c r="MRL1048539" s="23">
        <v>5136</v>
      </c>
      <c r="MRM1048539" s="23">
        <v>5135</v>
      </c>
      <c r="MRN1048539" s="23">
        <v>5136</v>
      </c>
      <c r="MRO1048539" s="23">
        <v>5135</v>
      </c>
      <c r="MRP1048539" s="23">
        <v>5136</v>
      </c>
      <c r="MRQ1048539" s="23">
        <v>5135</v>
      </c>
      <c r="MRR1048539" s="23">
        <v>5136</v>
      </c>
      <c r="MRS1048539" s="23">
        <v>5135</v>
      </c>
      <c r="MRT1048539" s="23">
        <v>5136</v>
      </c>
      <c r="MRU1048539" s="23">
        <v>5135</v>
      </c>
      <c r="MRV1048539" s="23">
        <v>5136</v>
      </c>
      <c r="MRW1048539" s="23">
        <v>5135</v>
      </c>
      <c r="MRX1048539" s="23">
        <v>5136</v>
      </c>
      <c r="MRY1048539" s="23">
        <v>5135</v>
      </c>
      <c r="MRZ1048539" s="23">
        <v>5136</v>
      </c>
      <c r="MSA1048539" s="23">
        <v>5135</v>
      </c>
      <c r="MSB1048539" s="23">
        <v>5136</v>
      </c>
      <c r="MSC1048539" s="23">
        <v>5135</v>
      </c>
      <c r="MSD1048539" s="23">
        <v>5136</v>
      </c>
      <c r="MSE1048539" s="23">
        <v>5135</v>
      </c>
      <c r="MSF1048539" s="23">
        <v>5136</v>
      </c>
      <c r="MSG1048539" s="23">
        <v>5135</v>
      </c>
      <c r="MSH1048539" s="23">
        <v>5136</v>
      </c>
      <c r="MSI1048539" s="23">
        <v>5135</v>
      </c>
      <c r="MSJ1048539" s="23">
        <v>5136</v>
      </c>
      <c r="MSK1048539" s="23">
        <v>5135</v>
      </c>
      <c r="MSL1048539" s="23">
        <v>5136</v>
      </c>
      <c r="MSM1048539" s="23">
        <v>5135</v>
      </c>
      <c r="MSN1048539" s="23">
        <v>5136</v>
      </c>
      <c r="MSO1048539" s="23">
        <v>5135</v>
      </c>
      <c r="MSP1048539" s="23">
        <v>5136</v>
      </c>
      <c r="MSQ1048539" s="23">
        <v>5135</v>
      </c>
      <c r="MSR1048539" s="23">
        <v>5136</v>
      </c>
      <c r="MSS1048539" s="23">
        <v>5135</v>
      </c>
      <c r="MST1048539" s="23">
        <v>5136</v>
      </c>
      <c r="MSU1048539" s="23">
        <v>5135</v>
      </c>
      <c r="MSV1048539" s="23">
        <v>5136</v>
      </c>
      <c r="MSW1048539" s="23">
        <v>5135</v>
      </c>
      <c r="MSX1048539" s="23">
        <v>5136</v>
      </c>
      <c r="MSY1048539" s="23">
        <v>5135</v>
      </c>
      <c r="MSZ1048539" s="23">
        <v>5136</v>
      </c>
      <c r="MTA1048539" s="23">
        <v>5135</v>
      </c>
      <c r="MTB1048539" s="23">
        <v>5136</v>
      </c>
      <c r="MTC1048539" s="23">
        <v>5135</v>
      </c>
      <c r="MTD1048539" s="23">
        <v>5136</v>
      </c>
      <c r="MTE1048539" s="23">
        <v>5135</v>
      </c>
      <c r="MTF1048539" s="23">
        <v>5136</v>
      </c>
      <c r="MTG1048539" s="23">
        <v>5135</v>
      </c>
      <c r="MTH1048539" s="23">
        <v>5136</v>
      </c>
      <c r="MTI1048539" s="23">
        <v>5135</v>
      </c>
      <c r="MTJ1048539" s="23">
        <v>5136</v>
      </c>
      <c r="MTK1048539" s="23">
        <v>5135</v>
      </c>
      <c r="MTL1048539" s="23">
        <v>5136</v>
      </c>
      <c r="MTM1048539" s="23">
        <v>5135</v>
      </c>
      <c r="MTN1048539" s="23">
        <v>5136</v>
      </c>
      <c r="MTO1048539" s="23">
        <v>5135</v>
      </c>
      <c r="MTP1048539" s="23">
        <v>5136</v>
      </c>
      <c r="MTQ1048539" s="23">
        <v>5135</v>
      </c>
      <c r="MTR1048539" s="23">
        <v>5136</v>
      </c>
      <c r="MTS1048539" s="23">
        <v>5135</v>
      </c>
      <c r="MTT1048539" s="23">
        <v>5136</v>
      </c>
      <c r="MTU1048539" s="23">
        <v>5135</v>
      </c>
      <c r="MTV1048539" s="23">
        <v>5136</v>
      </c>
      <c r="MTW1048539" s="23">
        <v>5135</v>
      </c>
      <c r="MTX1048539" s="23">
        <v>5136</v>
      </c>
      <c r="MTY1048539" s="23">
        <v>5135</v>
      </c>
      <c r="MTZ1048539" s="23">
        <v>5136</v>
      </c>
      <c r="MUA1048539" s="23">
        <v>5135</v>
      </c>
      <c r="MUB1048539" s="23">
        <v>5136</v>
      </c>
      <c r="MUC1048539" s="23">
        <v>5135</v>
      </c>
      <c r="MUD1048539" s="23">
        <v>5136</v>
      </c>
      <c r="MUE1048539" s="23">
        <v>5135</v>
      </c>
      <c r="MUF1048539" s="23">
        <v>5136</v>
      </c>
      <c r="MUG1048539" s="23">
        <v>5135</v>
      </c>
      <c r="MUH1048539" s="23">
        <v>5136</v>
      </c>
      <c r="MUI1048539" s="23">
        <v>5135</v>
      </c>
      <c r="MUJ1048539" s="23">
        <v>5136</v>
      </c>
      <c r="MUK1048539" s="23">
        <v>5135</v>
      </c>
      <c r="MUL1048539" s="23">
        <v>5136</v>
      </c>
      <c r="MUM1048539" s="23">
        <v>5135</v>
      </c>
      <c r="MUN1048539" s="23">
        <v>5136</v>
      </c>
      <c r="MUO1048539" s="23">
        <v>5135</v>
      </c>
      <c r="MUP1048539" s="23">
        <v>5136</v>
      </c>
      <c r="MUQ1048539" s="23">
        <v>5135</v>
      </c>
      <c r="MUR1048539" s="23">
        <v>5136</v>
      </c>
      <c r="MUS1048539" s="23">
        <v>5135</v>
      </c>
      <c r="MUT1048539" s="23">
        <v>5136</v>
      </c>
      <c r="MUU1048539" s="23">
        <v>5135</v>
      </c>
      <c r="MUV1048539" s="23">
        <v>5136</v>
      </c>
      <c r="MUW1048539" s="23">
        <v>5135</v>
      </c>
      <c r="MUX1048539" s="23">
        <v>5136</v>
      </c>
      <c r="MUY1048539" s="23">
        <v>5135</v>
      </c>
      <c r="MUZ1048539" s="23">
        <v>5136</v>
      </c>
      <c r="MVA1048539" s="23">
        <v>5135</v>
      </c>
      <c r="MVB1048539" s="23">
        <v>5136</v>
      </c>
      <c r="MVC1048539" s="23">
        <v>5135</v>
      </c>
      <c r="MVD1048539" s="23">
        <v>5136</v>
      </c>
      <c r="MVE1048539" s="23">
        <v>5135</v>
      </c>
      <c r="MVF1048539" s="23">
        <v>5136</v>
      </c>
      <c r="MVG1048539" s="23">
        <v>5135</v>
      </c>
      <c r="MVH1048539" s="23">
        <v>5136</v>
      </c>
      <c r="MVI1048539" s="23">
        <v>5135</v>
      </c>
      <c r="MVJ1048539" s="23">
        <v>5136</v>
      </c>
      <c r="MVK1048539" s="23">
        <v>5135</v>
      </c>
      <c r="MVL1048539" s="23">
        <v>5136</v>
      </c>
      <c r="MVM1048539" s="23">
        <v>5135</v>
      </c>
      <c r="MVN1048539" s="23">
        <v>5136</v>
      </c>
      <c r="MVO1048539" s="23">
        <v>5135</v>
      </c>
      <c r="MVP1048539" s="23">
        <v>5136</v>
      </c>
      <c r="MVQ1048539" s="23">
        <v>5135</v>
      </c>
      <c r="MVR1048539" s="23">
        <v>5136</v>
      </c>
      <c r="MVS1048539" s="23">
        <v>5135</v>
      </c>
      <c r="MVT1048539" s="23">
        <v>5136</v>
      </c>
      <c r="MVU1048539" s="23">
        <v>5135</v>
      </c>
      <c r="MVV1048539" s="23">
        <v>5136</v>
      </c>
      <c r="MVW1048539" s="23">
        <v>5135</v>
      </c>
      <c r="MVX1048539" s="23">
        <v>5136</v>
      </c>
      <c r="MVY1048539" s="23">
        <v>5135</v>
      </c>
      <c r="MVZ1048539" s="23">
        <v>5136</v>
      </c>
      <c r="MWA1048539" s="23">
        <v>5135</v>
      </c>
      <c r="MWB1048539" s="23">
        <v>5136</v>
      </c>
      <c r="MWC1048539" s="23">
        <v>5135</v>
      </c>
      <c r="MWD1048539" s="23">
        <v>5136</v>
      </c>
      <c r="MWE1048539" s="23">
        <v>5135</v>
      </c>
      <c r="MWF1048539" s="23">
        <v>5136</v>
      </c>
      <c r="MWG1048539" s="23">
        <v>5135</v>
      </c>
      <c r="MWH1048539" s="23">
        <v>5136</v>
      </c>
      <c r="MWI1048539" s="23">
        <v>5135</v>
      </c>
      <c r="MWJ1048539" s="23">
        <v>5136</v>
      </c>
      <c r="MWK1048539" s="23">
        <v>5135</v>
      </c>
      <c r="MWL1048539" s="23">
        <v>5136</v>
      </c>
      <c r="MWM1048539" s="23">
        <v>5135</v>
      </c>
      <c r="MWN1048539" s="23">
        <v>5136</v>
      </c>
      <c r="MWO1048539" s="23">
        <v>5135</v>
      </c>
      <c r="MWP1048539" s="23">
        <v>5136</v>
      </c>
      <c r="MWQ1048539" s="23">
        <v>5135</v>
      </c>
      <c r="MWR1048539" s="23">
        <v>5136</v>
      </c>
      <c r="MWS1048539" s="23">
        <v>5135</v>
      </c>
      <c r="MWT1048539" s="23">
        <v>5136</v>
      </c>
      <c r="MWU1048539" s="23">
        <v>5135</v>
      </c>
      <c r="MWV1048539" s="23">
        <v>5136</v>
      </c>
      <c r="MWW1048539" s="23">
        <v>5135</v>
      </c>
      <c r="MWX1048539" s="23">
        <v>5136</v>
      </c>
      <c r="MWY1048539" s="23">
        <v>5135</v>
      </c>
      <c r="MWZ1048539" s="23">
        <v>5136</v>
      </c>
      <c r="MXA1048539" s="23">
        <v>5135</v>
      </c>
      <c r="MXB1048539" s="23">
        <v>5136</v>
      </c>
      <c r="MXC1048539" s="23">
        <v>5135</v>
      </c>
      <c r="MXD1048539" s="23">
        <v>5136</v>
      </c>
      <c r="MXE1048539" s="23">
        <v>5135</v>
      </c>
      <c r="MXF1048539" s="23">
        <v>5136</v>
      </c>
      <c r="MXG1048539" s="23">
        <v>5135</v>
      </c>
      <c r="MXH1048539" s="23">
        <v>5136</v>
      </c>
      <c r="MXI1048539" s="23">
        <v>5135</v>
      </c>
      <c r="MXJ1048539" s="23">
        <v>5136</v>
      </c>
      <c r="MXK1048539" s="23">
        <v>5135</v>
      </c>
      <c r="MXL1048539" s="23">
        <v>5136</v>
      </c>
      <c r="MXM1048539" s="23">
        <v>5135</v>
      </c>
      <c r="MXN1048539" s="23">
        <v>5136</v>
      </c>
      <c r="MXO1048539" s="23">
        <v>5135</v>
      </c>
      <c r="MXP1048539" s="23">
        <v>5136</v>
      </c>
      <c r="MXQ1048539" s="23">
        <v>5135</v>
      </c>
      <c r="MXR1048539" s="23">
        <v>5136</v>
      </c>
      <c r="MXS1048539" s="23">
        <v>5135</v>
      </c>
      <c r="MXT1048539" s="23">
        <v>5136</v>
      </c>
      <c r="MXU1048539" s="23">
        <v>5135</v>
      </c>
      <c r="MXV1048539" s="23">
        <v>5136</v>
      </c>
      <c r="MXW1048539" s="23">
        <v>5135</v>
      </c>
      <c r="MXX1048539" s="23">
        <v>5136</v>
      </c>
      <c r="MXY1048539" s="23">
        <v>5135</v>
      </c>
      <c r="MXZ1048539" s="23">
        <v>5136</v>
      </c>
      <c r="MYA1048539" s="23">
        <v>5135</v>
      </c>
      <c r="MYB1048539" s="23">
        <v>5136</v>
      </c>
      <c r="MYC1048539" s="23">
        <v>5135</v>
      </c>
      <c r="MYD1048539" s="23">
        <v>5136</v>
      </c>
      <c r="MYE1048539" s="23">
        <v>5135</v>
      </c>
      <c r="MYF1048539" s="23">
        <v>5136</v>
      </c>
      <c r="MYG1048539" s="23">
        <v>5135</v>
      </c>
      <c r="MYH1048539" s="23">
        <v>5136</v>
      </c>
      <c r="MYI1048539" s="23">
        <v>5135</v>
      </c>
      <c r="MYJ1048539" s="23">
        <v>5136</v>
      </c>
      <c r="MYK1048539" s="23">
        <v>5135</v>
      </c>
      <c r="MYL1048539" s="23">
        <v>5136</v>
      </c>
      <c r="MYM1048539" s="23">
        <v>5135</v>
      </c>
      <c r="MYN1048539" s="23">
        <v>5136</v>
      </c>
      <c r="MYO1048539" s="23">
        <v>5135</v>
      </c>
      <c r="MYP1048539" s="23">
        <v>5136</v>
      </c>
      <c r="MYQ1048539" s="23">
        <v>5135</v>
      </c>
      <c r="MYR1048539" s="23">
        <v>5136</v>
      </c>
      <c r="MYS1048539" s="23">
        <v>5135</v>
      </c>
      <c r="MYT1048539" s="23">
        <v>5136</v>
      </c>
      <c r="MYU1048539" s="23">
        <v>5135</v>
      </c>
      <c r="MYV1048539" s="23">
        <v>5136</v>
      </c>
      <c r="MYW1048539" s="23">
        <v>5135</v>
      </c>
      <c r="MYX1048539" s="23">
        <v>5136</v>
      </c>
      <c r="MYY1048539" s="23">
        <v>5135</v>
      </c>
      <c r="MYZ1048539" s="23">
        <v>5136</v>
      </c>
      <c r="MZA1048539" s="23">
        <v>5135</v>
      </c>
      <c r="MZB1048539" s="23">
        <v>5136</v>
      </c>
      <c r="MZC1048539" s="23">
        <v>5135</v>
      </c>
      <c r="MZD1048539" s="23">
        <v>5136</v>
      </c>
      <c r="MZE1048539" s="23">
        <v>5135</v>
      </c>
      <c r="MZF1048539" s="23">
        <v>5136</v>
      </c>
      <c r="MZG1048539" s="23">
        <v>5135</v>
      </c>
      <c r="MZH1048539" s="23">
        <v>5136</v>
      </c>
      <c r="MZI1048539" s="23">
        <v>5135</v>
      </c>
      <c r="MZJ1048539" s="23">
        <v>5136</v>
      </c>
      <c r="MZK1048539" s="23">
        <v>5135</v>
      </c>
      <c r="MZL1048539" s="23">
        <v>5136</v>
      </c>
      <c r="MZM1048539" s="23">
        <v>5135</v>
      </c>
      <c r="MZN1048539" s="23">
        <v>5136</v>
      </c>
      <c r="MZO1048539" s="23">
        <v>5135</v>
      </c>
      <c r="MZP1048539" s="23">
        <v>5136</v>
      </c>
      <c r="MZQ1048539" s="23">
        <v>5135</v>
      </c>
      <c r="MZR1048539" s="23">
        <v>5136</v>
      </c>
      <c r="MZS1048539" s="23">
        <v>5135</v>
      </c>
      <c r="MZT1048539" s="23">
        <v>5136</v>
      </c>
      <c r="MZU1048539" s="23">
        <v>5135</v>
      </c>
      <c r="MZV1048539" s="23">
        <v>5136</v>
      </c>
      <c r="MZW1048539" s="23">
        <v>5135</v>
      </c>
      <c r="MZX1048539" s="23">
        <v>5136</v>
      </c>
      <c r="MZY1048539" s="23">
        <v>5135</v>
      </c>
      <c r="MZZ1048539" s="23">
        <v>5136</v>
      </c>
      <c r="NAA1048539" s="23">
        <v>5135</v>
      </c>
      <c r="NAB1048539" s="23">
        <v>5136</v>
      </c>
      <c r="NAC1048539" s="23">
        <v>5135</v>
      </c>
      <c r="NAD1048539" s="23">
        <v>5136</v>
      </c>
      <c r="NAE1048539" s="23">
        <v>5135</v>
      </c>
      <c r="NAF1048539" s="23">
        <v>5136</v>
      </c>
      <c r="NAG1048539" s="23">
        <v>5135</v>
      </c>
      <c r="NAH1048539" s="23">
        <v>5136</v>
      </c>
      <c r="NAI1048539" s="23">
        <v>5135</v>
      </c>
      <c r="NAJ1048539" s="23">
        <v>5136</v>
      </c>
      <c r="NAK1048539" s="23">
        <v>5135</v>
      </c>
      <c r="NAL1048539" s="23">
        <v>5136</v>
      </c>
      <c r="NAM1048539" s="23">
        <v>5135</v>
      </c>
      <c r="NAN1048539" s="23">
        <v>5136</v>
      </c>
      <c r="NAO1048539" s="23">
        <v>5135</v>
      </c>
      <c r="NAP1048539" s="23">
        <v>5136</v>
      </c>
      <c r="NAQ1048539" s="23">
        <v>5135</v>
      </c>
      <c r="NAR1048539" s="23">
        <v>5136</v>
      </c>
      <c r="NAS1048539" s="23">
        <v>5135</v>
      </c>
      <c r="NAT1048539" s="23">
        <v>5136</v>
      </c>
      <c r="NAU1048539" s="23">
        <v>5135</v>
      </c>
      <c r="NAV1048539" s="23">
        <v>5136</v>
      </c>
      <c r="NAW1048539" s="23">
        <v>5135</v>
      </c>
      <c r="NAX1048539" s="23">
        <v>5136</v>
      </c>
      <c r="NAY1048539" s="23">
        <v>5135</v>
      </c>
      <c r="NAZ1048539" s="23">
        <v>5136</v>
      </c>
      <c r="NBA1048539" s="23">
        <v>5135</v>
      </c>
      <c r="NBB1048539" s="23">
        <v>5136</v>
      </c>
      <c r="NBC1048539" s="23">
        <v>5135</v>
      </c>
      <c r="NBD1048539" s="23">
        <v>5136</v>
      </c>
      <c r="NBE1048539" s="23">
        <v>5135</v>
      </c>
      <c r="NBF1048539" s="23">
        <v>5136</v>
      </c>
      <c r="NBG1048539" s="23">
        <v>5135</v>
      </c>
      <c r="NBH1048539" s="23">
        <v>5136</v>
      </c>
      <c r="NBI1048539" s="23">
        <v>5135</v>
      </c>
      <c r="NBJ1048539" s="23">
        <v>5136</v>
      </c>
      <c r="NBK1048539" s="23">
        <v>5135</v>
      </c>
      <c r="NBL1048539" s="23">
        <v>5136</v>
      </c>
      <c r="NBM1048539" s="23">
        <v>5135</v>
      </c>
      <c r="NBN1048539" s="23">
        <v>5136</v>
      </c>
      <c r="NBO1048539" s="23">
        <v>5135</v>
      </c>
      <c r="NBP1048539" s="23">
        <v>5136</v>
      </c>
      <c r="NBQ1048539" s="23">
        <v>5135</v>
      </c>
      <c r="NBR1048539" s="23">
        <v>5136</v>
      </c>
      <c r="NBS1048539" s="23">
        <v>5135</v>
      </c>
      <c r="NBT1048539" s="23">
        <v>5136</v>
      </c>
      <c r="NBU1048539" s="23">
        <v>5135</v>
      </c>
      <c r="NBV1048539" s="23">
        <v>5136</v>
      </c>
      <c r="NBW1048539" s="23">
        <v>5135</v>
      </c>
      <c r="NBX1048539" s="23">
        <v>5136</v>
      </c>
      <c r="NBY1048539" s="23">
        <v>5135</v>
      </c>
      <c r="NBZ1048539" s="23">
        <v>5136</v>
      </c>
      <c r="NCA1048539" s="23">
        <v>5135</v>
      </c>
      <c r="NCB1048539" s="23">
        <v>5136</v>
      </c>
      <c r="NCC1048539" s="23">
        <v>5135</v>
      </c>
      <c r="NCD1048539" s="23">
        <v>5136</v>
      </c>
      <c r="NCE1048539" s="23">
        <v>5135</v>
      </c>
      <c r="NCF1048539" s="23">
        <v>5136</v>
      </c>
      <c r="NCG1048539" s="23">
        <v>5135</v>
      </c>
      <c r="NCH1048539" s="23">
        <v>5136</v>
      </c>
      <c r="NCI1048539" s="23">
        <v>5135</v>
      </c>
      <c r="NCJ1048539" s="23">
        <v>5136</v>
      </c>
      <c r="NCK1048539" s="23">
        <v>5135</v>
      </c>
      <c r="NCL1048539" s="23">
        <v>5136</v>
      </c>
      <c r="NCM1048539" s="23">
        <v>5135</v>
      </c>
      <c r="NCN1048539" s="23">
        <v>5136</v>
      </c>
      <c r="NCO1048539" s="23">
        <v>5135</v>
      </c>
      <c r="NCP1048539" s="23">
        <v>5136</v>
      </c>
      <c r="NCQ1048539" s="23">
        <v>5135</v>
      </c>
      <c r="NCR1048539" s="23">
        <v>5136</v>
      </c>
      <c r="NCS1048539" s="23">
        <v>5135</v>
      </c>
      <c r="NCT1048539" s="23">
        <v>5136</v>
      </c>
      <c r="NCU1048539" s="23">
        <v>5135</v>
      </c>
      <c r="NCV1048539" s="23">
        <v>5136</v>
      </c>
      <c r="NCW1048539" s="23">
        <v>5135</v>
      </c>
      <c r="NCX1048539" s="23">
        <v>5136</v>
      </c>
      <c r="NCY1048539" s="23">
        <v>5135</v>
      </c>
      <c r="NCZ1048539" s="23">
        <v>5136</v>
      </c>
      <c r="NDA1048539" s="23">
        <v>5135</v>
      </c>
      <c r="NDB1048539" s="23">
        <v>5136</v>
      </c>
      <c r="NDC1048539" s="23">
        <v>5135</v>
      </c>
      <c r="NDD1048539" s="23">
        <v>5136</v>
      </c>
      <c r="NDE1048539" s="23">
        <v>5135</v>
      </c>
      <c r="NDF1048539" s="23">
        <v>5136</v>
      </c>
      <c r="NDG1048539" s="23">
        <v>5135</v>
      </c>
      <c r="NDH1048539" s="23">
        <v>5136</v>
      </c>
      <c r="NDI1048539" s="23">
        <v>5135</v>
      </c>
      <c r="NDJ1048539" s="23">
        <v>5136</v>
      </c>
      <c r="NDK1048539" s="23">
        <v>5135</v>
      </c>
      <c r="NDL1048539" s="23">
        <v>5136</v>
      </c>
      <c r="NDM1048539" s="23">
        <v>5135</v>
      </c>
      <c r="NDN1048539" s="23">
        <v>5136</v>
      </c>
      <c r="NDO1048539" s="23">
        <v>5135</v>
      </c>
      <c r="NDP1048539" s="23">
        <v>5136</v>
      </c>
      <c r="NDQ1048539" s="23">
        <v>5135</v>
      </c>
      <c r="NDR1048539" s="23">
        <v>5136</v>
      </c>
      <c r="NDS1048539" s="23">
        <v>5135</v>
      </c>
      <c r="NDT1048539" s="23">
        <v>5136</v>
      </c>
      <c r="NDU1048539" s="23">
        <v>5135</v>
      </c>
      <c r="NDV1048539" s="23">
        <v>5136</v>
      </c>
      <c r="NDW1048539" s="23">
        <v>5135</v>
      </c>
      <c r="NDX1048539" s="23">
        <v>5136</v>
      </c>
      <c r="NDY1048539" s="23">
        <v>5135</v>
      </c>
      <c r="NDZ1048539" s="23">
        <v>5136</v>
      </c>
      <c r="NEA1048539" s="23">
        <v>5135</v>
      </c>
      <c r="NEB1048539" s="23">
        <v>5136</v>
      </c>
      <c r="NEC1048539" s="23">
        <v>5135</v>
      </c>
      <c r="NED1048539" s="23">
        <v>5136</v>
      </c>
      <c r="NEE1048539" s="23">
        <v>5135</v>
      </c>
      <c r="NEF1048539" s="23">
        <v>5136</v>
      </c>
      <c r="NEG1048539" s="23">
        <v>5135</v>
      </c>
      <c r="NEH1048539" s="23">
        <v>5136</v>
      </c>
      <c r="NEI1048539" s="23">
        <v>5135</v>
      </c>
      <c r="NEJ1048539" s="23">
        <v>5136</v>
      </c>
      <c r="NEK1048539" s="23">
        <v>5135</v>
      </c>
      <c r="NEL1048539" s="23">
        <v>5136</v>
      </c>
      <c r="NEM1048539" s="23">
        <v>5135</v>
      </c>
      <c r="NEN1048539" s="23">
        <v>5136</v>
      </c>
      <c r="NEO1048539" s="23">
        <v>5135</v>
      </c>
      <c r="NEP1048539" s="23">
        <v>5136</v>
      </c>
      <c r="NEQ1048539" s="23">
        <v>5135</v>
      </c>
      <c r="NER1048539" s="23">
        <v>5136</v>
      </c>
      <c r="NES1048539" s="23">
        <v>5135</v>
      </c>
      <c r="NET1048539" s="23">
        <v>5136</v>
      </c>
      <c r="NEU1048539" s="23">
        <v>5135</v>
      </c>
      <c r="NEV1048539" s="23">
        <v>5136</v>
      </c>
      <c r="NEW1048539" s="23">
        <v>5135</v>
      </c>
      <c r="NEX1048539" s="23">
        <v>5136</v>
      </c>
      <c r="NEY1048539" s="23">
        <v>5135</v>
      </c>
      <c r="NEZ1048539" s="23">
        <v>5136</v>
      </c>
      <c r="NFA1048539" s="23">
        <v>5135</v>
      </c>
      <c r="NFB1048539" s="23">
        <v>5136</v>
      </c>
      <c r="NFC1048539" s="23">
        <v>5135</v>
      </c>
      <c r="NFD1048539" s="23">
        <v>5136</v>
      </c>
      <c r="NFE1048539" s="23">
        <v>5135</v>
      </c>
      <c r="NFF1048539" s="23">
        <v>5136</v>
      </c>
      <c r="NFG1048539" s="23">
        <v>5135</v>
      </c>
      <c r="NFH1048539" s="23">
        <v>5136</v>
      </c>
      <c r="NFI1048539" s="23">
        <v>5135</v>
      </c>
      <c r="NFJ1048539" s="23">
        <v>5136</v>
      </c>
      <c r="NFK1048539" s="23">
        <v>5135</v>
      </c>
      <c r="NFL1048539" s="23">
        <v>5136</v>
      </c>
      <c r="NFM1048539" s="23">
        <v>5135</v>
      </c>
      <c r="NFN1048539" s="23">
        <v>5136</v>
      </c>
      <c r="NFO1048539" s="23">
        <v>5135</v>
      </c>
      <c r="NFP1048539" s="23">
        <v>5136</v>
      </c>
      <c r="NFQ1048539" s="23">
        <v>5135</v>
      </c>
      <c r="NFR1048539" s="23">
        <v>5136</v>
      </c>
      <c r="NFS1048539" s="23">
        <v>5135</v>
      </c>
      <c r="NFT1048539" s="23">
        <v>5136</v>
      </c>
      <c r="NFU1048539" s="23">
        <v>5135</v>
      </c>
      <c r="NFV1048539" s="23">
        <v>5136</v>
      </c>
      <c r="NFW1048539" s="23">
        <v>5135</v>
      </c>
      <c r="NFX1048539" s="23">
        <v>5136</v>
      </c>
      <c r="NFY1048539" s="23">
        <v>5135</v>
      </c>
      <c r="NFZ1048539" s="23">
        <v>5136</v>
      </c>
      <c r="NGA1048539" s="23">
        <v>5135</v>
      </c>
      <c r="NGB1048539" s="23">
        <v>5136</v>
      </c>
      <c r="NGC1048539" s="23">
        <v>5135</v>
      </c>
      <c r="NGD1048539" s="23">
        <v>5136</v>
      </c>
      <c r="NGE1048539" s="23">
        <v>5135</v>
      </c>
      <c r="NGF1048539" s="23">
        <v>5136</v>
      </c>
      <c r="NGG1048539" s="23">
        <v>5135</v>
      </c>
      <c r="NGH1048539" s="23">
        <v>5136</v>
      </c>
      <c r="NGI1048539" s="23">
        <v>5135</v>
      </c>
      <c r="NGJ1048539" s="23">
        <v>5136</v>
      </c>
      <c r="NGK1048539" s="23">
        <v>5135</v>
      </c>
      <c r="NGL1048539" s="23">
        <v>5136</v>
      </c>
      <c r="NGM1048539" s="23">
        <v>5135</v>
      </c>
      <c r="NGN1048539" s="23">
        <v>5136</v>
      </c>
      <c r="NGO1048539" s="23">
        <v>5135</v>
      </c>
      <c r="NGP1048539" s="23">
        <v>5136</v>
      </c>
      <c r="NGQ1048539" s="23">
        <v>5135</v>
      </c>
      <c r="NGR1048539" s="23">
        <v>5136</v>
      </c>
      <c r="NGS1048539" s="23">
        <v>5135</v>
      </c>
      <c r="NGT1048539" s="23">
        <v>5136</v>
      </c>
      <c r="NGU1048539" s="23">
        <v>5135</v>
      </c>
      <c r="NGV1048539" s="23">
        <v>5136</v>
      </c>
      <c r="NGW1048539" s="23">
        <v>5135</v>
      </c>
      <c r="NGX1048539" s="23">
        <v>5136</v>
      </c>
      <c r="NGY1048539" s="23">
        <v>5135</v>
      </c>
      <c r="NGZ1048539" s="23">
        <v>5136</v>
      </c>
      <c r="NHA1048539" s="23">
        <v>5135</v>
      </c>
      <c r="NHB1048539" s="23">
        <v>5136</v>
      </c>
      <c r="NHC1048539" s="23">
        <v>5135</v>
      </c>
      <c r="NHD1048539" s="23">
        <v>5136</v>
      </c>
      <c r="NHE1048539" s="23">
        <v>5135</v>
      </c>
      <c r="NHF1048539" s="23">
        <v>5136</v>
      </c>
      <c r="NHG1048539" s="23">
        <v>5135</v>
      </c>
      <c r="NHH1048539" s="23">
        <v>5136</v>
      </c>
      <c r="NHI1048539" s="23">
        <v>5135</v>
      </c>
      <c r="NHJ1048539" s="23">
        <v>5136</v>
      </c>
      <c r="NHK1048539" s="23">
        <v>5135</v>
      </c>
      <c r="NHL1048539" s="23">
        <v>5136</v>
      </c>
      <c r="NHM1048539" s="23">
        <v>5135</v>
      </c>
      <c r="NHN1048539" s="23">
        <v>5136</v>
      </c>
      <c r="NHO1048539" s="23">
        <v>5135</v>
      </c>
      <c r="NHP1048539" s="23">
        <v>5136</v>
      </c>
      <c r="NHQ1048539" s="23">
        <v>5135</v>
      </c>
      <c r="NHR1048539" s="23">
        <v>5136</v>
      </c>
      <c r="NHS1048539" s="23">
        <v>5135</v>
      </c>
      <c r="NHT1048539" s="23">
        <v>5136</v>
      </c>
      <c r="NHU1048539" s="23">
        <v>5135</v>
      </c>
      <c r="NHV1048539" s="23">
        <v>5136</v>
      </c>
      <c r="NHW1048539" s="23">
        <v>5135</v>
      </c>
      <c r="NHX1048539" s="23">
        <v>5136</v>
      </c>
      <c r="NHY1048539" s="23">
        <v>5135</v>
      </c>
      <c r="NHZ1048539" s="23">
        <v>5136</v>
      </c>
      <c r="NIA1048539" s="23">
        <v>5135</v>
      </c>
      <c r="NIB1048539" s="23">
        <v>5136</v>
      </c>
      <c r="NIC1048539" s="23">
        <v>5135</v>
      </c>
      <c r="NID1048539" s="23">
        <v>5136</v>
      </c>
      <c r="NIE1048539" s="23">
        <v>5135</v>
      </c>
      <c r="NIF1048539" s="23">
        <v>5136</v>
      </c>
      <c r="NIG1048539" s="23">
        <v>5135</v>
      </c>
      <c r="NIH1048539" s="23">
        <v>5136</v>
      </c>
      <c r="NII1048539" s="23">
        <v>5135</v>
      </c>
      <c r="NIJ1048539" s="23">
        <v>5136</v>
      </c>
      <c r="NIK1048539" s="23">
        <v>5135</v>
      </c>
      <c r="NIL1048539" s="23">
        <v>5136</v>
      </c>
      <c r="NIM1048539" s="23">
        <v>5135</v>
      </c>
      <c r="NIN1048539" s="23">
        <v>5136</v>
      </c>
      <c r="NIO1048539" s="23">
        <v>5135</v>
      </c>
      <c r="NIP1048539" s="23">
        <v>5136</v>
      </c>
      <c r="NIQ1048539" s="23">
        <v>5135</v>
      </c>
      <c r="NIR1048539" s="23">
        <v>5136</v>
      </c>
      <c r="NIS1048539" s="23">
        <v>5135</v>
      </c>
      <c r="NIT1048539" s="23">
        <v>5136</v>
      </c>
      <c r="NIU1048539" s="23">
        <v>5135</v>
      </c>
      <c r="NIV1048539" s="23">
        <v>5136</v>
      </c>
      <c r="NIW1048539" s="23">
        <v>5135</v>
      </c>
      <c r="NIX1048539" s="23">
        <v>5136</v>
      </c>
      <c r="NIY1048539" s="23">
        <v>5135</v>
      </c>
      <c r="NIZ1048539" s="23">
        <v>5136</v>
      </c>
      <c r="NJA1048539" s="23">
        <v>5135</v>
      </c>
      <c r="NJB1048539" s="23">
        <v>5136</v>
      </c>
      <c r="NJC1048539" s="23">
        <v>5135</v>
      </c>
      <c r="NJD1048539" s="23">
        <v>5136</v>
      </c>
      <c r="NJE1048539" s="23">
        <v>5135</v>
      </c>
      <c r="NJF1048539" s="23">
        <v>5136</v>
      </c>
      <c r="NJG1048539" s="23">
        <v>5135</v>
      </c>
      <c r="NJH1048539" s="23">
        <v>5136</v>
      </c>
      <c r="NJI1048539" s="23">
        <v>5135</v>
      </c>
      <c r="NJJ1048539" s="23">
        <v>5136</v>
      </c>
      <c r="NJK1048539" s="23">
        <v>5135</v>
      </c>
      <c r="NJL1048539" s="23">
        <v>5136</v>
      </c>
      <c r="NJM1048539" s="23">
        <v>5135</v>
      </c>
      <c r="NJN1048539" s="23">
        <v>5136</v>
      </c>
      <c r="NJO1048539" s="23">
        <v>5135</v>
      </c>
      <c r="NJP1048539" s="23">
        <v>5136</v>
      </c>
      <c r="NJQ1048539" s="23">
        <v>5135</v>
      </c>
      <c r="NJR1048539" s="23">
        <v>5136</v>
      </c>
      <c r="NJS1048539" s="23">
        <v>5135</v>
      </c>
      <c r="NJT1048539" s="23">
        <v>5136</v>
      </c>
      <c r="NJU1048539" s="23">
        <v>5135</v>
      </c>
      <c r="NJV1048539" s="23">
        <v>5136</v>
      </c>
      <c r="NJW1048539" s="23">
        <v>5135</v>
      </c>
      <c r="NJX1048539" s="23">
        <v>5136</v>
      </c>
      <c r="NJY1048539" s="23">
        <v>5135</v>
      </c>
      <c r="NJZ1048539" s="23">
        <v>5136</v>
      </c>
      <c r="NKA1048539" s="23">
        <v>5135</v>
      </c>
      <c r="NKB1048539" s="23">
        <v>5136</v>
      </c>
      <c r="NKC1048539" s="23">
        <v>5135</v>
      </c>
      <c r="NKD1048539" s="23">
        <v>5136</v>
      </c>
      <c r="NKE1048539" s="23">
        <v>5135</v>
      </c>
      <c r="NKF1048539" s="23">
        <v>5136</v>
      </c>
      <c r="NKG1048539" s="23">
        <v>5135</v>
      </c>
      <c r="NKH1048539" s="23">
        <v>5136</v>
      </c>
      <c r="NKI1048539" s="23">
        <v>5135</v>
      </c>
      <c r="NKJ1048539" s="23">
        <v>5136</v>
      </c>
      <c r="NKK1048539" s="23">
        <v>5135</v>
      </c>
      <c r="NKL1048539" s="23">
        <v>5136</v>
      </c>
      <c r="NKM1048539" s="23">
        <v>5135</v>
      </c>
      <c r="NKN1048539" s="23">
        <v>5136</v>
      </c>
      <c r="NKO1048539" s="23">
        <v>5135</v>
      </c>
      <c r="NKP1048539" s="23">
        <v>5136</v>
      </c>
      <c r="NKQ1048539" s="23">
        <v>5135</v>
      </c>
      <c r="NKR1048539" s="23">
        <v>5136</v>
      </c>
      <c r="NKS1048539" s="23">
        <v>5135</v>
      </c>
      <c r="NKT1048539" s="23">
        <v>5136</v>
      </c>
      <c r="NKU1048539" s="23">
        <v>5135</v>
      </c>
      <c r="NKV1048539" s="23">
        <v>5136</v>
      </c>
      <c r="NKW1048539" s="23">
        <v>5135</v>
      </c>
      <c r="NKX1048539" s="23">
        <v>5136</v>
      </c>
      <c r="NKY1048539" s="23">
        <v>5135</v>
      </c>
      <c r="NKZ1048539" s="23">
        <v>5136</v>
      </c>
      <c r="NLA1048539" s="23">
        <v>5135</v>
      </c>
      <c r="NLB1048539" s="23">
        <v>5136</v>
      </c>
      <c r="NLC1048539" s="23">
        <v>5135</v>
      </c>
      <c r="NLD1048539" s="23">
        <v>5136</v>
      </c>
      <c r="NLE1048539" s="23">
        <v>5135</v>
      </c>
      <c r="NLF1048539" s="23">
        <v>5136</v>
      </c>
      <c r="NLG1048539" s="23">
        <v>5135</v>
      </c>
      <c r="NLH1048539" s="23">
        <v>5136</v>
      </c>
      <c r="NLI1048539" s="23">
        <v>5135</v>
      </c>
      <c r="NLJ1048539" s="23">
        <v>5136</v>
      </c>
      <c r="NLK1048539" s="23">
        <v>5135</v>
      </c>
      <c r="NLL1048539" s="23">
        <v>5136</v>
      </c>
      <c r="NLM1048539" s="23">
        <v>5135</v>
      </c>
      <c r="NLN1048539" s="23">
        <v>5136</v>
      </c>
      <c r="NLO1048539" s="23">
        <v>5135</v>
      </c>
      <c r="NLP1048539" s="23">
        <v>5136</v>
      </c>
      <c r="NLQ1048539" s="23">
        <v>5135</v>
      </c>
      <c r="NLR1048539" s="23">
        <v>5136</v>
      </c>
      <c r="NLS1048539" s="23">
        <v>5135</v>
      </c>
      <c r="NLT1048539" s="23">
        <v>5136</v>
      </c>
      <c r="NLU1048539" s="23">
        <v>5135</v>
      </c>
      <c r="NLV1048539" s="23">
        <v>5136</v>
      </c>
      <c r="NLW1048539" s="23">
        <v>5135</v>
      </c>
      <c r="NLX1048539" s="23">
        <v>5136</v>
      </c>
      <c r="NLY1048539" s="23">
        <v>5135</v>
      </c>
      <c r="NLZ1048539" s="23">
        <v>5136</v>
      </c>
      <c r="NMA1048539" s="23">
        <v>5135</v>
      </c>
      <c r="NMB1048539" s="23">
        <v>5136</v>
      </c>
      <c r="NMC1048539" s="23">
        <v>5135</v>
      </c>
      <c r="NMD1048539" s="23">
        <v>5136</v>
      </c>
      <c r="NME1048539" s="23">
        <v>5135</v>
      </c>
      <c r="NMF1048539" s="23">
        <v>5136</v>
      </c>
      <c r="NMG1048539" s="23">
        <v>5135</v>
      </c>
      <c r="NMH1048539" s="23">
        <v>5136</v>
      </c>
      <c r="NMI1048539" s="23">
        <v>5135</v>
      </c>
      <c r="NMJ1048539" s="23">
        <v>5136</v>
      </c>
      <c r="NMK1048539" s="23">
        <v>5135</v>
      </c>
      <c r="NML1048539" s="23">
        <v>5136</v>
      </c>
      <c r="NMM1048539" s="23">
        <v>5135</v>
      </c>
      <c r="NMN1048539" s="23">
        <v>5136</v>
      </c>
      <c r="NMO1048539" s="23">
        <v>5135</v>
      </c>
      <c r="NMP1048539" s="23">
        <v>5136</v>
      </c>
      <c r="NMQ1048539" s="23">
        <v>5135</v>
      </c>
      <c r="NMR1048539" s="23">
        <v>5136</v>
      </c>
      <c r="NMS1048539" s="23">
        <v>5135</v>
      </c>
      <c r="NMT1048539" s="23">
        <v>5136</v>
      </c>
      <c r="NMU1048539" s="23">
        <v>5135</v>
      </c>
      <c r="NMV1048539" s="23">
        <v>5136</v>
      </c>
      <c r="NMW1048539" s="23">
        <v>5135</v>
      </c>
      <c r="NMX1048539" s="23">
        <v>5136</v>
      </c>
      <c r="NMY1048539" s="23">
        <v>5135</v>
      </c>
      <c r="NMZ1048539" s="23">
        <v>5136</v>
      </c>
      <c r="NNA1048539" s="23">
        <v>5135</v>
      </c>
      <c r="NNB1048539" s="23">
        <v>5136</v>
      </c>
      <c r="NNC1048539" s="23">
        <v>5135</v>
      </c>
      <c r="NND1048539" s="23">
        <v>5136</v>
      </c>
      <c r="NNE1048539" s="23">
        <v>5135</v>
      </c>
      <c r="NNF1048539" s="23">
        <v>5136</v>
      </c>
      <c r="NNG1048539" s="23">
        <v>5135</v>
      </c>
      <c r="NNH1048539" s="23">
        <v>5136</v>
      </c>
      <c r="NNI1048539" s="23">
        <v>5135</v>
      </c>
      <c r="NNJ1048539" s="23">
        <v>5136</v>
      </c>
      <c r="NNK1048539" s="23">
        <v>5135</v>
      </c>
      <c r="NNL1048539" s="23">
        <v>5136</v>
      </c>
      <c r="NNM1048539" s="23">
        <v>5135</v>
      </c>
      <c r="NNN1048539" s="23">
        <v>5136</v>
      </c>
      <c r="NNO1048539" s="23">
        <v>5135</v>
      </c>
      <c r="NNP1048539" s="23">
        <v>5136</v>
      </c>
      <c r="NNQ1048539" s="23">
        <v>5135</v>
      </c>
      <c r="NNR1048539" s="23">
        <v>5136</v>
      </c>
      <c r="NNS1048539" s="23">
        <v>5135</v>
      </c>
      <c r="NNT1048539" s="23">
        <v>5136</v>
      </c>
      <c r="NNU1048539" s="23">
        <v>5135</v>
      </c>
      <c r="NNV1048539" s="23">
        <v>5136</v>
      </c>
      <c r="NNW1048539" s="23">
        <v>5135</v>
      </c>
      <c r="NNX1048539" s="23">
        <v>5136</v>
      </c>
      <c r="NNY1048539" s="23">
        <v>5135</v>
      </c>
      <c r="NNZ1048539" s="23">
        <v>5136</v>
      </c>
      <c r="NOA1048539" s="23">
        <v>5135</v>
      </c>
      <c r="NOB1048539" s="23">
        <v>5136</v>
      </c>
      <c r="NOC1048539" s="23">
        <v>5135</v>
      </c>
      <c r="NOD1048539" s="23">
        <v>5136</v>
      </c>
      <c r="NOE1048539" s="23">
        <v>5135</v>
      </c>
      <c r="NOF1048539" s="23">
        <v>5136</v>
      </c>
      <c r="NOG1048539" s="23">
        <v>5135</v>
      </c>
      <c r="NOH1048539" s="23">
        <v>5136</v>
      </c>
      <c r="NOI1048539" s="23">
        <v>5135</v>
      </c>
      <c r="NOJ1048539" s="23">
        <v>5136</v>
      </c>
      <c r="NOK1048539" s="23">
        <v>5135</v>
      </c>
      <c r="NOL1048539" s="23">
        <v>5136</v>
      </c>
      <c r="NOM1048539" s="23">
        <v>5135</v>
      </c>
      <c r="NON1048539" s="23">
        <v>5136</v>
      </c>
      <c r="NOO1048539" s="23">
        <v>5135</v>
      </c>
      <c r="NOP1048539" s="23">
        <v>5136</v>
      </c>
      <c r="NOQ1048539" s="23">
        <v>5135</v>
      </c>
      <c r="NOR1048539" s="23">
        <v>5136</v>
      </c>
      <c r="NOS1048539" s="23">
        <v>5135</v>
      </c>
      <c r="NOT1048539" s="23">
        <v>5136</v>
      </c>
      <c r="NOU1048539" s="23">
        <v>5135</v>
      </c>
      <c r="NOV1048539" s="23">
        <v>5136</v>
      </c>
      <c r="NOW1048539" s="23">
        <v>5135</v>
      </c>
      <c r="NOX1048539" s="23">
        <v>5136</v>
      </c>
      <c r="NOY1048539" s="23">
        <v>5135</v>
      </c>
      <c r="NOZ1048539" s="23">
        <v>5136</v>
      </c>
      <c r="NPA1048539" s="23">
        <v>5135</v>
      </c>
      <c r="NPB1048539" s="23">
        <v>5136</v>
      </c>
      <c r="NPC1048539" s="23">
        <v>5135</v>
      </c>
      <c r="NPD1048539" s="23">
        <v>5136</v>
      </c>
      <c r="NPE1048539" s="23">
        <v>5135</v>
      </c>
      <c r="NPF1048539" s="23">
        <v>5136</v>
      </c>
      <c r="NPG1048539" s="23">
        <v>5135</v>
      </c>
      <c r="NPH1048539" s="23">
        <v>5136</v>
      </c>
      <c r="NPI1048539" s="23">
        <v>5135</v>
      </c>
      <c r="NPJ1048539" s="23">
        <v>5136</v>
      </c>
      <c r="NPK1048539" s="23">
        <v>5135</v>
      </c>
      <c r="NPL1048539" s="23">
        <v>5136</v>
      </c>
      <c r="NPM1048539" s="23">
        <v>5135</v>
      </c>
      <c r="NPN1048539" s="23">
        <v>5136</v>
      </c>
      <c r="NPO1048539" s="23">
        <v>5135</v>
      </c>
      <c r="NPP1048539" s="23">
        <v>5136</v>
      </c>
      <c r="NPQ1048539" s="23">
        <v>5135</v>
      </c>
      <c r="NPR1048539" s="23">
        <v>5136</v>
      </c>
      <c r="NPS1048539" s="23">
        <v>5135</v>
      </c>
      <c r="NPT1048539" s="23">
        <v>5136</v>
      </c>
      <c r="NPU1048539" s="23">
        <v>5135</v>
      </c>
      <c r="NPV1048539" s="23">
        <v>5136</v>
      </c>
      <c r="NPW1048539" s="23">
        <v>5135</v>
      </c>
      <c r="NPX1048539" s="23">
        <v>5136</v>
      </c>
      <c r="NPY1048539" s="23">
        <v>5135</v>
      </c>
      <c r="NPZ1048539" s="23">
        <v>5136</v>
      </c>
      <c r="NQA1048539" s="23">
        <v>5135</v>
      </c>
      <c r="NQB1048539" s="23">
        <v>5136</v>
      </c>
      <c r="NQC1048539" s="23">
        <v>5135</v>
      </c>
      <c r="NQD1048539" s="23">
        <v>5136</v>
      </c>
      <c r="NQE1048539" s="23">
        <v>5135</v>
      </c>
      <c r="NQF1048539" s="23">
        <v>5136</v>
      </c>
      <c r="NQG1048539" s="23">
        <v>5135</v>
      </c>
      <c r="NQH1048539" s="23">
        <v>5136</v>
      </c>
      <c r="NQI1048539" s="23">
        <v>5135</v>
      </c>
      <c r="NQJ1048539" s="23">
        <v>5136</v>
      </c>
      <c r="NQK1048539" s="23">
        <v>5135</v>
      </c>
      <c r="NQL1048539" s="23">
        <v>5136</v>
      </c>
      <c r="NQM1048539" s="23">
        <v>5135</v>
      </c>
      <c r="NQN1048539" s="23">
        <v>5136</v>
      </c>
      <c r="NQO1048539" s="23">
        <v>5135</v>
      </c>
      <c r="NQP1048539" s="23">
        <v>5136</v>
      </c>
      <c r="NQQ1048539" s="23">
        <v>5135</v>
      </c>
      <c r="NQR1048539" s="23">
        <v>5136</v>
      </c>
      <c r="NQS1048539" s="23">
        <v>5135</v>
      </c>
      <c r="NQT1048539" s="23">
        <v>5136</v>
      </c>
      <c r="NQU1048539" s="23">
        <v>5135</v>
      </c>
      <c r="NQV1048539" s="23">
        <v>5136</v>
      </c>
      <c r="NQW1048539" s="23">
        <v>5135</v>
      </c>
      <c r="NQX1048539" s="23">
        <v>5136</v>
      </c>
      <c r="NQY1048539" s="23">
        <v>5135</v>
      </c>
      <c r="NQZ1048539" s="23">
        <v>5136</v>
      </c>
      <c r="NRA1048539" s="23">
        <v>5135</v>
      </c>
      <c r="NRB1048539" s="23">
        <v>5136</v>
      </c>
      <c r="NRC1048539" s="23">
        <v>5135</v>
      </c>
      <c r="NRD1048539" s="23">
        <v>5136</v>
      </c>
      <c r="NRE1048539" s="23">
        <v>5135</v>
      </c>
      <c r="NRF1048539" s="23">
        <v>5136</v>
      </c>
      <c r="NRG1048539" s="23">
        <v>5135</v>
      </c>
      <c r="NRH1048539" s="23">
        <v>5136</v>
      </c>
      <c r="NRI1048539" s="23">
        <v>5135</v>
      </c>
      <c r="NRJ1048539" s="23">
        <v>5136</v>
      </c>
      <c r="NRK1048539" s="23">
        <v>5135</v>
      </c>
      <c r="NRL1048539" s="23">
        <v>5136</v>
      </c>
      <c r="NRM1048539" s="23">
        <v>5135</v>
      </c>
      <c r="NRN1048539" s="23">
        <v>5136</v>
      </c>
      <c r="NRO1048539" s="23">
        <v>5135</v>
      </c>
      <c r="NRP1048539" s="23">
        <v>5136</v>
      </c>
      <c r="NRQ1048539" s="23">
        <v>5135</v>
      </c>
      <c r="NRR1048539" s="23">
        <v>5136</v>
      </c>
      <c r="NRS1048539" s="23">
        <v>5135</v>
      </c>
      <c r="NRT1048539" s="23">
        <v>5136</v>
      </c>
      <c r="NRU1048539" s="23">
        <v>5135</v>
      </c>
      <c r="NRV1048539" s="23">
        <v>5136</v>
      </c>
      <c r="NRW1048539" s="23">
        <v>5135</v>
      </c>
      <c r="NRX1048539" s="23">
        <v>5136</v>
      </c>
      <c r="NRY1048539" s="23">
        <v>5135</v>
      </c>
      <c r="NRZ1048539" s="23">
        <v>5136</v>
      </c>
      <c r="NSA1048539" s="23">
        <v>5135</v>
      </c>
      <c r="NSB1048539" s="23">
        <v>5136</v>
      </c>
      <c r="NSC1048539" s="23">
        <v>5135</v>
      </c>
      <c r="NSD1048539" s="23">
        <v>5136</v>
      </c>
      <c r="NSE1048539" s="23">
        <v>5135</v>
      </c>
      <c r="NSF1048539" s="23">
        <v>5136</v>
      </c>
      <c r="NSG1048539" s="23">
        <v>5135</v>
      </c>
      <c r="NSH1048539" s="23">
        <v>5136</v>
      </c>
      <c r="NSI1048539" s="23">
        <v>5135</v>
      </c>
      <c r="NSJ1048539" s="23">
        <v>5136</v>
      </c>
      <c r="NSK1048539" s="23">
        <v>5135</v>
      </c>
      <c r="NSL1048539" s="23">
        <v>5136</v>
      </c>
      <c r="NSM1048539" s="23">
        <v>5135</v>
      </c>
      <c r="NSN1048539" s="23">
        <v>5136</v>
      </c>
      <c r="NSO1048539" s="23">
        <v>5135</v>
      </c>
      <c r="NSP1048539" s="23">
        <v>5136</v>
      </c>
      <c r="NSQ1048539" s="23">
        <v>5135</v>
      </c>
      <c r="NSR1048539" s="23">
        <v>5136</v>
      </c>
      <c r="NSS1048539" s="23">
        <v>5135</v>
      </c>
      <c r="NST1048539" s="23">
        <v>5136</v>
      </c>
      <c r="NSU1048539" s="23">
        <v>5135</v>
      </c>
      <c r="NSV1048539" s="23">
        <v>5136</v>
      </c>
      <c r="NSW1048539" s="23">
        <v>5135</v>
      </c>
      <c r="NSX1048539" s="23">
        <v>5136</v>
      </c>
      <c r="NSY1048539" s="23">
        <v>5135</v>
      </c>
      <c r="NSZ1048539" s="23">
        <v>5136</v>
      </c>
      <c r="NTA1048539" s="23">
        <v>5135</v>
      </c>
      <c r="NTB1048539" s="23">
        <v>5136</v>
      </c>
      <c r="NTC1048539" s="23">
        <v>5135</v>
      </c>
      <c r="NTD1048539" s="23">
        <v>5136</v>
      </c>
      <c r="NTE1048539" s="23">
        <v>5135</v>
      </c>
      <c r="NTF1048539" s="23">
        <v>5136</v>
      </c>
      <c r="NTG1048539" s="23">
        <v>5135</v>
      </c>
      <c r="NTH1048539" s="23">
        <v>5136</v>
      </c>
      <c r="NTI1048539" s="23">
        <v>5135</v>
      </c>
      <c r="NTJ1048539" s="23">
        <v>5136</v>
      </c>
      <c r="NTK1048539" s="23">
        <v>5135</v>
      </c>
      <c r="NTL1048539" s="23">
        <v>5136</v>
      </c>
      <c r="NTM1048539" s="23">
        <v>5135</v>
      </c>
      <c r="NTN1048539" s="23">
        <v>5136</v>
      </c>
      <c r="NTO1048539" s="23">
        <v>5135</v>
      </c>
      <c r="NTP1048539" s="23">
        <v>5136</v>
      </c>
      <c r="NTQ1048539" s="23">
        <v>5135</v>
      </c>
      <c r="NTR1048539" s="23">
        <v>5136</v>
      </c>
      <c r="NTS1048539" s="23">
        <v>5135</v>
      </c>
      <c r="NTT1048539" s="23">
        <v>5136</v>
      </c>
      <c r="NTU1048539" s="23">
        <v>5135</v>
      </c>
      <c r="NTV1048539" s="23">
        <v>5136</v>
      </c>
      <c r="NTW1048539" s="23">
        <v>5135</v>
      </c>
      <c r="NTX1048539" s="23">
        <v>5136</v>
      </c>
      <c r="NTY1048539" s="23">
        <v>5135</v>
      </c>
      <c r="NTZ1048539" s="23">
        <v>5136</v>
      </c>
      <c r="NUA1048539" s="23">
        <v>5135</v>
      </c>
      <c r="NUB1048539" s="23">
        <v>5136</v>
      </c>
      <c r="NUC1048539" s="23">
        <v>5135</v>
      </c>
      <c r="NUD1048539" s="23">
        <v>5136</v>
      </c>
      <c r="NUE1048539" s="23">
        <v>5135</v>
      </c>
      <c r="NUF1048539" s="23">
        <v>5136</v>
      </c>
      <c r="NUG1048539" s="23">
        <v>5135</v>
      </c>
      <c r="NUH1048539" s="23">
        <v>5136</v>
      </c>
      <c r="NUI1048539" s="23">
        <v>5135</v>
      </c>
      <c r="NUJ1048539" s="23">
        <v>5136</v>
      </c>
      <c r="NUK1048539" s="23">
        <v>5135</v>
      </c>
      <c r="NUL1048539" s="23">
        <v>5136</v>
      </c>
      <c r="NUM1048539" s="23">
        <v>5135</v>
      </c>
      <c r="NUN1048539" s="23">
        <v>5136</v>
      </c>
      <c r="NUO1048539" s="23">
        <v>5135</v>
      </c>
      <c r="NUP1048539" s="23">
        <v>5136</v>
      </c>
      <c r="NUQ1048539" s="23">
        <v>5135</v>
      </c>
      <c r="NUR1048539" s="23">
        <v>5136</v>
      </c>
      <c r="NUS1048539" s="23">
        <v>5135</v>
      </c>
      <c r="NUT1048539" s="23">
        <v>5136</v>
      </c>
      <c r="NUU1048539" s="23">
        <v>5135</v>
      </c>
      <c r="NUV1048539" s="23">
        <v>5136</v>
      </c>
      <c r="NUW1048539" s="23">
        <v>5135</v>
      </c>
      <c r="NUX1048539" s="23">
        <v>5136</v>
      </c>
      <c r="NUY1048539" s="23">
        <v>5135</v>
      </c>
      <c r="NUZ1048539" s="23">
        <v>5136</v>
      </c>
      <c r="NVA1048539" s="23">
        <v>5135</v>
      </c>
      <c r="NVB1048539" s="23">
        <v>5136</v>
      </c>
      <c r="NVC1048539" s="23">
        <v>5135</v>
      </c>
      <c r="NVD1048539" s="23">
        <v>5136</v>
      </c>
      <c r="NVE1048539" s="23">
        <v>5135</v>
      </c>
      <c r="NVF1048539" s="23">
        <v>5136</v>
      </c>
      <c r="NVG1048539" s="23">
        <v>5135</v>
      </c>
      <c r="NVH1048539" s="23">
        <v>5136</v>
      </c>
      <c r="NVI1048539" s="23">
        <v>5135</v>
      </c>
      <c r="NVJ1048539" s="23">
        <v>5136</v>
      </c>
      <c r="NVK1048539" s="23">
        <v>5135</v>
      </c>
      <c r="NVL1048539" s="23">
        <v>5136</v>
      </c>
      <c r="NVM1048539" s="23">
        <v>5135</v>
      </c>
      <c r="NVN1048539" s="23">
        <v>5136</v>
      </c>
      <c r="NVO1048539" s="23">
        <v>5135</v>
      </c>
      <c r="NVP1048539" s="23">
        <v>5136</v>
      </c>
      <c r="NVQ1048539" s="23">
        <v>5135</v>
      </c>
      <c r="NVR1048539" s="23">
        <v>5136</v>
      </c>
      <c r="NVS1048539" s="23">
        <v>5135</v>
      </c>
      <c r="NVT1048539" s="23">
        <v>5136</v>
      </c>
      <c r="NVU1048539" s="23">
        <v>5135</v>
      </c>
      <c r="NVV1048539" s="23">
        <v>5136</v>
      </c>
      <c r="NVW1048539" s="23">
        <v>5135</v>
      </c>
      <c r="NVX1048539" s="23">
        <v>5136</v>
      </c>
      <c r="NVY1048539" s="23">
        <v>5135</v>
      </c>
      <c r="NVZ1048539" s="23">
        <v>5136</v>
      </c>
      <c r="NWA1048539" s="23">
        <v>5135</v>
      </c>
      <c r="NWB1048539" s="23">
        <v>5136</v>
      </c>
      <c r="NWC1048539" s="23">
        <v>5135</v>
      </c>
      <c r="NWD1048539" s="23">
        <v>5136</v>
      </c>
      <c r="NWE1048539" s="23">
        <v>5135</v>
      </c>
      <c r="NWF1048539" s="23">
        <v>5136</v>
      </c>
      <c r="NWG1048539" s="23">
        <v>5135</v>
      </c>
      <c r="NWH1048539" s="23">
        <v>5136</v>
      </c>
      <c r="NWI1048539" s="23">
        <v>5135</v>
      </c>
      <c r="NWJ1048539" s="23">
        <v>5136</v>
      </c>
      <c r="NWK1048539" s="23">
        <v>5135</v>
      </c>
      <c r="NWL1048539" s="23">
        <v>5136</v>
      </c>
      <c r="NWM1048539" s="23">
        <v>5135</v>
      </c>
      <c r="NWN1048539" s="23">
        <v>5136</v>
      </c>
      <c r="NWO1048539" s="23">
        <v>5135</v>
      </c>
      <c r="NWP1048539" s="23">
        <v>5136</v>
      </c>
      <c r="NWQ1048539" s="23">
        <v>5135</v>
      </c>
      <c r="NWR1048539" s="23">
        <v>5136</v>
      </c>
      <c r="NWS1048539" s="23">
        <v>5135</v>
      </c>
      <c r="NWT1048539" s="23">
        <v>5136</v>
      </c>
      <c r="NWU1048539" s="23">
        <v>5135</v>
      </c>
      <c r="NWV1048539" s="23">
        <v>5136</v>
      </c>
      <c r="NWW1048539" s="23">
        <v>5135</v>
      </c>
      <c r="NWX1048539" s="23">
        <v>5136</v>
      </c>
      <c r="NWY1048539" s="23">
        <v>5135</v>
      </c>
      <c r="NWZ1048539" s="23">
        <v>5136</v>
      </c>
      <c r="NXA1048539" s="23">
        <v>5135</v>
      </c>
      <c r="NXB1048539" s="23">
        <v>5136</v>
      </c>
      <c r="NXC1048539" s="23">
        <v>5135</v>
      </c>
      <c r="NXD1048539" s="23">
        <v>5136</v>
      </c>
      <c r="NXE1048539" s="23">
        <v>5135</v>
      </c>
      <c r="NXF1048539" s="23">
        <v>5136</v>
      </c>
      <c r="NXG1048539" s="23">
        <v>5135</v>
      </c>
      <c r="NXH1048539" s="23">
        <v>5136</v>
      </c>
      <c r="NXI1048539" s="23">
        <v>5135</v>
      </c>
      <c r="NXJ1048539" s="23">
        <v>5136</v>
      </c>
      <c r="NXK1048539" s="23">
        <v>5135</v>
      </c>
      <c r="NXL1048539" s="23">
        <v>5136</v>
      </c>
      <c r="NXM1048539" s="23">
        <v>5135</v>
      </c>
      <c r="NXN1048539" s="23">
        <v>5136</v>
      </c>
      <c r="NXO1048539" s="23">
        <v>5135</v>
      </c>
      <c r="NXP1048539" s="23">
        <v>5136</v>
      </c>
      <c r="NXQ1048539" s="23">
        <v>5135</v>
      </c>
      <c r="NXR1048539" s="23">
        <v>5136</v>
      </c>
      <c r="NXS1048539" s="23">
        <v>5135</v>
      </c>
      <c r="NXT1048539" s="23">
        <v>5136</v>
      </c>
      <c r="NXU1048539" s="23">
        <v>5135</v>
      </c>
      <c r="NXV1048539" s="23">
        <v>5136</v>
      </c>
      <c r="NXW1048539" s="23">
        <v>5135</v>
      </c>
      <c r="NXX1048539" s="23">
        <v>5136</v>
      </c>
      <c r="NXY1048539" s="23">
        <v>5135</v>
      </c>
      <c r="NXZ1048539" s="23">
        <v>5136</v>
      </c>
      <c r="NYA1048539" s="23">
        <v>5135</v>
      </c>
      <c r="NYB1048539" s="23">
        <v>5136</v>
      </c>
      <c r="NYC1048539" s="23">
        <v>5135</v>
      </c>
      <c r="NYD1048539" s="23">
        <v>5136</v>
      </c>
      <c r="NYE1048539" s="23">
        <v>5135</v>
      </c>
      <c r="NYF1048539" s="23">
        <v>5136</v>
      </c>
      <c r="NYG1048539" s="23">
        <v>5135</v>
      </c>
      <c r="NYH1048539" s="23">
        <v>5136</v>
      </c>
      <c r="NYI1048539" s="23">
        <v>5135</v>
      </c>
      <c r="NYJ1048539" s="23">
        <v>5136</v>
      </c>
      <c r="NYK1048539" s="23">
        <v>5135</v>
      </c>
      <c r="NYL1048539" s="23">
        <v>5136</v>
      </c>
      <c r="NYM1048539" s="23">
        <v>5135</v>
      </c>
      <c r="NYN1048539" s="23">
        <v>5136</v>
      </c>
      <c r="NYO1048539" s="23">
        <v>5135</v>
      </c>
      <c r="NYP1048539" s="23">
        <v>5136</v>
      </c>
      <c r="NYQ1048539" s="23">
        <v>5135</v>
      </c>
      <c r="NYR1048539" s="23">
        <v>5136</v>
      </c>
      <c r="NYS1048539" s="23">
        <v>5135</v>
      </c>
      <c r="NYT1048539" s="23">
        <v>5136</v>
      </c>
      <c r="NYU1048539" s="23">
        <v>5135</v>
      </c>
      <c r="NYV1048539" s="23">
        <v>5136</v>
      </c>
      <c r="NYW1048539" s="23">
        <v>5135</v>
      </c>
      <c r="NYX1048539" s="23">
        <v>5136</v>
      </c>
      <c r="NYY1048539" s="23">
        <v>5135</v>
      </c>
      <c r="NYZ1048539" s="23">
        <v>5136</v>
      </c>
      <c r="NZA1048539" s="23">
        <v>5135</v>
      </c>
      <c r="NZB1048539" s="23">
        <v>5136</v>
      </c>
      <c r="NZC1048539" s="23">
        <v>5135</v>
      </c>
      <c r="NZD1048539" s="23">
        <v>5136</v>
      </c>
      <c r="NZE1048539" s="23">
        <v>5135</v>
      </c>
      <c r="NZF1048539" s="23">
        <v>5136</v>
      </c>
      <c r="NZG1048539" s="23">
        <v>5135</v>
      </c>
      <c r="NZH1048539" s="23">
        <v>5136</v>
      </c>
      <c r="NZI1048539" s="23">
        <v>5135</v>
      </c>
      <c r="NZJ1048539" s="23">
        <v>5136</v>
      </c>
      <c r="NZK1048539" s="23">
        <v>5135</v>
      </c>
      <c r="NZL1048539" s="23">
        <v>5136</v>
      </c>
      <c r="NZM1048539" s="23">
        <v>5135</v>
      </c>
      <c r="NZN1048539" s="23">
        <v>5136</v>
      </c>
      <c r="NZO1048539" s="23">
        <v>5135</v>
      </c>
      <c r="NZP1048539" s="23">
        <v>5136</v>
      </c>
      <c r="NZQ1048539" s="23">
        <v>5135</v>
      </c>
      <c r="NZR1048539" s="23">
        <v>5136</v>
      </c>
      <c r="NZS1048539" s="23">
        <v>5135</v>
      </c>
      <c r="NZT1048539" s="23">
        <v>5136</v>
      </c>
      <c r="NZU1048539" s="23">
        <v>5135</v>
      </c>
      <c r="NZV1048539" s="23">
        <v>5136</v>
      </c>
      <c r="NZW1048539" s="23">
        <v>5135</v>
      </c>
      <c r="NZX1048539" s="23">
        <v>5136</v>
      </c>
      <c r="NZY1048539" s="23">
        <v>5135</v>
      </c>
      <c r="NZZ1048539" s="23">
        <v>5136</v>
      </c>
      <c r="OAA1048539" s="23">
        <v>5135</v>
      </c>
      <c r="OAB1048539" s="23">
        <v>5136</v>
      </c>
      <c r="OAC1048539" s="23">
        <v>5135</v>
      </c>
      <c r="OAD1048539" s="23">
        <v>5136</v>
      </c>
      <c r="OAE1048539" s="23">
        <v>5135</v>
      </c>
      <c r="OAF1048539" s="23">
        <v>5136</v>
      </c>
      <c r="OAG1048539" s="23">
        <v>5135</v>
      </c>
      <c r="OAH1048539" s="23">
        <v>5136</v>
      </c>
      <c r="OAI1048539" s="23">
        <v>5135</v>
      </c>
      <c r="OAJ1048539" s="23">
        <v>5136</v>
      </c>
      <c r="OAK1048539" s="23">
        <v>5135</v>
      </c>
      <c r="OAL1048539" s="23">
        <v>5136</v>
      </c>
      <c r="OAM1048539" s="23">
        <v>5135</v>
      </c>
      <c r="OAN1048539" s="23">
        <v>5136</v>
      </c>
      <c r="OAO1048539" s="23">
        <v>5135</v>
      </c>
      <c r="OAP1048539" s="23">
        <v>5136</v>
      </c>
      <c r="OAQ1048539" s="23">
        <v>5135</v>
      </c>
      <c r="OAR1048539" s="23">
        <v>5136</v>
      </c>
      <c r="OAS1048539" s="23">
        <v>5135</v>
      </c>
      <c r="OAT1048539" s="23">
        <v>5136</v>
      </c>
      <c r="OAU1048539" s="23">
        <v>5135</v>
      </c>
      <c r="OAV1048539" s="23">
        <v>5136</v>
      </c>
      <c r="OAW1048539" s="23">
        <v>5135</v>
      </c>
      <c r="OAX1048539" s="23">
        <v>5136</v>
      </c>
      <c r="OAY1048539" s="23">
        <v>5135</v>
      </c>
      <c r="OAZ1048539" s="23">
        <v>5136</v>
      </c>
      <c r="OBA1048539" s="23">
        <v>5135</v>
      </c>
      <c r="OBB1048539" s="23">
        <v>5136</v>
      </c>
      <c r="OBC1048539" s="23">
        <v>5135</v>
      </c>
      <c r="OBD1048539" s="23">
        <v>5136</v>
      </c>
      <c r="OBE1048539" s="23">
        <v>5135</v>
      </c>
      <c r="OBF1048539" s="23">
        <v>5136</v>
      </c>
      <c r="OBG1048539" s="23">
        <v>5135</v>
      </c>
      <c r="OBH1048539" s="23">
        <v>5136</v>
      </c>
      <c r="OBI1048539" s="23">
        <v>5135</v>
      </c>
      <c r="OBJ1048539" s="23">
        <v>5136</v>
      </c>
      <c r="OBK1048539" s="23">
        <v>5135</v>
      </c>
      <c r="OBL1048539" s="23">
        <v>5136</v>
      </c>
      <c r="OBM1048539" s="23">
        <v>5135</v>
      </c>
      <c r="OBN1048539" s="23">
        <v>5136</v>
      </c>
      <c r="OBO1048539" s="23">
        <v>5135</v>
      </c>
      <c r="OBP1048539" s="23">
        <v>5136</v>
      </c>
      <c r="OBQ1048539" s="23">
        <v>5135</v>
      </c>
      <c r="OBR1048539" s="23">
        <v>5136</v>
      </c>
      <c r="OBS1048539" s="23">
        <v>5135</v>
      </c>
      <c r="OBT1048539" s="23">
        <v>5136</v>
      </c>
      <c r="OBU1048539" s="23">
        <v>5135</v>
      </c>
      <c r="OBV1048539" s="23">
        <v>5136</v>
      </c>
      <c r="OBW1048539" s="23">
        <v>5135</v>
      </c>
      <c r="OBX1048539" s="23">
        <v>5136</v>
      </c>
      <c r="OBY1048539" s="23">
        <v>5135</v>
      </c>
      <c r="OBZ1048539" s="23">
        <v>5136</v>
      </c>
      <c r="OCA1048539" s="23">
        <v>5135</v>
      </c>
      <c r="OCB1048539" s="23">
        <v>5136</v>
      </c>
      <c r="OCC1048539" s="23">
        <v>5135</v>
      </c>
      <c r="OCD1048539" s="23">
        <v>5136</v>
      </c>
      <c r="OCE1048539" s="23">
        <v>5135</v>
      </c>
      <c r="OCF1048539" s="23">
        <v>5136</v>
      </c>
      <c r="OCG1048539" s="23">
        <v>5135</v>
      </c>
      <c r="OCH1048539" s="23">
        <v>5136</v>
      </c>
      <c r="OCI1048539" s="23">
        <v>5135</v>
      </c>
      <c r="OCJ1048539" s="23">
        <v>5136</v>
      </c>
      <c r="OCK1048539" s="23">
        <v>5135</v>
      </c>
      <c r="OCL1048539" s="23">
        <v>5136</v>
      </c>
      <c r="OCM1048539" s="23">
        <v>5135</v>
      </c>
      <c r="OCN1048539" s="23">
        <v>5136</v>
      </c>
      <c r="OCO1048539" s="23">
        <v>5135</v>
      </c>
      <c r="OCP1048539" s="23">
        <v>5136</v>
      </c>
      <c r="OCQ1048539" s="23">
        <v>5135</v>
      </c>
      <c r="OCR1048539" s="23">
        <v>5136</v>
      </c>
      <c r="OCS1048539" s="23">
        <v>5135</v>
      </c>
      <c r="OCT1048539" s="23">
        <v>5136</v>
      </c>
      <c r="OCU1048539" s="23">
        <v>5135</v>
      </c>
      <c r="OCV1048539" s="23">
        <v>5136</v>
      </c>
      <c r="OCW1048539" s="23">
        <v>5135</v>
      </c>
      <c r="OCX1048539" s="23">
        <v>5136</v>
      </c>
      <c r="OCY1048539" s="23">
        <v>5135</v>
      </c>
      <c r="OCZ1048539" s="23">
        <v>5136</v>
      </c>
      <c r="ODA1048539" s="23">
        <v>5135</v>
      </c>
      <c r="ODB1048539" s="23">
        <v>5136</v>
      </c>
      <c r="ODC1048539" s="23">
        <v>5135</v>
      </c>
      <c r="ODD1048539" s="23">
        <v>5136</v>
      </c>
      <c r="ODE1048539" s="23">
        <v>5135</v>
      </c>
      <c r="ODF1048539" s="23">
        <v>5136</v>
      </c>
      <c r="ODG1048539" s="23">
        <v>5135</v>
      </c>
      <c r="ODH1048539" s="23">
        <v>5136</v>
      </c>
      <c r="ODI1048539" s="23">
        <v>5135</v>
      </c>
      <c r="ODJ1048539" s="23">
        <v>5136</v>
      </c>
      <c r="ODK1048539" s="23">
        <v>5135</v>
      </c>
      <c r="ODL1048539" s="23">
        <v>5136</v>
      </c>
      <c r="ODM1048539" s="23">
        <v>5135</v>
      </c>
      <c r="ODN1048539" s="23">
        <v>5136</v>
      </c>
      <c r="ODO1048539" s="23">
        <v>5135</v>
      </c>
      <c r="ODP1048539" s="23">
        <v>5136</v>
      </c>
      <c r="ODQ1048539" s="23">
        <v>5135</v>
      </c>
      <c r="ODR1048539" s="23">
        <v>5136</v>
      </c>
      <c r="ODS1048539" s="23">
        <v>5135</v>
      </c>
      <c r="ODT1048539" s="23">
        <v>5136</v>
      </c>
      <c r="ODU1048539" s="23">
        <v>5135</v>
      </c>
      <c r="ODV1048539" s="23">
        <v>5136</v>
      </c>
      <c r="ODW1048539" s="23">
        <v>5135</v>
      </c>
      <c r="ODX1048539" s="23">
        <v>5136</v>
      </c>
      <c r="ODY1048539" s="23">
        <v>5135</v>
      </c>
      <c r="ODZ1048539" s="23">
        <v>5136</v>
      </c>
      <c r="OEA1048539" s="23">
        <v>5135</v>
      </c>
      <c r="OEB1048539" s="23">
        <v>5136</v>
      </c>
      <c r="OEC1048539" s="23">
        <v>5135</v>
      </c>
      <c r="OED1048539" s="23">
        <v>5136</v>
      </c>
      <c r="OEE1048539" s="23">
        <v>5135</v>
      </c>
      <c r="OEF1048539" s="23">
        <v>5136</v>
      </c>
      <c r="OEG1048539" s="23">
        <v>5135</v>
      </c>
      <c r="OEH1048539" s="23">
        <v>5136</v>
      </c>
      <c r="OEI1048539" s="23">
        <v>5135</v>
      </c>
      <c r="OEJ1048539" s="23">
        <v>5136</v>
      </c>
      <c r="OEK1048539" s="23">
        <v>5135</v>
      </c>
      <c r="OEL1048539" s="23">
        <v>5136</v>
      </c>
      <c r="OEM1048539" s="23">
        <v>5135</v>
      </c>
      <c r="OEN1048539" s="23">
        <v>5136</v>
      </c>
      <c r="OEO1048539" s="23">
        <v>5135</v>
      </c>
      <c r="OEP1048539" s="23">
        <v>5136</v>
      </c>
      <c r="OEQ1048539" s="23">
        <v>5135</v>
      </c>
      <c r="OER1048539" s="23">
        <v>5136</v>
      </c>
      <c r="OES1048539" s="23">
        <v>5135</v>
      </c>
      <c r="OET1048539" s="23">
        <v>5136</v>
      </c>
      <c r="OEU1048539" s="23">
        <v>5135</v>
      </c>
      <c r="OEV1048539" s="23">
        <v>5136</v>
      </c>
      <c r="OEW1048539" s="23">
        <v>5135</v>
      </c>
      <c r="OEX1048539" s="23">
        <v>5136</v>
      </c>
      <c r="OEY1048539" s="23">
        <v>5135</v>
      </c>
      <c r="OEZ1048539" s="23">
        <v>5136</v>
      </c>
      <c r="OFA1048539" s="23">
        <v>5135</v>
      </c>
      <c r="OFB1048539" s="23">
        <v>5136</v>
      </c>
      <c r="OFC1048539" s="23">
        <v>5135</v>
      </c>
      <c r="OFD1048539" s="23">
        <v>5136</v>
      </c>
      <c r="OFE1048539" s="23">
        <v>5135</v>
      </c>
      <c r="OFF1048539" s="23">
        <v>5136</v>
      </c>
      <c r="OFG1048539" s="23">
        <v>5135</v>
      </c>
      <c r="OFH1048539" s="23">
        <v>5136</v>
      </c>
      <c r="OFI1048539" s="23">
        <v>5135</v>
      </c>
      <c r="OFJ1048539" s="23">
        <v>5136</v>
      </c>
      <c r="OFK1048539" s="23">
        <v>5135</v>
      </c>
      <c r="OFL1048539" s="23">
        <v>5136</v>
      </c>
      <c r="OFM1048539" s="23">
        <v>5135</v>
      </c>
      <c r="OFN1048539" s="23">
        <v>5136</v>
      </c>
      <c r="OFO1048539" s="23">
        <v>5135</v>
      </c>
      <c r="OFP1048539" s="23">
        <v>5136</v>
      </c>
      <c r="OFQ1048539" s="23">
        <v>5135</v>
      </c>
      <c r="OFR1048539" s="23">
        <v>5136</v>
      </c>
      <c r="OFS1048539" s="23">
        <v>5135</v>
      </c>
      <c r="OFT1048539" s="23">
        <v>5136</v>
      </c>
      <c r="OFU1048539" s="23">
        <v>5135</v>
      </c>
      <c r="OFV1048539" s="23">
        <v>5136</v>
      </c>
      <c r="OFW1048539" s="23">
        <v>5135</v>
      </c>
      <c r="OFX1048539" s="23">
        <v>5136</v>
      </c>
      <c r="OFY1048539" s="23">
        <v>5135</v>
      </c>
      <c r="OFZ1048539" s="23">
        <v>5136</v>
      </c>
      <c r="OGA1048539" s="23">
        <v>5135</v>
      </c>
      <c r="OGB1048539" s="23">
        <v>5136</v>
      </c>
      <c r="OGC1048539" s="23">
        <v>5135</v>
      </c>
      <c r="OGD1048539" s="23">
        <v>5136</v>
      </c>
      <c r="OGE1048539" s="23">
        <v>5135</v>
      </c>
      <c r="OGF1048539" s="23">
        <v>5136</v>
      </c>
      <c r="OGG1048539" s="23">
        <v>5135</v>
      </c>
      <c r="OGH1048539" s="23">
        <v>5136</v>
      </c>
      <c r="OGI1048539" s="23">
        <v>5135</v>
      </c>
      <c r="OGJ1048539" s="23">
        <v>5136</v>
      </c>
      <c r="OGK1048539" s="23">
        <v>5135</v>
      </c>
      <c r="OGL1048539" s="23">
        <v>5136</v>
      </c>
      <c r="OGM1048539" s="23">
        <v>5135</v>
      </c>
      <c r="OGN1048539" s="23">
        <v>5136</v>
      </c>
      <c r="OGO1048539" s="23">
        <v>5135</v>
      </c>
      <c r="OGP1048539" s="23">
        <v>5136</v>
      </c>
      <c r="OGQ1048539" s="23">
        <v>5135</v>
      </c>
      <c r="OGR1048539" s="23">
        <v>5136</v>
      </c>
      <c r="OGS1048539" s="23">
        <v>5135</v>
      </c>
      <c r="OGT1048539" s="23">
        <v>5136</v>
      </c>
      <c r="OGU1048539" s="23">
        <v>5135</v>
      </c>
      <c r="OGV1048539" s="23">
        <v>5136</v>
      </c>
      <c r="OGW1048539" s="23">
        <v>5135</v>
      </c>
      <c r="OGX1048539" s="23">
        <v>5136</v>
      </c>
      <c r="OGY1048539" s="23">
        <v>5135</v>
      </c>
      <c r="OGZ1048539" s="23">
        <v>5136</v>
      </c>
      <c r="OHA1048539" s="23">
        <v>5135</v>
      </c>
      <c r="OHB1048539" s="23">
        <v>5136</v>
      </c>
      <c r="OHC1048539" s="23">
        <v>5135</v>
      </c>
      <c r="OHD1048539" s="23">
        <v>5136</v>
      </c>
      <c r="OHE1048539" s="23">
        <v>5135</v>
      </c>
      <c r="OHF1048539" s="23">
        <v>5136</v>
      </c>
      <c r="OHG1048539" s="23">
        <v>5135</v>
      </c>
      <c r="OHH1048539" s="23">
        <v>5136</v>
      </c>
      <c r="OHI1048539" s="23">
        <v>5135</v>
      </c>
      <c r="OHJ1048539" s="23">
        <v>5136</v>
      </c>
      <c r="OHK1048539" s="23">
        <v>5135</v>
      </c>
      <c r="OHL1048539" s="23">
        <v>5136</v>
      </c>
      <c r="OHM1048539" s="23">
        <v>5135</v>
      </c>
      <c r="OHN1048539" s="23">
        <v>5136</v>
      </c>
      <c r="OHO1048539" s="23">
        <v>5135</v>
      </c>
      <c r="OHP1048539" s="23">
        <v>5136</v>
      </c>
      <c r="OHQ1048539" s="23">
        <v>5135</v>
      </c>
      <c r="OHR1048539" s="23">
        <v>5136</v>
      </c>
      <c r="OHS1048539" s="23">
        <v>5135</v>
      </c>
      <c r="OHT1048539" s="23">
        <v>5136</v>
      </c>
      <c r="OHU1048539" s="23">
        <v>5135</v>
      </c>
      <c r="OHV1048539" s="23">
        <v>5136</v>
      </c>
      <c r="OHW1048539" s="23">
        <v>5135</v>
      </c>
      <c r="OHX1048539" s="23">
        <v>5136</v>
      </c>
      <c r="OHY1048539" s="23">
        <v>5135</v>
      </c>
      <c r="OHZ1048539" s="23">
        <v>5136</v>
      </c>
      <c r="OIA1048539" s="23">
        <v>5135</v>
      </c>
      <c r="OIB1048539" s="23">
        <v>5136</v>
      </c>
      <c r="OIC1048539" s="23">
        <v>5135</v>
      </c>
      <c r="OID1048539" s="23">
        <v>5136</v>
      </c>
      <c r="OIE1048539" s="23">
        <v>5135</v>
      </c>
      <c r="OIF1048539" s="23">
        <v>5136</v>
      </c>
      <c r="OIG1048539" s="23">
        <v>5135</v>
      </c>
      <c r="OIH1048539" s="23">
        <v>5136</v>
      </c>
      <c r="OII1048539" s="23">
        <v>5135</v>
      </c>
      <c r="OIJ1048539" s="23">
        <v>5136</v>
      </c>
      <c r="OIK1048539" s="23">
        <v>5135</v>
      </c>
      <c r="OIL1048539" s="23">
        <v>5136</v>
      </c>
      <c r="OIM1048539" s="23">
        <v>5135</v>
      </c>
      <c r="OIN1048539" s="23">
        <v>5136</v>
      </c>
      <c r="OIO1048539" s="23">
        <v>5135</v>
      </c>
      <c r="OIP1048539" s="23">
        <v>5136</v>
      </c>
      <c r="OIQ1048539" s="23">
        <v>5135</v>
      </c>
      <c r="OIR1048539" s="23">
        <v>5136</v>
      </c>
      <c r="OIS1048539" s="23">
        <v>5135</v>
      </c>
      <c r="OIT1048539" s="23">
        <v>5136</v>
      </c>
      <c r="OIU1048539" s="23">
        <v>5135</v>
      </c>
      <c r="OIV1048539" s="23">
        <v>5136</v>
      </c>
      <c r="OIW1048539" s="23">
        <v>5135</v>
      </c>
      <c r="OIX1048539" s="23">
        <v>5136</v>
      </c>
      <c r="OIY1048539" s="23">
        <v>5135</v>
      </c>
      <c r="OIZ1048539" s="23">
        <v>5136</v>
      </c>
      <c r="OJA1048539" s="23">
        <v>5135</v>
      </c>
      <c r="OJB1048539" s="23">
        <v>5136</v>
      </c>
      <c r="OJC1048539" s="23">
        <v>5135</v>
      </c>
      <c r="OJD1048539" s="23">
        <v>5136</v>
      </c>
      <c r="OJE1048539" s="23">
        <v>5135</v>
      </c>
      <c r="OJF1048539" s="23">
        <v>5136</v>
      </c>
      <c r="OJG1048539" s="23">
        <v>5135</v>
      </c>
      <c r="OJH1048539" s="23">
        <v>5136</v>
      </c>
      <c r="OJI1048539" s="23">
        <v>5135</v>
      </c>
      <c r="OJJ1048539" s="23">
        <v>5136</v>
      </c>
      <c r="OJK1048539" s="23">
        <v>5135</v>
      </c>
      <c r="OJL1048539" s="23">
        <v>5136</v>
      </c>
      <c r="OJM1048539" s="23">
        <v>5135</v>
      </c>
      <c r="OJN1048539" s="23">
        <v>5136</v>
      </c>
      <c r="OJO1048539" s="23">
        <v>5135</v>
      </c>
      <c r="OJP1048539" s="23">
        <v>5136</v>
      </c>
      <c r="OJQ1048539" s="23">
        <v>5135</v>
      </c>
      <c r="OJR1048539" s="23">
        <v>5136</v>
      </c>
      <c r="OJS1048539" s="23">
        <v>5135</v>
      </c>
      <c r="OJT1048539" s="23">
        <v>5136</v>
      </c>
      <c r="OJU1048539" s="23">
        <v>5135</v>
      </c>
      <c r="OJV1048539" s="23">
        <v>5136</v>
      </c>
      <c r="OJW1048539" s="23">
        <v>5135</v>
      </c>
      <c r="OJX1048539" s="23">
        <v>5136</v>
      </c>
      <c r="OJY1048539" s="23">
        <v>5135</v>
      </c>
      <c r="OJZ1048539" s="23">
        <v>5136</v>
      </c>
      <c r="OKA1048539" s="23">
        <v>5135</v>
      </c>
      <c r="OKB1048539" s="23">
        <v>5136</v>
      </c>
      <c r="OKC1048539" s="23">
        <v>5135</v>
      </c>
      <c r="OKD1048539" s="23">
        <v>5136</v>
      </c>
      <c r="OKE1048539" s="23">
        <v>5135</v>
      </c>
      <c r="OKF1048539" s="23">
        <v>5136</v>
      </c>
      <c r="OKG1048539" s="23">
        <v>5135</v>
      </c>
      <c r="OKH1048539" s="23">
        <v>5136</v>
      </c>
      <c r="OKI1048539" s="23">
        <v>5135</v>
      </c>
      <c r="OKJ1048539" s="23">
        <v>5136</v>
      </c>
      <c r="OKK1048539" s="23">
        <v>5135</v>
      </c>
      <c r="OKL1048539" s="23">
        <v>5136</v>
      </c>
      <c r="OKM1048539" s="23">
        <v>5135</v>
      </c>
      <c r="OKN1048539" s="23">
        <v>5136</v>
      </c>
      <c r="OKO1048539" s="23">
        <v>5135</v>
      </c>
      <c r="OKP1048539" s="23">
        <v>5136</v>
      </c>
      <c r="OKQ1048539" s="23">
        <v>5135</v>
      </c>
      <c r="OKR1048539" s="23">
        <v>5136</v>
      </c>
      <c r="OKS1048539" s="23">
        <v>5135</v>
      </c>
      <c r="OKT1048539" s="23">
        <v>5136</v>
      </c>
      <c r="OKU1048539" s="23">
        <v>5135</v>
      </c>
      <c r="OKV1048539" s="23">
        <v>5136</v>
      </c>
      <c r="OKW1048539" s="23">
        <v>5135</v>
      </c>
      <c r="OKX1048539" s="23">
        <v>5136</v>
      </c>
      <c r="OKY1048539" s="23">
        <v>5135</v>
      </c>
      <c r="OKZ1048539" s="23">
        <v>5136</v>
      </c>
      <c r="OLA1048539" s="23">
        <v>5135</v>
      </c>
      <c r="OLB1048539" s="23">
        <v>5136</v>
      </c>
      <c r="OLC1048539" s="23">
        <v>5135</v>
      </c>
      <c r="OLD1048539" s="23">
        <v>5136</v>
      </c>
      <c r="OLE1048539" s="23">
        <v>5135</v>
      </c>
      <c r="OLF1048539" s="23">
        <v>5136</v>
      </c>
      <c r="OLG1048539" s="23">
        <v>5135</v>
      </c>
      <c r="OLH1048539" s="23">
        <v>5136</v>
      </c>
      <c r="OLI1048539" s="23">
        <v>5135</v>
      </c>
      <c r="OLJ1048539" s="23">
        <v>5136</v>
      </c>
      <c r="OLK1048539" s="23">
        <v>5135</v>
      </c>
      <c r="OLL1048539" s="23">
        <v>5136</v>
      </c>
      <c r="OLM1048539" s="23">
        <v>5135</v>
      </c>
      <c r="OLN1048539" s="23">
        <v>5136</v>
      </c>
      <c r="OLO1048539" s="23">
        <v>5135</v>
      </c>
      <c r="OLP1048539" s="23">
        <v>5136</v>
      </c>
      <c r="OLQ1048539" s="23">
        <v>5135</v>
      </c>
      <c r="OLR1048539" s="23">
        <v>5136</v>
      </c>
      <c r="OLS1048539" s="23">
        <v>5135</v>
      </c>
      <c r="OLT1048539" s="23">
        <v>5136</v>
      </c>
      <c r="OLU1048539" s="23">
        <v>5135</v>
      </c>
      <c r="OLV1048539" s="23">
        <v>5136</v>
      </c>
      <c r="OLW1048539" s="23">
        <v>5135</v>
      </c>
      <c r="OLX1048539" s="23">
        <v>5136</v>
      </c>
      <c r="OLY1048539" s="23">
        <v>5135</v>
      </c>
      <c r="OLZ1048539" s="23">
        <v>5136</v>
      </c>
      <c r="OMA1048539" s="23">
        <v>5135</v>
      </c>
      <c r="OMB1048539" s="23">
        <v>5136</v>
      </c>
      <c r="OMC1048539" s="23">
        <v>5135</v>
      </c>
      <c r="OMD1048539" s="23">
        <v>5136</v>
      </c>
      <c r="OME1048539" s="23">
        <v>5135</v>
      </c>
      <c r="OMF1048539" s="23">
        <v>5136</v>
      </c>
      <c r="OMG1048539" s="23">
        <v>5135</v>
      </c>
      <c r="OMH1048539" s="23">
        <v>5136</v>
      </c>
      <c r="OMI1048539" s="23">
        <v>5135</v>
      </c>
      <c r="OMJ1048539" s="23">
        <v>5136</v>
      </c>
      <c r="OMK1048539" s="23">
        <v>5135</v>
      </c>
      <c r="OML1048539" s="23">
        <v>5136</v>
      </c>
      <c r="OMM1048539" s="23">
        <v>5135</v>
      </c>
      <c r="OMN1048539" s="23">
        <v>5136</v>
      </c>
      <c r="OMO1048539" s="23">
        <v>5135</v>
      </c>
      <c r="OMP1048539" s="23">
        <v>5136</v>
      </c>
      <c r="OMQ1048539" s="23">
        <v>5135</v>
      </c>
      <c r="OMR1048539" s="23">
        <v>5136</v>
      </c>
      <c r="OMS1048539" s="23">
        <v>5135</v>
      </c>
      <c r="OMT1048539" s="23">
        <v>5136</v>
      </c>
      <c r="OMU1048539" s="23">
        <v>5135</v>
      </c>
      <c r="OMV1048539" s="23">
        <v>5136</v>
      </c>
      <c r="OMW1048539" s="23">
        <v>5135</v>
      </c>
      <c r="OMX1048539" s="23">
        <v>5136</v>
      </c>
      <c r="OMY1048539" s="23">
        <v>5135</v>
      </c>
      <c r="OMZ1048539" s="23">
        <v>5136</v>
      </c>
      <c r="ONA1048539" s="23">
        <v>5135</v>
      </c>
      <c r="ONB1048539" s="23">
        <v>5136</v>
      </c>
      <c r="ONC1048539" s="23">
        <v>5135</v>
      </c>
      <c r="OND1048539" s="23">
        <v>5136</v>
      </c>
      <c r="ONE1048539" s="23">
        <v>5135</v>
      </c>
      <c r="ONF1048539" s="23">
        <v>5136</v>
      </c>
      <c r="ONG1048539" s="23">
        <v>5135</v>
      </c>
      <c r="ONH1048539" s="23">
        <v>5136</v>
      </c>
      <c r="ONI1048539" s="23">
        <v>5135</v>
      </c>
      <c r="ONJ1048539" s="23">
        <v>5136</v>
      </c>
      <c r="ONK1048539" s="23">
        <v>5135</v>
      </c>
      <c r="ONL1048539" s="23">
        <v>5136</v>
      </c>
      <c r="ONM1048539" s="23">
        <v>5135</v>
      </c>
      <c r="ONN1048539" s="23">
        <v>5136</v>
      </c>
      <c r="ONO1048539" s="23">
        <v>5135</v>
      </c>
      <c r="ONP1048539" s="23">
        <v>5136</v>
      </c>
      <c r="ONQ1048539" s="23">
        <v>5135</v>
      </c>
      <c r="ONR1048539" s="23">
        <v>5136</v>
      </c>
      <c r="ONS1048539" s="23">
        <v>5135</v>
      </c>
      <c r="ONT1048539" s="23">
        <v>5136</v>
      </c>
      <c r="ONU1048539" s="23">
        <v>5135</v>
      </c>
      <c r="ONV1048539" s="23">
        <v>5136</v>
      </c>
      <c r="ONW1048539" s="23">
        <v>5135</v>
      </c>
      <c r="ONX1048539" s="23">
        <v>5136</v>
      </c>
      <c r="ONY1048539" s="23">
        <v>5135</v>
      </c>
      <c r="ONZ1048539" s="23">
        <v>5136</v>
      </c>
      <c r="OOA1048539" s="23">
        <v>5135</v>
      </c>
      <c r="OOB1048539" s="23">
        <v>5136</v>
      </c>
      <c r="OOC1048539" s="23">
        <v>5135</v>
      </c>
      <c r="OOD1048539" s="23">
        <v>5136</v>
      </c>
      <c r="OOE1048539" s="23">
        <v>5135</v>
      </c>
      <c r="OOF1048539" s="23">
        <v>5136</v>
      </c>
      <c r="OOG1048539" s="23">
        <v>5135</v>
      </c>
      <c r="OOH1048539" s="23">
        <v>5136</v>
      </c>
      <c r="OOI1048539" s="23">
        <v>5135</v>
      </c>
      <c r="OOJ1048539" s="23">
        <v>5136</v>
      </c>
      <c r="OOK1048539" s="23">
        <v>5135</v>
      </c>
      <c r="OOL1048539" s="23">
        <v>5136</v>
      </c>
      <c r="OOM1048539" s="23">
        <v>5135</v>
      </c>
      <c r="OON1048539" s="23">
        <v>5136</v>
      </c>
      <c r="OOO1048539" s="23">
        <v>5135</v>
      </c>
      <c r="OOP1048539" s="23">
        <v>5136</v>
      </c>
      <c r="OOQ1048539" s="23">
        <v>5135</v>
      </c>
      <c r="OOR1048539" s="23">
        <v>5136</v>
      </c>
      <c r="OOS1048539" s="23">
        <v>5135</v>
      </c>
      <c r="OOT1048539" s="23">
        <v>5136</v>
      </c>
      <c r="OOU1048539" s="23">
        <v>5135</v>
      </c>
      <c r="OOV1048539" s="23">
        <v>5136</v>
      </c>
      <c r="OOW1048539" s="23">
        <v>5135</v>
      </c>
      <c r="OOX1048539" s="23">
        <v>5136</v>
      </c>
      <c r="OOY1048539" s="23">
        <v>5135</v>
      </c>
      <c r="OOZ1048539" s="23">
        <v>5136</v>
      </c>
      <c r="OPA1048539" s="23">
        <v>5135</v>
      </c>
      <c r="OPB1048539" s="23">
        <v>5136</v>
      </c>
      <c r="OPC1048539" s="23">
        <v>5135</v>
      </c>
      <c r="OPD1048539" s="23">
        <v>5136</v>
      </c>
      <c r="OPE1048539" s="23">
        <v>5135</v>
      </c>
      <c r="OPF1048539" s="23">
        <v>5136</v>
      </c>
      <c r="OPG1048539" s="23">
        <v>5135</v>
      </c>
      <c r="OPH1048539" s="23">
        <v>5136</v>
      </c>
      <c r="OPI1048539" s="23">
        <v>5135</v>
      </c>
      <c r="OPJ1048539" s="23">
        <v>5136</v>
      </c>
      <c r="OPK1048539" s="23">
        <v>5135</v>
      </c>
      <c r="OPL1048539" s="23">
        <v>5136</v>
      </c>
      <c r="OPM1048539" s="23">
        <v>5135</v>
      </c>
      <c r="OPN1048539" s="23">
        <v>5136</v>
      </c>
      <c r="OPO1048539" s="23">
        <v>5135</v>
      </c>
      <c r="OPP1048539" s="23">
        <v>5136</v>
      </c>
      <c r="OPQ1048539" s="23">
        <v>5135</v>
      </c>
      <c r="OPR1048539" s="23">
        <v>5136</v>
      </c>
      <c r="OPS1048539" s="23">
        <v>5135</v>
      </c>
      <c r="OPT1048539" s="23">
        <v>5136</v>
      </c>
      <c r="OPU1048539" s="23">
        <v>5135</v>
      </c>
      <c r="OPV1048539" s="23">
        <v>5136</v>
      </c>
      <c r="OPW1048539" s="23">
        <v>5135</v>
      </c>
      <c r="OPX1048539" s="23">
        <v>5136</v>
      </c>
      <c r="OPY1048539" s="23">
        <v>5135</v>
      </c>
      <c r="OPZ1048539" s="23">
        <v>5136</v>
      </c>
      <c r="OQA1048539" s="23">
        <v>5135</v>
      </c>
      <c r="OQB1048539" s="23">
        <v>5136</v>
      </c>
      <c r="OQC1048539" s="23">
        <v>5135</v>
      </c>
      <c r="OQD1048539" s="23">
        <v>5136</v>
      </c>
      <c r="OQE1048539" s="23">
        <v>5135</v>
      </c>
      <c r="OQF1048539" s="23">
        <v>5136</v>
      </c>
      <c r="OQG1048539" s="23">
        <v>5135</v>
      </c>
      <c r="OQH1048539" s="23">
        <v>5136</v>
      </c>
      <c r="OQI1048539" s="23">
        <v>5135</v>
      </c>
      <c r="OQJ1048539" s="23">
        <v>5136</v>
      </c>
      <c r="OQK1048539" s="23">
        <v>5135</v>
      </c>
      <c r="OQL1048539" s="23">
        <v>5136</v>
      </c>
      <c r="OQM1048539" s="23">
        <v>5135</v>
      </c>
      <c r="OQN1048539" s="23">
        <v>5136</v>
      </c>
      <c r="OQO1048539" s="23">
        <v>5135</v>
      </c>
      <c r="OQP1048539" s="23">
        <v>5136</v>
      </c>
      <c r="OQQ1048539" s="23">
        <v>5135</v>
      </c>
      <c r="OQR1048539" s="23">
        <v>5136</v>
      </c>
      <c r="OQS1048539" s="23">
        <v>5135</v>
      </c>
      <c r="OQT1048539" s="23">
        <v>5136</v>
      </c>
      <c r="OQU1048539" s="23">
        <v>5135</v>
      </c>
      <c r="OQV1048539" s="23">
        <v>5136</v>
      </c>
      <c r="OQW1048539" s="23">
        <v>5135</v>
      </c>
      <c r="OQX1048539" s="23">
        <v>5136</v>
      </c>
      <c r="OQY1048539" s="23">
        <v>5135</v>
      </c>
      <c r="OQZ1048539" s="23">
        <v>5136</v>
      </c>
      <c r="ORA1048539" s="23">
        <v>5135</v>
      </c>
      <c r="ORB1048539" s="23">
        <v>5136</v>
      </c>
      <c r="ORC1048539" s="23">
        <v>5135</v>
      </c>
      <c r="ORD1048539" s="23">
        <v>5136</v>
      </c>
      <c r="ORE1048539" s="23">
        <v>5135</v>
      </c>
      <c r="ORF1048539" s="23">
        <v>5136</v>
      </c>
      <c r="ORG1048539" s="23">
        <v>5135</v>
      </c>
      <c r="ORH1048539" s="23">
        <v>5136</v>
      </c>
      <c r="ORI1048539" s="23">
        <v>5135</v>
      </c>
      <c r="ORJ1048539" s="23">
        <v>5136</v>
      </c>
      <c r="ORK1048539" s="23">
        <v>5135</v>
      </c>
      <c r="ORL1048539" s="23">
        <v>5136</v>
      </c>
      <c r="ORM1048539" s="23">
        <v>5135</v>
      </c>
      <c r="ORN1048539" s="23">
        <v>5136</v>
      </c>
      <c r="ORO1048539" s="23">
        <v>5135</v>
      </c>
      <c r="ORP1048539" s="23">
        <v>5136</v>
      </c>
      <c r="ORQ1048539" s="23">
        <v>5135</v>
      </c>
      <c r="ORR1048539" s="23">
        <v>5136</v>
      </c>
      <c r="ORS1048539" s="23">
        <v>5135</v>
      </c>
      <c r="ORT1048539" s="23">
        <v>5136</v>
      </c>
      <c r="ORU1048539" s="23">
        <v>5135</v>
      </c>
      <c r="ORV1048539" s="23">
        <v>5136</v>
      </c>
      <c r="ORW1048539" s="23">
        <v>5135</v>
      </c>
      <c r="ORX1048539" s="23">
        <v>5136</v>
      </c>
      <c r="ORY1048539" s="23">
        <v>5135</v>
      </c>
      <c r="ORZ1048539" s="23">
        <v>5136</v>
      </c>
      <c r="OSA1048539" s="23">
        <v>5135</v>
      </c>
      <c r="OSB1048539" s="23">
        <v>5136</v>
      </c>
      <c r="OSC1048539" s="23">
        <v>5135</v>
      </c>
      <c r="OSD1048539" s="23">
        <v>5136</v>
      </c>
      <c r="OSE1048539" s="23">
        <v>5135</v>
      </c>
      <c r="OSF1048539" s="23">
        <v>5136</v>
      </c>
      <c r="OSG1048539" s="23">
        <v>5135</v>
      </c>
      <c r="OSH1048539" s="23">
        <v>5136</v>
      </c>
      <c r="OSI1048539" s="23">
        <v>5135</v>
      </c>
      <c r="OSJ1048539" s="23">
        <v>5136</v>
      </c>
      <c r="OSK1048539" s="23">
        <v>5135</v>
      </c>
      <c r="OSL1048539" s="23">
        <v>5136</v>
      </c>
      <c r="OSM1048539" s="23">
        <v>5135</v>
      </c>
      <c r="OSN1048539" s="23">
        <v>5136</v>
      </c>
      <c r="OSO1048539" s="23">
        <v>5135</v>
      </c>
      <c r="OSP1048539" s="23">
        <v>5136</v>
      </c>
      <c r="OSQ1048539" s="23">
        <v>5135</v>
      </c>
      <c r="OSR1048539" s="23">
        <v>5136</v>
      </c>
      <c r="OSS1048539" s="23">
        <v>5135</v>
      </c>
      <c r="OST1048539" s="23">
        <v>5136</v>
      </c>
      <c r="OSU1048539" s="23">
        <v>5135</v>
      </c>
      <c r="OSV1048539" s="23">
        <v>5136</v>
      </c>
      <c r="OSW1048539" s="23">
        <v>5135</v>
      </c>
      <c r="OSX1048539" s="23">
        <v>5136</v>
      </c>
      <c r="OSY1048539" s="23">
        <v>5135</v>
      </c>
      <c r="OSZ1048539" s="23">
        <v>5136</v>
      </c>
      <c r="OTA1048539" s="23">
        <v>5135</v>
      </c>
      <c r="OTB1048539" s="23">
        <v>5136</v>
      </c>
      <c r="OTC1048539" s="23">
        <v>5135</v>
      </c>
      <c r="OTD1048539" s="23">
        <v>5136</v>
      </c>
      <c r="OTE1048539" s="23">
        <v>5135</v>
      </c>
      <c r="OTF1048539" s="23">
        <v>5136</v>
      </c>
      <c r="OTG1048539" s="23">
        <v>5135</v>
      </c>
      <c r="OTH1048539" s="23">
        <v>5136</v>
      </c>
      <c r="OTI1048539" s="23">
        <v>5135</v>
      </c>
      <c r="OTJ1048539" s="23">
        <v>5136</v>
      </c>
      <c r="OTK1048539" s="23">
        <v>5135</v>
      </c>
      <c r="OTL1048539" s="23">
        <v>5136</v>
      </c>
      <c r="OTM1048539" s="23">
        <v>5135</v>
      </c>
      <c r="OTN1048539" s="23">
        <v>5136</v>
      </c>
      <c r="OTO1048539" s="23">
        <v>5135</v>
      </c>
      <c r="OTP1048539" s="23">
        <v>5136</v>
      </c>
      <c r="OTQ1048539" s="23">
        <v>5135</v>
      </c>
      <c r="OTR1048539" s="23">
        <v>5136</v>
      </c>
      <c r="OTS1048539" s="23">
        <v>5135</v>
      </c>
      <c r="OTT1048539" s="23">
        <v>5136</v>
      </c>
      <c r="OTU1048539" s="23">
        <v>5135</v>
      </c>
      <c r="OTV1048539" s="23">
        <v>5136</v>
      </c>
      <c r="OTW1048539" s="23">
        <v>5135</v>
      </c>
      <c r="OTX1048539" s="23">
        <v>5136</v>
      </c>
      <c r="OTY1048539" s="23">
        <v>5135</v>
      </c>
      <c r="OTZ1048539" s="23">
        <v>5136</v>
      </c>
      <c r="OUA1048539" s="23">
        <v>5135</v>
      </c>
      <c r="OUB1048539" s="23">
        <v>5136</v>
      </c>
      <c r="OUC1048539" s="23">
        <v>5135</v>
      </c>
      <c r="OUD1048539" s="23">
        <v>5136</v>
      </c>
      <c r="OUE1048539" s="23">
        <v>5135</v>
      </c>
      <c r="OUF1048539" s="23">
        <v>5136</v>
      </c>
      <c r="OUG1048539" s="23">
        <v>5135</v>
      </c>
      <c r="OUH1048539" s="23">
        <v>5136</v>
      </c>
      <c r="OUI1048539" s="23">
        <v>5135</v>
      </c>
      <c r="OUJ1048539" s="23">
        <v>5136</v>
      </c>
      <c r="OUK1048539" s="23">
        <v>5135</v>
      </c>
      <c r="OUL1048539" s="23">
        <v>5136</v>
      </c>
      <c r="OUM1048539" s="23">
        <v>5135</v>
      </c>
      <c r="OUN1048539" s="23">
        <v>5136</v>
      </c>
      <c r="OUO1048539" s="23">
        <v>5135</v>
      </c>
      <c r="OUP1048539" s="23">
        <v>5136</v>
      </c>
      <c r="OUQ1048539" s="23">
        <v>5135</v>
      </c>
      <c r="OUR1048539" s="23">
        <v>5136</v>
      </c>
      <c r="OUS1048539" s="23">
        <v>5135</v>
      </c>
      <c r="OUT1048539" s="23">
        <v>5136</v>
      </c>
      <c r="OUU1048539" s="23">
        <v>5135</v>
      </c>
      <c r="OUV1048539" s="23">
        <v>5136</v>
      </c>
      <c r="OUW1048539" s="23">
        <v>5135</v>
      </c>
      <c r="OUX1048539" s="23">
        <v>5136</v>
      </c>
      <c r="OUY1048539" s="23">
        <v>5135</v>
      </c>
      <c r="OUZ1048539" s="23">
        <v>5136</v>
      </c>
      <c r="OVA1048539" s="23">
        <v>5135</v>
      </c>
      <c r="OVB1048539" s="23">
        <v>5136</v>
      </c>
      <c r="OVC1048539" s="23">
        <v>5135</v>
      </c>
      <c r="OVD1048539" s="23">
        <v>5136</v>
      </c>
      <c r="OVE1048539" s="23">
        <v>5135</v>
      </c>
      <c r="OVF1048539" s="23">
        <v>5136</v>
      </c>
      <c r="OVG1048539" s="23">
        <v>5135</v>
      </c>
      <c r="OVH1048539" s="23">
        <v>5136</v>
      </c>
      <c r="OVI1048539" s="23">
        <v>5135</v>
      </c>
      <c r="OVJ1048539" s="23">
        <v>5136</v>
      </c>
      <c r="OVK1048539" s="23">
        <v>5135</v>
      </c>
      <c r="OVL1048539" s="23">
        <v>5136</v>
      </c>
      <c r="OVM1048539" s="23">
        <v>5135</v>
      </c>
      <c r="OVN1048539" s="23">
        <v>5136</v>
      </c>
      <c r="OVO1048539" s="23">
        <v>5135</v>
      </c>
      <c r="OVP1048539" s="23">
        <v>5136</v>
      </c>
      <c r="OVQ1048539" s="23">
        <v>5135</v>
      </c>
      <c r="OVR1048539" s="23">
        <v>5136</v>
      </c>
      <c r="OVS1048539" s="23">
        <v>5135</v>
      </c>
      <c r="OVT1048539" s="23">
        <v>5136</v>
      </c>
      <c r="OVU1048539" s="23">
        <v>5135</v>
      </c>
      <c r="OVV1048539" s="23">
        <v>5136</v>
      </c>
      <c r="OVW1048539" s="23">
        <v>5135</v>
      </c>
      <c r="OVX1048539" s="23">
        <v>5136</v>
      </c>
      <c r="OVY1048539" s="23">
        <v>5135</v>
      </c>
      <c r="OVZ1048539" s="23">
        <v>5136</v>
      </c>
      <c r="OWA1048539" s="23">
        <v>5135</v>
      </c>
      <c r="OWB1048539" s="23">
        <v>5136</v>
      </c>
      <c r="OWC1048539" s="23">
        <v>5135</v>
      </c>
      <c r="OWD1048539" s="23">
        <v>5136</v>
      </c>
      <c r="OWE1048539" s="23">
        <v>5135</v>
      </c>
      <c r="OWF1048539" s="23">
        <v>5136</v>
      </c>
      <c r="OWG1048539" s="23">
        <v>5135</v>
      </c>
      <c r="OWH1048539" s="23">
        <v>5136</v>
      </c>
      <c r="OWI1048539" s="23">
        <v>5135</v>
      </c>
      <c r="OWJ1048539" s="23">
        <v>5136</v>
      </c>
      <c r="OWK1048539" s="23">
        <v>5135</v>
      </c>
      <c r="OWL1048539" s="23">
        <v>5136</v>
      </c>
      <c r="OWM1048539" s="23">
        <v>5135</v>
      </c>
      <c r="OWN1048539" s="23">
        <v>5136</v>
      </c>
      <c r="OWO1048539" s="23">
        <v>5135</v>
      </c>
      <c r="OWP1048539" s="23">
        <v>5136</v>
      </c>
      <c r="OWQ1048539" s="23">
        <v>5135</v>
      </c>
      <c r="OWR1048539" s="23">
        <v>5136</v>
      </c>
      <c r="OWS1048539" s="23">
        <v>5135</v>
      </c>
      <c r="OWT1048539" s="23">
        <v>5136</v>
      </c>
      <c r="OWU1048539" s="23">
        <v>5135</v>
      </c>
      <c r="OWV1048539" s="23">
        <v>5136</v>
      </c>
      <c r="OWW1048539" s="23">
        <v>5135</v>
      </c>
      <c r="OWX1048539" s="23">
        <v>5136</v>
      </c>
      <c r="OWY1048539" s="23">
        <v>5135</v>
      </c>
      <c r="OWZ1048539" s="23">
        <v>5136</v>
      </c>
      <c r="OXA1048539" s="23">
        <v>5135</v>
      </c>
      <c r="OXB1048539" s="23">
        <v>5136</v>
      </c>
      <c r="OXC1048539" s="23">
        <v>5135</v>
      </c>
      <c r="OXD1048539" s="23">
        <v>5136</v>
      </c>
      <c r="OXE1048539" s="23">
        <v>5135</v>
      </c>
      <c r="OXF1048539" s="23">
        <v>5136</v>
      </c>
      <c r="OXG1048539" s="23">
        <v>5135</v>
      </c>
      <c r="OXH1048539" s="23">
        <v>5136</v>
      </c>
      <c r="OXI1048539" s="23">
        <v>5135</v>
      </c>
      <c r="OXJ1048539" s="23">
        <v>5136</v>
      </c>
      <c r="OXK1048539" s="23">
        <v>5135</v>
      </c>
      <c r="OXL1048539" s="23">
        <v>5136</v>
      </c>
      <c r="OXM1048539" s="23">
        <v>5135</v>
      </c>
      <c r="OXN1048539" s="23">
        <v>5136</v>
      </c>
      <c r="OXO1048539" s="23">
        <v>5135</v>
      </c>
      <c r="OXP1048539" s="23">
        <v>5136</v>
      </c>
      <c r="OXQ1048539" s="23">
        <v>5135</v>
      </c>
      <c r="OXR1048539" s="23">
        <v>5136</v>
      </c>
      <c r="OXS1048539" s="23">
        <v>5135</v>
      </c>
      <c r="OXT1048539" s="23">
        <v>5136</v>
      </c>
      <c r="OXU1048539" s="23">
        <v>5135</v>
      </c>
      <c r="OXV1048539" s="23">
        <v>5136</v>
      </c>
      <c r="OXW1048539" s="23">
        <v>5135</v>
      </c>
      <c r="OXX1048539" s="23">
        <v>5136</v>
      </c>
      <c r="OXY1048539" s="23">
        <v>5135</v>
      </c>
      <c r="OXZ1048539" s="23">
        <v>5136</v>
      </c>
      <c r="OYA1048539" s="23">
        <v>5135</v>
      </c>
      <c r="OYB1048539" s="23">
        <v>5136</v>
      </c>
      <c r="OYC1048539" s="23">
        <v>5135</v>
      </c>
      <c r="OYD1048539" s="23">
        <v>5136</v>
      </c>
      <c r="OYE1048539" s="23">
        <v>5135</v>
      </c>
      <c r="OYF1048539" s="23">
        <v>5136</v>
      </c>
      <c r="OYG1048539" s="23">
        <v>5135</v>
      </c>
      <c r="OYH1048539" s="23">
        <v>5136</v>
      </c>
      <c r="OYI1048539" s="23">
        <v>5135</v>
      </c>
      <c r="OYJ1048539" s="23">
        <v>5136</v>
      </c>
      <c r="OYK1048539" s="23">
        <v>5135</v>
      </c>
      <c r="OYL1048539" s="23">
        <v>5136</v>
      </c>
      <c r="OYM1048539" s="23">
        <v>5135</v>
      </c>
      <c r="OYN1048539" s="23">
        <v>5136</v>
      </c>
      <c r="OYO1048539" s="23">
        <v>5135</v>
      </c>
      <c r="OYP1048539" s="23">
        <v>5136</v>
      </c>
      <c r="OYQ1048539" s="23">
        <v>5135</v>
      </c>
      <c r="OYR1048539" s="23">
        <v>5136</v>
      </c>
      <c r="OYS1048539" s="23">
        <v>5135</v>
      </c>
      <c r="OYT1048539" s="23">
        <v>5136</v>
      </c>
      <c r="OYU1048539" s="23">
        <v>5135</v>
      </c>
      <c r="OYV1048539" s="23">
        <v>5136</v>
      </c>
      <c r="OYW1048539" s="23">
        <v>5135</v>
      </c>
      <c r="OYX1048539" s="23">
        <v>5136</v>
      </c>
      <c r="OYY1048539" s="23">
        <v>5135</v>
      </c>
      <c r="OYZ1048539" s="23">
        <v>5136</v>
      </c>
      <c r="OZA1048539" s="23">
        <v>5135</v>
      </c>
      <c r="OZB1048539" s="23">
        <v>5136</v>
      </c>
      <c r="OZC1048539" s="23">
        <v>5135</v>
      </c>
      <c r="OZD1048539" s="23">
        <v>5136</v>
      </c>
      <c r="OZE1048539" s="23">
        <v>5135</v>
      </c>
      <c r="OZF1048539" s="23">
        <v>5136</v>
      </c>
      <c r="OZG1048539" s="23">
        <v>5135</v>
      </c>
      <c r="OZH1048539" s="23">
        <v>5136</v>
      </c>
      <c r="OZI1048539" s="23">
        <v>5135</v>
      </c>
      <c r="OZJ1048539" s="23">
        <v>5136</v>
      </c>
      <c r="OZK1048539" s="23">
        <v>5135</v>
      </c>
      <c r="OZL1048539" s="23">
        <v>5136</v>
      </c>
      <c r="OZM1048539" s="23">
        <v>5135</v>
      </c>
      <c r="OZN1048539" s="23">
        <v>5136</v>
      </c>
      <c r="OZO1048539" s="23">
        <v>5135</v>
      </c>
      <c r="OZP1048539" s="23">
        <v>5136</v>
      </c>
      <c r="OZQ1048539" s="23">
        <v>5135</v>
      </c>
      <c r="OZR1048539" s="23">
        <v>5136</v>
      </c>
      <c r="OZS1048539" s="23">
        <v>5135</v>
      </c>
      <c r="OZT1048539" s="23">
        <v>5136</v>
      </c>
      <c r="OZU1048539" s="23">
        <v>5135</v>
      </c>
      <c r="OZV1048539" s="23">
        <v>5136</v>
      </c>
      <c r="OZW1048539" s="23">
        <v>5135</v>
      </c>
      <c r="OZX1048539" s="23">
        <v>5136</v>
      </c>
      <c r="OZY1048539" s="23">
        <v>5135</v>
      </c>
      <c r="OZZ1048539" s="23">
        <v>5136</v>
      </c>
      <c r="PAA1048539" s="23">
        <v>5135</v>
      </c>
      <c r="PAB1048539" s="23">
        <v>5136</v>
      </c>
      <c r="PAC1048539" s="23">
        <v>5135</v>
      </c>
      <c r="PAD1048539" s="23">
        <v>5136</v>
      </c>
      <c r="PAE1048539" s="23">
        <v>5135</v>
      </c>
      <c r="PAF1048539" s="23">
        <v>5136</v>
      </c>
      <c r="PAG1048539" s="23">
        <v>5135</v>
      </c>
      <c r="PAH1048539" s="23">
        <v>5136</v>
      </c>
      <c r="PAI1048539" s="23">
        <v>5135</v>
      </c>
      <c r="PAJ1048539" s="23">
        <v>5136</v>
      </c>
      <c r="PAK1048539" s="23">
        <v>5135</v>
      </c>
      <c r="PAL1048539" s="23">
        <v>5136</v>
      </c>
      <c r="PAM1048539" s="23">
        <v>5135</v>
      </c>
      <c r="PAN1048539" s="23">
        <v>5136</v>
      </c>
      <c r="PAO1048539" s="23">
        <v>5135</v>
      </c>
      <c r="PAP1048539" s="23">
        <v>5136</v>
      </c>
      <c r="PAQ1048539" s="23">
        <v>5135</v>
      </c>
      <c r="PAR1048539" s="23">
        <v>5136</v>
      </c>
      <c r="PAS1048539" s="23">
        <v>5135</v>
      </c>
      <c r="PAT1048539" s="23">
        <v>5136</v>
      </c>
      <c r="PAU1048539" s="23">
        <v>5135</v>
      </c>
      <c r="PAV1048539" s="23">
        <v>5136</v>
      </c>
      <c r="PAW1048539" s="23">
        <v>5135</v>
      </c>
      <c r="PAX1048539" s="23">
        <v>5136</v>
      </c>
      <c r="PAY1048539" s="23">
        <v>5135</v>
      </c>
      <c r="PAZ1048539" s="23">
        <v>5136</v>
      </c>
      <c r="PBA1048539" s="23">
        <v>5135</v>
      </c>
      <c r="PBB1048539" s="23">
        <v>5136</v>
      </c>
      <c r="PBC1048539" s="23">
        <v>5135</v>
      </c>
      <c r="PBD1048539" s="23">
        <v>5136</v>
      </c>
      <c r="PBE1048539" s="23">
        <v>5135</v>
      </c>
      <c r="PBF1048539" s="23">
        <v>5136</v>
      </c>
      <c r="PBG1048539" s="23">
        <v>5135</v>
      </c>
      <c r="PBH1048539" s="23">
        <v>5136</v>
      </c>
      <c r="PBI1048539" s="23">
        <v>5135</v>
      </c>
      <c r="PBJ1048539" s="23">
        <v>5136</v>
      </c>
      <c r="PBK1048539" s="23">
        <v>5135</v>
      </c>
      <c r="PBL1048539" s="23">
        <v>5136</v>
      </c>
      <c r="PBM1048539" s="23">
        <v>5135</v>
      </c>
      <c r="PBN1048539" s="23">
        <v>5136</v>
      </c>
      <c r="PBO1048539" s="23">
        <v>5135</v>
      </c>
      <c r="PBP1048539" s="23">
        <v>5136</v>
      </c>
      <c r="PBQ1048539" s="23">
        <v>5135</v>
      </c>
      <c r="PBR1048539" s="23">
        <v>5136</v>
      </c>
      <c r="PBS1048539" s="23">
        <v>5135</v>
      </c>
      <c r="PBT1048539" s="23">
        <v>5136</v>
      </c>
      <c r="PBU1048539" s="23">
        <v>5135</v>
      </c>
      <c r="PBV1048539" s="23">
        <v>5136</v>
      </c>
      <c r="PBW1048539" s="23">
        <v>5135</v>
      </c>
      <c r="PBX1048539" s="23">
        <v>5136</v>
      </c>
      <c r="PBY1048539" s="23">
        <v>5135</v>
      </c>
      <c r="PBZ1048539" s="23">
        <v>5136</v>
      </c>
      <c r="PCA1048539" s="23">
        <v>5135</v>
      </c>
      <c r="PCB1048539" s="23">
        <v>5136</v>
      </c>
      <c r="PCC1048539" s="23">
        <v>5135</v>
      </c>
      <c r="PCD1048539" s="23">
        <v>5136</v>
      </c>
      <c r="PCE1048539" s="23">
        <v>5135</v>
      </c>
      <c r="PCF1048539" s="23">
        <v>5136</v>
      </c>
      <c r="PCG1048539" s="23">
        <v>5135</v>
      </c>
      <c r="PCH1048539" s="23">
        <v>5136</v>
      </c>
      <c r="PCI1048539" s="23">
        <v>5135</v>
      </c>
      <c r="PCJ1048539" s="23">
        <v>5136</v>
      </c>
      <c r="PCK1048539" s="23">
        <v>5135</v>
      </c>
      <c r="PCL1048539" s="23">
        <v>5136</v>
      </c>
      <c r="PCM1048539" s="23">
        <v>5135</v>
      </c>
      <c r="PCN1048539" s="23">
        <v>5136</v>
      </c>
      <c r="PCO1048539" s="23">
        <v>5135</v>
      </c>
      <c r="PCP1048539" s="23">
        <v>5136</v>
      </c>
      <c r="PCQ1048539" s="23">
        <v>5135</v>
      </c>
      <c r="PCR1048539" s="23">
        <v>5136</v>
      </c>
      <c r="PCS1048539" s="23">
        <v>5135</v>
      </c>
      <c r="PCT1048539" s="23">
        <v>5136</v>
      </c>
      <c r="PCU1048539" s="23">
        <v>5135</v>
      </c>
      <c r="PCV1048539" s="23">
        <v>5136</v>
      </c>
      <c r="PCW1048539" s="23">
        <v>5135</v>
      </c>
      <c r="PCX1048539" s="23">
        <v>5136</v>
      </c>
      <c r="PCY1048539" s="23">
        <v>5135</v>
      </c>
      <c r="PCZ1048539" s="23">
        <v>5136</v>
      </c>
      <c r="PDA1048539" s="23">
        <v>5135</v>
      </c>
      <c r="PDB1048539" s="23">
        <v>5136</v>
      </c>
      <c r="PDC1048539" s="23">
        <v>5135</v>
      </c>
      <c r="PDD1048539" s="23">
        <v>5136</v>
      </c>
      <c r="PDE1048539" s="23">
        <v>5135</v>
      </c>
      <c r="PDF1048539" s="23">
        <v>5136</v>
      </c>
      <c r="PDG1048539" s="23">
        <v>5135</v>
      </c>
      <c r="PDH1048539" s="23">
        <v>5136</v>
      </c>
      <c r="PDI1048539" s="23">
        <v>5135</v>
      </c>
      <c r="PDJ1048539" s="23">
        <v>5136</v>
      </c>
      <c r="PDK1048539" s="23">
        <v>5135</v>
      </c>
      <c r="PDL1048539" s="23">
        <v>5136</v>
      </c>
      <c r="PDM1048539" s="23">
        <v>5135</v>
      </c>
      <c r="PDN1048539" s="23">
        <v>5136</v>
      </c>
      <c r="PDO1048539" s="23">
        <v>5135</v>
      </c>
      <c r="PDP1048539" s="23">
        <v>5136</v>
      </c>
      <c r="PDQ1048539" s="23">
        <v>5135</v>
      </c>
      <c r="PDR1048539" s="23">
        <v>5136</v>
      </c>
      <c r="PDS1048539" s="23">
        <v>5135</v>
      </c>
      <c r="PDT1048539" s="23">
        <v>5136</v>
      </c>
      <c r="PDU1048539" s="23">
        <v>5135</v>
      </c>
      <c r="PDV1048539" s="23">
        <v>5136</v>
      </c>
      <c r="PDW1048539" s="23">
        <v>5135</v>
      </c>
      <c r="PDX1048539" s="23">
        <v>5136</v>
      </c>
      <c r="PDY1048539" s="23">
        <v>5135</v>
      </c>
      <c r="PDZ1048539" s="23">
        <v>5136</v>
      </c>
      <c r="PEA1048539" s="23">
        <v>5135</v>
      </c>
      <c r="PEB1048539" s="23">
        <v>5136</v>
      </c>
      <c r="PEC1048539" s="23">
        <v>5135</v>
      </c>
      <c r="PED1048539" s="23">
        <v>5136</v>
      </c>
      <c r="PEE1048539" s="23">
        <v>5135</v>
      </c>
      <c r="PEF1048539" s="23">
        <v>5136</v>
      </c>
      <c r="PEG1048539" s="23">
        <v>5135</v>
      </c>
      <c r="PEH1048539" s="23">
        <v>5136</v>
      </c>
      <c r="PEI1048539" s="23">
        <v>5135</v>
      </c>
      <c r="PEJ1048539" s="23">
        <v>5136</v>
      </c>
      <c r="PEK1048539" s="23">
        <v>5135</v>
      </c>
      <c r="PEL1048539" s="23">
        <v>5136</v>
      </c>
      <c r="PEM1048539" s="23">
        <v>5135</v>
      </c>
      <c r="PEN1048539" s="23">
        <v>5136</v>
      </c>
      <c r="PEO1048539" s="23">
        <v>5135</v>
      </c>
      <c r="PEP1048539" s="23">
        <v>5136</v>
      </c>
      <c r="PEQ1048539" s="23">
        <v>5135</v>
      </c>
      <c r="PER1048539" s="23">
        <v>5136</v>
      </c>
      <c r="PES1048539" s="23">
        <v>5135</v>
      </c>
      <c r="PET1048539" s="23">
        <v>5136</v>
      </c>
      <c r="PEU1048539" s="23">
        <v>5135</v>
      </c>
      <c r="PEV1048539" s="23">
        <v>5136</v>
      </c>
      <c r="PEW1048539" s="23">
        <v>5135</v>
      </c>
      <c r="PEX1048539" s="23">
        <v>5136</v>
      </c>
      <c r="PEY1048539" s="23">
        <v>5135</v>
      </c>
      <c r="PEZ1048539" s="23">
        <v>5136</v>
      </c>
      <c r="PFA1048539" s="23">
        <v>5135</v>
      </c>
      <c r="PFB1048539" s="23">
        <v>5136</v>
      </c>
      <c r="PFC1048539" s="23">
        <v>5135</v>
      </c>
      <c r="PFD1048539" s="23">
        <v>5136</v>
      </c>
      <c r="PFE1048539" s="23">
        <v>5135</v>
      </c>
      <c r="PFF1048539" s="23">
        <v>5136</v>
      </c>
      <c r="PFG1048539" s="23">
        <v>5135</v>
      </c>
      <c r="PFH1048539" s="23">
        <v>5136</v>
      </c>
      <c r="PFI1048539" s="23">
        <v>5135</v>
      </c>
      <c r="PFJ1048539" s="23">
        <v>5136</v>
      </c>
      <c r="PFK1048539" s="23">
        <v>5135</v>
      </c>
      <c r="PFL1048539" s="23">
        <v>5136</v>
      </c>
      <c r="PFM1048539" s="23">
        <v>5135</v>
      </c>
      <c r="PFN1048539" s="23">
        <v>5136</v>
      </c>
      <c r="PFO1048539" s="23">
        <v>5135</v>
      </c>
      <c r="PFP1048539" s="23">
        <v>5136</v>
      </c>
      <c r="PFQ1048539" s="23">
        <v>5135</v>
      </c>
      <c r="PFR1048539" s="23">
        <v>5136</v>
      </c>
      <c r="PFS1048539" s="23">
        <v>5135</v>
      </c>
      <c r="PFT1048539" s="23">
        <v>5136</v>
      </c>
      <c r="PFU1048539" s="23">
        <v>5135</v>
      </c>
      <c r="PFV1048539" s="23">
        <v>5136</v>
      </c>
      <c r="PFW1048539" s="23">
        <v>5135</v>
      </c>
      <c r="PFX1048539" s="23">
        <v>5136</v>
      </c>
      <c r="PFY1048539" s="23">
        <v>5135</v>
      </c>
      <c r="PFZ1048539" s="23">
        <v>5136</v>
      </c>
      <c r="PGA1048539" s="23">
        <v>5135</v>
      </c>
      <c r="PGB1048539" s="23">
        <v>5136</v>
      </c>
      <c r="PGC1048539" s="23">
        <v>5135</v>
      </c>
      <c r="PGD1048539" s="23">
        <v>5136</v>
      </c>
      <c r="PGE1048539" s="23">
        <v>5135</v>
      </c>
      <c r="PGF1048539" s="23">
        <v>5136</v>
      </c>
      <c r="PGG1048539" s="23">
        <v>5135</v>
      </c>
      <c r="PGH1048539" s="23">
        <v>5136</v>
      </c>
      <c r="PGI1048539" s="23">
        <v>5135</v>
      </c>
      <c r="PGJ1048539" s="23">
        <v>5136</v>
      </c>
      <c r="PGK1048539" s="23">
        <v>5135</v>
      </c>
      <c r="PGL1048539" s="23">
        <v>5136</v>
      </c>
      <c r="PGM1048539" s="23">
        <v>5135</v>
      </c>
      <c r="PGN1048539" s="23">
        <v>5136</v>
      </c>
      <c r="PGO1048539" s="23">
        <v>5135</v>
      </c>
      <c r="PGP1048539" s="23">
        <v>5136</v>
      </c>
      <c r="PGQ1048539" s="23">
        <v>5135</v>
      </c>
      <c r="PGR1048539" s="23">
        <v>5136</v>
      </c>
      <c r="PGS1048539" s="23">
        <v>5135</v>
      </c>
      <c r="PGT1048539" s="23">
        <v>5136</v>
      </c>
      <c r="PGU1048539" s="23">
        <v>5135</v>
      </c>
      <c r="PGV1048539" s="23">
        <v>5136</v>
      </c>
      <c r="PGW1048539" s="23">
        <v>5135</v>
      </c>
      <c r="PGX1048539" s="23">
        <v>5136</v>
      </c>
      <c r="PGY1048539" s="23">
        <v>5135</v>
      </c>
      <c r="PGZ1048539" s="23">
        <v>5136</v>
      </c>
      <c r="PHA1048539" s="23">
        <v>5135</v>
      </c>
      <c r="PHB1048539" s="23">
        <v>5136</v>
      </c>
      <c r="PHC1048539" s="23">
        <v>5135</v>
      </c>
      <c r="PHD1048539" s="23">
        <v>5136</v>
      </c>
      <c r="PHE1048539" s="23">
        <v>5135</v>
      </c>
      <c r="PHF1048539" s="23">
        <v>5136</v>
      </c>
      <c r="PHG1048539" s="23">
        <v>5135</v>
      </c>
      <c r="PHH1048539" s="23">
        <v>5136</v>
      </c>
      <c r="PHI1048539" s="23">
        <v>5135</v>
      </c>
      <c r="PHJ1048539" s="23">
        <v>5136</v>
      </c>
      <c r="PHK1048539" s="23">
        <v>5135</v>
      </c>
      <c r="PHL1048539" s="23">
        <v>5136</v>
      </c>
      <c r="PHM1048539" s="23">
        <v>5135</v>
      </c>
      <c r="PHN1048539" s="23">
        <v>5136</v>
      </c>
      <c r="PHO1048539" s="23">
        <v>5135</v>
      </c>
      <c r="PHP1048539" s="23">
        <v>5136</v>
      </c>
      <c r="PHQ1048539" s="23">
        <v>5135</v>
      </c>
      <c r="PHR1048539" s="23">
        <v>5136</v>
      </c>
      <c r="PHS1048539" s="23">
        <v>5135</v>
      </c>
      <c r="PHT1048539" s="23">
        <v>5136</v>
      </c>
      <c r="PHU1048539" s="23">
        <v>5135</v>
      </c>
      <c r="PHV1048539" s="23">
        <v>5136</v>
      </c>
      <c r="PHW1048539" s="23">
        <v>5135</v>
      </c>
      <c r="PHX1048539" s="23">
        <v>5136</v>
      </c>
      <c r="PHY1048539" s="23">
        <v>5135</v>
      </c>
      <c r="PHZ1048539" s="23">
        <v>5136</v>
      </c>
      <c r="PIA1048539" s="23">
        <v>5135</v>
      </c>
      <c r="PIB1048539" s="23">
        <v>5136</v>
      </c>
      <c r="PIC1048539" s="23">
        <v>5135</v>
      </c>
      <c r="PID1048539" s="23">
        <v>5136</v>
      </c>
      <c r="PIE1048539" s="23">
        <v>5135</v>
      </c>
      <c r="PIF1048539" s="23">
        <v>5136</v>
      </c>
      <c r="PIG1048539" s="23">
        <v>5135</v>
      </c>
      <c r="PIH1048539" s="23">
        <v>5136</v>
      </c>
      <c r="PII1048539" s="23">
        <v>5135</v>
      </c>
      <c r="PIJ1048539" s="23">
        <v>5136</v>
      </c>
      <c r="PIK1048539" s="23">
        <v>5135</v>
      </c>
      <c r="PIL1048539" s="23">
        <v>5136</v>
      </c>
      <c r="PIM1048539" s="23">
        <v>5135</v>
      </c>
      <c r="PIN1048539" s="23">
        <v>5136</v>
      </c>
      <c r="PIO1048539" s="23">
        <v>5135</v>
      </c>
      <c r="PIP1048539" s="23">
        <v>5136</v>
      </c>
      <c r="PIQ1048539" s="23">
        <v>5135</v>
      </c>
      <c r="PIR1048539" s="23">
        <v>5136</v>
      </c>
      <c r="PIS1048539" s="23">
        <v>5135</v>
      </c>
      <c r="PIT1048539" s="23">
        <v>5136</v>
      </c>
      <c r="PIU1048539" s="23">
        <v>5135</v>
      </c>
      <c r="PIV1048539" s="23">
        <v>5136</v>
      </c>
      <c r="PIW1048539" s="23">
        <v>5135</v>
      </c>
      <c r="PIX1048539" s="23">
        <v>5136</v>
      </c>
      <c r="PIY1048539" s="23">
        <v>5135</v>
      </c>
      <c r="PIZ1048539" s="23">
        <v>5136</v>
      </c>
      <c r="PJA1048539" s="23">
        <v>5135</v>
      </c>
      <c r="PJB1048539" s="23">
        <v>5136</v>
      </c>
      <c r="PJC1048539" s="23">
        <v>5135</v>
      </c>
      <c r="PJD1048539" s="23">
        <v>5136</v>
      </c>
      <c r="PJE1048539" s="23">
        <v>5135</v>
      </c>
      <c r="PJF1048539" s="23">
        <v>5136</v>
      </c>
      <c r="PJG1048539" s="23">
        <v>5135</v>
      </c>
      <c r="PJH1048539" s="23">
        <v>5136</v>
      </c>
      <c r="PJI1048539" s="23">
        <v>5135</v>
      </c>
      <c r="PJJ1048539" s="23">
        <v>5136</v>
      </c>
      <c r="PJK1048539" s="23">
        <v>5135</v>
      </c>
      <c r="PJL1048539" s="23">
        <v>5136</v>
      </c>
      <c r="PJM1048539" s="23">
        <v>5135</v>
      </c>
      <c r="PJN1048539" s="23">
        <v>5136</v>
      </c>
      <c r="PJO1048539" s="23">
        <v>5135</v>
      </c>
      <c r="PJP1048539" s="23">
        <v>5136</v>
      </c>
      <c r="PJQ1048539" s="23">
        <v>5135</v>
      </c>
      <c r="PJR1048539" s="23">
        <v>5136</v>
      </c>
      <c r="PJS1048539" s="23">
        <v>5135</v>
      </c>
      <c r="PJT1048539" s="23">
        <v>5136</v>
      </c>
      <c r="PJU1048539" s="23">
        <v>5135</v>
      </c>
      <c r="PJV1048539" s="23">
        <v>5136</v>
      </c>
      <c r="PJW1048539" s="23">
        <v>5135</v>
      </c>
      <c r="PJX1048539" s="23">
        <v>5136</v>
      </c>
      <c r="PJY1048539" s="23">
        <v>5135</v>
      </c>
      <c r="PJZ1048539" s="23">
        <v>5136</v>
      </c>
      <c r="PKA1048539" s="23">
        <v>5135</v>
      </c>
      <c r="PKB1048539" s="23">
        <v>5136</v>
      </c>
      <c r="PKC1048539" s="23">
        <v>5135</v>
      </c>
      <c r="PKD1048539" s="23">
        <v>5136</v>
      </c>
      <c r="PKE1048539" s="23">
        <v>5135</v>
      </c>
      <c r="PKF1048539" s="23">
        <v>5136</v>
      </c>
      <c r="PKG1048539" s="23">
        <v>5135</v>
      </c>
      <c r="PKH1048539" s="23">
        <v>5136</v>
      </c>
      <c r="PKI1048539" s="23">
        <v>5135</v>
      </c>
      <c r="PKJ1048539" s="23">
        <v>5136</v>
      </c>
      <c r="PKK1048539" s="23">
        <v>5135</v>
      </c>
      <c r="PKL1048539" s="23">
        <v>5136</v>
      </c>
      <c r="PKM1048539" s="23">
        <v>5135</v>
      </c>
      <c r="PKN1048539" s="23">
        <v>5136</v>
      </c>
      <c r="PKO1048539" s="23">
        <v>5135</v>
      </c>
      <c r="PKP1048539" s="23">
        <v>5136</v>
      </c>
      <c r="PKQ1048539" s="23">
        <v>5135</v>
      </c>
      <c r="PKR1048539" s="23">
        <v>5136</v>
      </c>
      <c r="PKS1048539" s="23">
        <v>5135</v>
      </c>
      <c r="PKT1048539" s="23">
        <v>5136</v>
      </c>
      <c r="PKU1048539" s="23">
        <v>5135</v>
      </c>
      <c r="PKV1048539" s="23">
        <v>5136</v>
      </c>
      <c r="PKW1048539" s="23">
        <v>5135</v>
      </c>
      <c r="PKX1048539" s="23">
        <v>5136</v>
      </c>
      <c r="PKY1048539" s="23">
        <v>5135</v>
      </c>
      <c r="PKZ1048539" s="23">
        <v>5136</v>
      </c>
      <c r="PLA1048539" s="23">
        <v>5135</v>
      </c>
      <c r="PLB1048539" s="23">
        <v>5136</v>
      </c>
      <c r="PLC1048539" s="23">
        <v>5135</v>
      </c>
      <c r="PLD1048539" s="23">
        <v>5136</v>
      </c>
      <c r="PLE1048539" s="23">
        <v>5135</v>
      </c>
      <c r="PLF1048539" s="23">
        <v>5136</v>
      </c>
      <c r="PLG1048539" s="23">
        <v>5135</v>
      </c>
      <c r="PLH1048539" s="23">
        <v>5136</v>
      </c>
      <c r="PLI1048539" s="23">
        <v>5135</v>
      </c>
      <c r="PLJ1048539" s="23">
        <v>5136</v>
      </c>
      <c r="PLK1048539" s="23">
        <v>5135</v>
      </c>
      <c r="PLL1048539" s="23">
        <v>5136</v>
      </c>
      <c r="PLM1048539" s="23">
        <v>5135</v>
      </c>
      <c r="PLN1048539" s="23">
        <v>5136</v>
      </c>
      <c r="PLO1048539" s="23">
        <v>5135</v>
      </c>
      <c r="PLP1048539" s="23">
        <v>5136</v>
      </c>
      <c r="PLQ1048539" s="23">
        <v>5135</v>
      </c>
      <c r="PLR1048539" s="23">
        <v>5136</v>
      </c>
      <c r="PLS1048539" s="23">
        <v>5135</v>
      </c>
      <c r="PLT1048539" s="23">
        <v>5136</v>
      </c>
      <c r="PLU1048539" s="23">
        <v>5135</v>
      </c>
      <c r="PLV1048539" s="23">
        <v>5136</v>
      </c>
      <c r="PLW1048539" s="23">
        <v>5135</v>
      </c>
      <c r="PLX1048539" s="23">
        <v>5136</v>
      </c>
      <c r="PLY1048539" s="23">
        <v>5135</v>
      </c>
      <c r="PLZ1048539" s="23">
        <v>5136</v>
      </c>
      <c r="PMA1048539" s="23">
        <v>5135</v>
      </c>
      <c r="PMB1048539" s="23">
        <v>5136</v>
      </c>
      <c r="PMC1048539" s="23">
        <v>5135</v>
      </c>
      <c r="PMD1048539" s="23">
        <v>5136</v>
      </c>
      <c r="PME1048539" s="23">
        <v>5135</v>
      </c>
      <c r="PMF1048539" s="23">
        <v>5136</v>
      </c>
      <c r="PMG1048539" s="23">
        <v>5135</v>
      </c>
      <c r="PMH1048539" s="23">
        <v>5136</v>
      </c>
      <c r="PMI1048539" s="23">
        <v>5135</v>
      </c>
      <c r="PMJ1048539" s="23">
        <v>5136</v>
      </c>
      <c r="PMK1048539" s="23">
        <v>5135</v>
      </c>
      <c r="PML1048539" s="23">
        <v>5136</v>
      </c>
      <c r="PMM1048539" s="23">
        <v>5135</v>
      </c>
      <c r="PMN1048539" s="23">
        <v>5136</v>
      </c>
      <c r="PMO1048539" s="23">
        <v>5135</v>
      </c>
      <c r="PMP1048539" s="23">
        <v>5136</v>
      </c>
      <c r="PMQ1048539" s="23">
        <v>5135</v>
      </c>
      <c r="PMR1048539" s="23">
        <v>5136</v>
      </c>
      <c r="PMS1048539" s="23">
        <v>5135</v>
      </c>
      <c r="PMT1048539" s="23">
        <v>5136</v>
      </c>
      <c r="PMU1048539" s="23">
        <v>5135</v>
      </c>
      <c r="PMV1048539" s="23">
        <v>5136</v>
      </c>
      <c r="PMW1048539" s="23">
        <v>5135</v>
      </c>
      <c r="PMX1048539" s="23">
        <v>5136</v>
      </c>
      <c r="PMY1048539" s="23">
        <v>5135</v>
      </c>
      <c r="PMZ1048539" s="23">
        <v>5136</v>
      </c>
      <c r="PNA1048539" s="23">
        <v>5135</v>
      </c>
      <c r="PNB1048539" s="23">
        <v>5136</v>
      </c>
      <c r="PNC1048539" s="23">
        <v>5135</v>
      </c>
      <c r="PND1048539" s="23">
        <v>5136</v>
      </c>
      <c r="PNE1048539" s="23">
        <v>5135</v>
      </c>
      <c r="PNF1048539" s="23">
        <v>5136</v>
      </c>
      <c r="PNG1048539" s="23">
        <v>5135</v>
      </c>
      <c r="PNH1048539" s="23">
        <v>5136</v>
      </c>
      <c r="PNI1048539" s="23">
        <v>5135</v>
      </c>
      <c r="PNJ1048539" s="23">
        <v>5136</v>
      </c>
      <c r="PNK1048539" s="23">
        <v>5135</v>
      </c>
      <c r="PNL1048539" s="23">
        <v>5136</v>
      </c>
      <c r="PNM1048539" s="23">
        <v>5135</v>
      </c>
      <c r="PNN1048539" s="23">
        <v>5136</v>
      </c>
      <c r="PNO1048539" s="23">
        <v>5135</v>
      </c>
      <c r="PNP1048539" s="23">
        <v>5136</v>
      </c>
      <c r="PNQ1048539" s="23">
        <v>5135</v>
      </c>
      <c r="PNR1048539" s="23">
        <v>5136</v>
      </c>
      <c r="PNS1048539" s="23">
        <v>5135</v>
      </c>
      <c r="PNT1048539" s="23">
        <v>5136</v>
      </c>
      <c r="PNU1048539" s="23">
        <v>5135</v>
      </c>
      <c r="PNV1048539" s="23">
        <v>5136</v>
      </c>
      <c r="PNW1048539" s="23">
        <v>5135</v>
      </c>
      <c r="PNX1048539" s="23">
        <v>5136</v>
      </c>
      <c r="PNY1048539" s="23">
        <v>5135</v>
      </c>
      <c r="PNZ1048539" s="23">
        <v>5136</v>
      </c>
      <c r="POA1048539" s="23">
        <v>5135</v>
      </c>
      <c r="POB1048539" s="23">
        <v>5136</v>
      </c>
      <c r="POC1048539" s="23">
        <v>5135</v>
      </c>
      <c r="POD1048539" s="23">
        <v>5136</v>
      </c>
      <c r="POE1048539" s="23">
        <v>5135</v>
      </c>
      <c r="POF1048539" s="23">
        <v>5136</v>
      </c>
      <c r="POG1048539" s="23">
        <v>5135</v>
      </c>
      <c r="POH1048539" s="23">
        <v>5136</v>
      </c>
      <c r="POI1048539" s="23">
        <v>5135</v>
      </c>
      <c r="POJ1048539" s="23">
        <v>5136</v>
      </c>
      <c r="POK1048539" s="23">
        <v>5135</v>
      </c>
      <c r="POL1048539" s="23">
        <v>5136</v>
      </c>
      <c r="POM1048539" s="23">
        <v>5135</v>
      </c>
      <c r="PON1048539" s="23">
        <v>5136</v>
      </c>
      <c r="POO1048539" s="23">
        <v>5135</v>
      </c>
      <c r="POP1048539" s="23">
        <v>5136</v>
      </c>
      <c r="POQ1048539" s="23">
        <v>5135</v>
      </c>
      <c r="POR1048539" s="23">
        <v>5136</v>
      </c>
      <c r="POS1048539" s="23">
        <v>5135</v>
      </c>
      <c r="POT1048539" s="23">
        <v>5136</v>
      </c>
      <c r="POU1048539" s="23">
        <v>5135</v>
      </c>
      <c r="POV1048539" s="23">
        <v>5136</v>
      </c>
      <c r="POW1048539" s="23">
        <v>5135</v>
      </c>
      <c r="POX1048539" s="23">
        <v>5136</v>
      </c>
      <c r="POY1048539" s="23">
        <v>5135</v>
      </c>
      <c r="POZ1048539" s="23">
        <v>5136</v>
      </c>
      <c r="PPA1048539" s="23">
        <v>5135</v>
      </c>
      <c r="PPB1048539" s="23">
        <v>5136</v>
      </c>
      <c r="PPC1048539" s="23">
        <v>5135</v>
      </c>
      <c r="PPD1048539" s="23">
        <v>5136</v>
      </c>
      <c r="PPE1048539" s="23">
        <v>5135</v>
      </c>
      <c r="PPF1048539" s="23">
        <v>5136</v>
      </c>
      <c r="PPG1048539" s="23">
        <v>5135</v>
      </c>
      <c r="PPH1048539" s="23">
        <v>5136</v>
      </c>
      <c r="PPI1048539" s="23">
        <v>5135</v>
      </c>
      <c r="PPJ1048539" s="23">
        <v>5136</v>
      </c>
      <c r="PPK1048539" s="23">
        <v>5135</v>
      </c>
      <c r="PPL1048539" s="23">
        <v>5136</v>
      </c>
      <c r="PPM1048539" s="23">
        <v>5135</v>
      </c>
      <c r="PPN1048539" s="23">
        <v>5136</v>
      </c>
      <c r="PPO1048539" s="23">
        <v>5135</v>
      </c>
      <c r="PPP1048539" s="23">
        <v>5136</v>
      </c>
      <c r="PPQ1048539" s="23">
        <v>5135</v>
      </c>
      <c r="PPR1048539" s="23">
        <v>5136</v>
      </c>
      <c r="PPS1048539" s="23">
        <v>5135</v>
      </c>
      <c r="PPT1048539" s="23">
        <v>5136</v>
      </c>
      <c r="PPU1048539" s="23">
        <v>5135</v>
      </c>
      <c r="PPV1048539" s="23">
        <v>5136</v>
      </c>
      <c r="PPW1048539" s="23">
        <v>5135</v>
      </c>
      <c r="PPX1048539" s="23">
        <v>5136</v>
      </c>
      <c r="PPY1048539" s="23">
        <v>5135</v>
      </c>
      <c r="PPZ1048539" s="23">
        <v>5136</v>
      </c>
      <c r="PQA1048539" s="23">
        <v>5135</v>
      </c>
      <c r="PQB1048539" s="23">
        <v>5136</v>
      </c>
      <c r="PQC1048539" s="23">
        <v>5135</v>
      </c>
      <c r="PQD1048539" s="23">
        <v>5136</v>
      </c>
      <c r="PQE1048539" s="23">
        <v>5135</v>
      </c>
      <c r="PQF1048539" s="23">
        <v>5136</v>
      </c>
      <c r="PQG1048539" s="23">
        <v>5135</v>
      </c>
      <c r="PQH1048539" s="23">
        <v>5136</v>
      </c>
      <c r="PQI1048539" s="23">
        <v>5135</v>
      </c>
      <c r="PQJ1048539" s="23">
        <v>5136</v>
      </c>
      <c r="PQK1048539" s="23">
        <v>5135</v>
      </c>
      <c r="PQL1048539" s="23">
        <v>5136</v>
      </c>
      <c r="PQM1048539" s="23">
        <v>5135</v>
      </c>
      <c r="PQN1048539" s="23">
        <v>5136</v>
      </c>
      <c r="PQO1048539" s="23">
        <v>5135</v>
      </c>
      <c r="PQP1048539" s="23">
        <v>5136</v>
      </c>
      <c r="PQQ1048539" s="23">
        <v>5135</v>
      </c>
      <c r="PQR1048539" s="23">
        <v>5136</v>
      </c>
      <c r="PQS1048539" s="23">
        <v>5135</v>
      </c>
      <c r="PQT1048539" s="23">
        <v>5136</v>
      </c>
      <c r="PQU1048539" s="23">
        <v>5135</v>
      </c>
      <c r="PQV1048539" s="23">
        <v>5136</v>
      </c>
      <c r="PQW1048539" s="23">
        <v>5135</v>
      </c>
      <c r="PQX1048539" s="23">
        <v>5136</v>
      </c>
      <c r="PQY1048539" s="23">
        <v>5135</v>
      </c>
      <c r="PQZ1048539" s="23">
        <v>5136</v>
      </c>
      <c r="PRA1048539" s="23">
        <v>5135</v>
      </c>
      <c r="PRB1048539" s="23">
        <v>5136</v>
      </c>
      <c r="PRC1048539" s="23">
        <v>5135</v>
      </c>
      <c r="PRD1048539" s="23">
        <v>5136</v>
      </c>
      <c r="PRE1048539" s="23">
        <v>5135</v>
      </c>
      <c r="PRF1048539" s="23">
        <v>5136</v>
      </c>
      <c r="PRG1048539" s="23">
        <v>5135</v>
      </c>
      <c r="PRH1048539" s="23">
        <v>5136</v>
      </c>
      <c r="PRI1048539" s="23">
        <v>5135</v>
      </c>
      <c r="PRJ1048539" s="23">
        <v>5136</v>
      </c>
      <c r="PRK1048539" s="23">
        <v>5135</v>
      </c>
      <c r="PRL1048539" s="23">
        <v>5136</v>
      </c>
      <c r="PRM1048539" s="23">
        <v>5135</v>
      </c>
      <c r="PRN1048539" s="23">
        <v>5136</v>
      </c>
      <c r="PRO1048539" s="23">
        <v>5135</v>
      </c>
      <c r="PRP1048539" s="23">
        <v>5136</v>
      </c>
      <c r="PRQ1048539" s="23">
        <v>5135</v>
      </c>
      <c r="PRR1048539" s="23">
        <v>5136</v>
      </c>
      <c r="PRS1048539" s="23">
        <v>5135</v>
      </c>
      <c r="PRT1048539" s="23">
        <v>5136</v>
      </c>
      <c r="PRU1048539" s="23">
        <v>5135</v>
      </c>
      <c r="PRV1048539" s="23">
        <v>5136</v>
      </c>
      <c r="PRW1048539" s="23">
        <v>5135</v>
      </c>
      <c r="PRX1048539" s="23">
        <v>5136</v>
      </c>
      <c r="PRY1048539" s="23">
        <v>5135</v>
      </c>
      <c r="PRZ1048539" s="23">
        <v>5136</v>
      </c>
      <c r="PSA1048539" s="23">
        <v>5135</v>
      </c>
      <c r="PSB1048539" s="23">
        <v>5136</v>
      </c>
      <c r="PSC1048539" s="23">
        <v>5135</v>
      </c>
      <c r="PSD1048539" s="23">
        <v>5136</v>
      </c>
      <c r="PSE1048539" s="23">
        <v>5135</v>
      </c>
      <c r="PSF1048539" s="23">
        <v>5136</v>
      </c>
      <c r="PSG1048539" s="23">
        <v>5135</v>
      </c>
      <c r="PSH1048539" s="23">
        <v>5136</v>
      </c>
      <c r="PSI1048539" s="23">
        <v>5135</v>
      </c>
      <c r="PSJ1048539" s="23">
        <v>5136</v>
      </c>
      <c r="PSK1048539" s="23">
        <v>5135</v>
      </c>
      <c r="PSL1048539" s="23">
        <v>5136</v>
      </c>
      <c r="PSM1048539" s="23">
        <v>5135</v>
      </c>
      <c r="PSN1048539" s="23">
        <v>5136</v>
      </c>
      <c r="PSO1048539" s="23">
        <v>5135</v>
      </c>
      <c r="PSP1048539" s="23">
        <v>5136</v>
      </c>
      <c r="PSQ1048539" s="23">
        <v>5135</v>
      </c>
      <c r="PSR1048539" s="23">
        <v>5136</v>
      </c>
      <c r="PSS1048539" s="23">
        <v>5135</v>
      </c>
      <c r="PST1048539" s="23">
        <v>5136</v>
      </c>
      <c r="PSU1048539" s="23">
        <v>5135</v>
      </c>
      <c r="PSV1048539" s="23">
        <v>5136</v>
      </c>
      <c r="PSW1048539" s="23">
        <v>5135</v>
      </c>
      <c r="PSX1048539" s="23">
        <v>5136</v>
      </c>
      <c r="PSY1048539" s="23">
        <v>5135</v>
      </c>
      <c r="PSZ1048539" s="23">
        <v>5136</v>
      </c>
      <c r="PTA1048539" s="23">
        <v>5135</v>
      </c>
      <c r="PTB1048539" s="23">
        <v>5136</v>
      </c>
      <c r="PTC1048539" s="23">
        <v>5135</v>
      </c>
      <c r="PTD1048539" s="23">
        <v>5136</v>
      </c>
      <c r="PTE1048539" s="23">
        <v>5135</v>
      </c>
      <c r="PTF1048539" s="23">
        <v>5136</v>
      </c>
      <c r="PTG1048539" s="23">
        <v>5135</v>
      </c>
      <c r="PTH1048539" s="23">
        <v>5136</v>
      </c>
      <c r="PTI1048539" s="23">
        <v>5135</v>
      </c>
      <c r="PTJ1048539" s="23">
        <v>5136</v>
      </c>
      <c r="PTK1048539" s="23">
        <v>5135</v>
      </c>
      <c r="PTL1048539" s="23">
        <v>5136</v>
      </c>
      <c r="PTM1048539" s="23">
        <v>5135</v>
      </c>
      <c r="PTN1048539" s="23">
        <v>5136</v>
      </c>
      <c r="PTO1048539" s="23">
        <v>5135</v>
      </c>
      <c r="PTP1048539" s="23">
        <v>5136</v>
      </c>
      <c r="PTQ1048539" s="23">
        <v>5135</v>
      </c>
      <c r="PTR1048539" s="23">
        <v>5136</v>
      </c>
      <c r="PTS1048539" s="23">
        <v>5135</v>
      </c>
      <c r="PTT1048539" s="23">
        <v>5136</v>
      </c>
      <c r="PTU1048539" s="23">
        <v>5135</v>
      </c>
      <c r="PTV1048539" s="23">
        <v>5136</v>
      </c>
      <c r="PTW1048539" s="23">
        <v>5135</v>
      </c>
      <c r="PTX1048539" s="23">
        <v>5136</v>
      </c>
      <c r="PTY1048539" s="23">
        <v>5135</v>
      </c>
      <c r="PTZ1048539" s="23">
        <v>5136</v>
      </c>
      <c r="PUA1048539" s="23">
        <v>5135</v>
      </c>
      <c r="PUB1048539" s="23">
        <v>5136</v>
      </c>
      <c r="PUC1048539" s="23">
        <v>5135</v>
      </c>
      <c r="PUD1048539" s="23">
        <v>5136</v>
      </c>
      <c r="PUE1048539" s="23">
        <v>5135</v>
      </c>
      <c r="PUF1048539" s="23">
        <v>5136</v>
      </c>
      <c r="PUG1048539" s="23">
        <v>5135</v>
      </c>
      <c r="PUH1048539" s="23">
        <v>5136</v>
      </c>
      <c r="PUI1048539" s="23">
        <v>5135</v>
      </c>
      <c r="PUJ1048539" s="23">
        <v>5136</v>
      </c>
      <c r="PUK1048539" s="23">
        <v>5135</v>
      </c>
      <c r="PUL1048539" s="23">
        <v>5136</v>
      </c>
      <c r="PUM1048539" s="23">
        <v>5135</v>
      </c>
      <c r="PUN1048539" s="23">
        <v>5136</v>
      </c>
      <c r="PUO1048539" s="23">
        <v>5135</v>
      </c>
      <c r="PUP1048539" s="23">
        <v>5136</v>
      </c>
      <c r="PUQ1048539" s="23">
        <v>5135</v>
      </c>
      <c r="PUR1048539" s="23">
        <v>5136</v>
      </c>
      <c r="PUS1048539" s="23">
        <v>5135</v>
      </c>
      <c r="PUT1048539" s="23">
        <v>5136</v>
      </c>
      <c r="PUU1048539" s="23">
        <v>5135</v>
      </c>
      <c r="PUV1048539" s="23">
        <v>5136</v>
      </c>
      <c r="PUW1048539" s="23">
        <v>5135</v>
      </c>
      <c r="PUX1048539" s="23">
        <v>5136</v>
      </c>
      <c r="PUY1048539" s="23">
        <v>5135</v>
      </c>
      <c r="PUZ1048539" s="23">
        <v>5136</v>
      </c>
      <c r="PVA1048539" s="23">
        <v>5135</v>
      </c>
      <c r="PVB1048539" s="23">
        <v>5136</v>
      </c>
      <c r="PVC1048539" s="23">
        <v>5135</v>
      </c>
      <c r="PVD1048539" s="23">
        <v>5136</v>
      </c>
      <c r="PVE1048539" s="23">
        <v>5135</v>
      </c>
      <c r="PVF1048539" s="23">
        <v>5136</v>
      </c>
      <c r="PVG1048539" s="23">
        <v>5135</v>
      </c>
      <c r="PVH1048539" s="23">
        <v>5136</v>
      </c>
      <c r="PVI1048539" s="23">
        <v>5135</v>
      </c>
      <c r="PVJ1048539" s="23">
        <v>5136</v>
      </c>
      <c r="PVK1048539" s="23">
        <v>5135</v>
      </c>
      <c r="PVL1048539" s="23">
        <v>5136</v>
      </c>
      <c r="PVM1048539" s="23">
        <v>5135</v>
      </c>
      <c r="PVN1048539" s="23">
        <v>5136</v>
      </c>
      <c r="PVO1048539" s="23">
        <v>5135</v>
      </c>
      <c r="PVP1048539" s="23">
        <v>5136</v>
      </c>
      <c r="PVQ1048539" s="23">
        <v>5135</v>
      </c>
      <c r="PVR1048539" s="23">
        <v>5136</v>
      </c>
      <c r="PVS1048539" s="23">
        <v>5135</v>
      </c>
      <c r="PVT1048539" s="23">
        <v>5136</v>
      </c>
      <c r="PVU1048539" s="23">
        <v>5135</v>
      </c>
      <c r="PVV1048539" s="23">
        <v>5136</v>
      </c>
      <c r="PVW1048539" s="23">
        <v>5135</v>
      </c>
      <c r="PVX1048539" s="23">
        <v>5136</v>
      </c>
      <c r="PVY1048539" s="23">
        <v>5135</v>
      </c>
      <c r="PVZ1048539" s="23">
        <v>5136</v>
      </c>
      <c r="PWA1048539" s="23">
        <v>5135</v>
      </c>
      <c r="PWB1048539" s="23">
        <v>5136</v>
      </c>
      <c r="PWC1048539" s="23">
        <v>5135</v>
      </c>
      <c r="PWD1048539" s="23">
        <v>5136</v>
      </c>
      <c r="PWE1048539" s="23">
        <v>5135</v>
      </c>
      <c r="PWF1048539" s="23">
        <v>5136</v>
      </c>
      <c r="PWG1048539" s="23">
        <v>5135</v>
      </c>
      <c r="PWH1048539" s="23">
        <v>5136</v>
      </c>
      <c r="PWI1048539" s="23">
        <v>5135</v>
      </c>
      <c r="PWJ1048539" s="23">
        <v>5136</v>
      </c>
      <c r="PWK1048539" s="23">
        <v>5135</v>
      </c>
      <c r="PWL1048539" s="23">
        <v>5136</v>
      </c>
      <c r="PWM1048539" s="23">
        <v>5135</v>
      </c>
      <c r="PWN1048539" s="23">
        <v>5136</v>
      </c>
      <c r="PWO1048539" s="23">
        <v>5135</v>
      </c>
      <c r="PWP1048539" s="23">
        <v>5136</v>
      </c>
      <c r="PWQ1048539" s="23">
        <v>5135</v>
      </c>
      <c r="PWR1048539" s="23">
        <v>5136</v>
      </c>
      <c r="PWS1048539" s="23">
        <v>5135</v>
      </c>
      <c r="PWT1048539" s="23">
        <v>5136</v>
      </c>
      <c r="PWU1048539" s="23">
        <v>5135</v>
      </c>
      <c r="PWV1048539" s="23">
        <v>5136</v>
      </c>
      <c r="PWW1048539" s="23">
        <v>5135</v>
      </c>
      <c r="PWX1048539" s="23">
        <v>5136</v>
      </c>
      <c r="PWY1048539" s="23">
        <v>5135</v>
      </c>
      <c r="PWZ1048539" s="23">
        <v>5136</v>
      </c>
      <c r="PXA1048539" s="23">
        <v>5135</v>
      </c>
      <c r="PXB1048539" s="23">
        <v>5136</v>
      </c>
      <c r="PXC1048539" s="23">
        <v>5135</v>
      </c>
      <c r="PXD1048539" s="23">
        <v>5136</v>
      </c>
      <c r="PXE1048539" s="23">
        <v>5135</v>
      </c>
      <c r="PXF1048539" s="23">
        <v>5136</v>
      </c>
      <c r="PXG1048539" s="23">
        <v>5135</v>
      </c>
      <c r="PXH1048539" s="23">
        <v>5136</v>
      </c>
      <c r="PXI1048539" s="23">
        <v>5135</v>
      </c>
      <c r="PXJ1048539" s="23">
        <v>5136</v>
      </c>
      <c r="PXK1048539" s="23">
        <v>5135</v>
      </c>
      <c r="PXL1048539" s="23">
        <v>5136</v>
      </c>
      <c r="PXM1048539" s="23">
        <v>5135</v>
      </c>
      <c r="PXN1048539" s="23">
        <v>5136</v>
      </c>
      <c r="PXO1048539" s="23">
        <v>5135</v>
      </c>
      <c r="PXP1048539" s="23">
        <v>5136</v>
      </c>
      <c r="PXQ1048539" s="23">
        <v>5135</v>
      </c>
      <c r="PXR1048539" s="23">
        <v>5136</v>
      </c>
      <c r="PXS1048539" s="23">
        <v>5135</v>
      </c>
      <c r="PXT1048539" s="23">
        <v>5136</v>
      </c>
      <c r="PXU1048539" s="23">
        <v>5135</v>
      </c>
      <c r="PXV1048539" s="23">
        <v>5136</v>
      </c>
      <c r="PXW1048539" s="23">
        <v>5135</v>
      </c>
      <c r="PXX1048539" s="23">
        <v>5136</v>
      </c>
      <c r="PXY1048539" s="23">
        <v>5135</v>
      </c>
      <c r="PXZ1048539" s="23">
        <v>5136</v>
      </c>
      <c r="PYA1048539" s="23">
        <v>5135</v>
      </c>
      <c r="PYB1048539" s="23">
        <v>5136</v>
      </c>
      <c r="PYC1048539" s="23">
        <v>5135</v>
      </c>
      <c r="PYD1048539" s="23">
        <v>5136</v>
      </c>
      <c r="PYE1048539" s="23">
        <v>5135</v>
      </c>
      <c r="PYF1048539" s="23">
        <v>5136</v>
      </c>
      <c r="PYG1048539" s="23">
        <v>5135</v>
      </c>
      <c r="PYH1048539" s="23">
        <v>5136</v>
      </c>
      <c r="PYI1048539" s="23">
        <v>5135</v>
      </c>
      <c r="PYJ1048539" s="23">
        <v>5136</v>
      </c>
      <c r="PYK1048539" s="23">
        <v>5135</v>
      </c>
      <c r="PYL1048539" s="23">
        <v>5136</v>
      </c>
      <c r="PYM1048539" s="23">
        <v>5135</v>
      </c>
      <c r="PYN1048539" s="23">
        <v>5136</v>
      </c>
      <c r="PYO1048539" s="23">
        <v>5135</v>
      </c>
      <c r="PYP1048539" s="23">
        <v>5136</v>
      </c>
      <c r="PYQ1048539" s="23">
        <v>5135</v>
      </c>
      <c r="PYR1048539" s="23">
        <v>5136</v>
      </c>
      <c r="PYS1048539" s="23">
        <v>5135</v>
      </c>
      <c r="PYT1048539" s="23">
        <v>5136</v>
      </c>
      <c r="PYU1048539" s="23">
        <v>5135</v>
      </c>
      <c r="PYV1048539" s="23">
        <v>5136</v>
      </c>
      <c r="PYW1048539" s="23">
        <v>5135</v>
      </c>
      <c r="PYX1048539" s="23">
        <v>5136</v>
      </c>
      <c r="PYY1048539" s="23">
        <v>5135</v>
      </c>
      <c r="PYZ1048539" s="23">
        <v>5136</v>
      </c>
      <c r="PZA1048539" s="23">
        <v>5135</v>
      </c>
      <c r="PZB1048539" s="23">
        <v>5136</v>
      </c>
      <c r="PZC1048539" s="23">
        <v>5135</v>
      </c>
      <c r="PZD1048539" s="23">
        <v>5136</v>
      </c>
      <c r="PZE1048539" s="23">
        <v>5135</v>
      </c>
      <c r="PZF1048539" s="23">
        <v>5136</v>
      </c>
      <c r="PZG1048539" s="23">
        <v>5135</v>
      </c>
      <c r="PZH1048539" s="23">
        <v>5136</v>
      </c>
      <c r="PZI1048539" s="23">
        <v>5135</v>
      </c>
      <c r="PZJ1048539" s="23">
        <v>5136</v>
      </c>
      <c r="PZK1048539" s="23">
        <v>5135</v>
      </c>
      <c r="PZL1048539" s="23">
        <v>5136</v>
      </c>
      <c r="PZM1048539" s="23">
        <v>5135</v>
      </c>
      <c r="PZN1048539" s="23">
        <v>5136</v>
      </c>
      <c r="PZO1048539" s="23">
        <v>5135</v>
      </c>
      <c r="PZP1048539" s="23">
        <v>5136</v>
      </c>
      <c r="PZQ1048539" s="23">
        <v>5135</v>
      </c>
      <c r="PZR1048539" s="23">
        <v>5136</v>
      </c>
      <c r="PZS1048539" s="23">
        <v>5135</v>
      </c>
      <c r="PZT1048539" s="23">
        <v>5136</v>
      </c>
      <c r="PZU1048539" s="23">
        <v>5135</v>
      </c>
      <c r="PZV1048539" s="23">
        <v>5136</v>
      </c>
      <c r="PZW1048539" s="23">
        <v>5135</v>
      </c>
      <c r="PZX1048539" s="23">
        <v>5136</v>
      </c>
      <c r="PZY1048539" s="23">
        <v>5135</v>
      </c>
      <c r="PZZ1048539" s="23">
        <v>5136</v>
      </c>
      <c r="QAA1048539" s="23">
        <v>5135</v>
      </c>
      <c r="QAB1048539" s="23">
        <v>5136</v>
      </c>
      <c r="QAC1048539" s="23">
        <v>5135</v>
      </c>
      <c r="QAD1048539" s="23">
        <v>5136</v>
      </c>
      <c r="QAE1048539" s="23">
        <v>5135</v>
      </c>
      <c r="QAF1048539" s="23">
        <v>5136</v>
      </c>
      <c r="QAG1048539" s="23">
        <v>5135</v>
      </c>
      <c r="QAH1048539" s="23">
        <v>5136</v>
      </c>
      <c r="QAI1048539" s="23">
        <v>5135</v>
      </c>
      <c r="QAJ1048539" s="23">
        <v>5136</v>
      </c>
      <c r="QAK1048539" s="23">
        <v>5135</v>
      </c>
      <c r="QAL1048539" s="23">
        <v>5136</v>
      </c>
      <c r="QAM1048539" s="23">
        <v>5135</v>
      </c>
      <c r="QAN1048539" s="23">
        <v>5136</v>
      </c>
      <c r="QAO1048539" s="23">
        <v>5135</v>
      </c>
      <c r="QAP1048539" s="23">
        <v>5136</v>
      </c>
      <c r="QAQ1048539" s="23">
        <v>5135</v>
      </c>
      <c r="QAR1048539" s="23">
        <v>5136</v>
      </c>
      <c r="QAS1048539" s="23">
        <v>5135</v>
      </c>
      <c r="QAT1048539" s="23">
        <v>5136</v>
      </c>
      <c r="QAU1048539" s="23">
        <v>5135</v>
      </c>
      <c r="QAV1048539" s="23">
        <v>5136</v>
      </c>
      <c r="QAW1048539" s="23">
        <v>5135</v>
      </c>
      <c r="QAX1048539" s="23">
        <v>5136</v>
      </c>
      <c r="QAY1048539" s="23">
        <v>5135</v>
      </c>
      <c r="QAZ1048539" s="23">
        <v>5136</v>
      </c>
      <c r="QBA1048539" s="23">
        <v>5135</v>
      </c>
      <c r="QBB1048539" s="23">
        <v>5136</v>
      </c>
      <c r="QBC1048539" s="23">
        <v>5135</v>
      </c>
      <c r="QBD1048539" s="23">
        <v>5136</v>
      </c>
      <c r="QBE1048539" s="23">
        <v>5135</v>
      </c>
      <c r="QBF1048539" s="23">
        <v>5136</v>
      </c>
      <c r="QBG1048539" s="23">
        <v>5135</v>
      </c>
      <c r="QBH1048539" s="23">
        <v>5136</v>
      </c>
      <c r="QBI1048539" s="23">
        <v>5135</v>
      </c>
      <c r="QBJ1048539" s="23">
        <v>5136</v>
      </c>
      <c r="QBK1048539" s="23">
        <v>5135</v>
      </c>
      <c r="QBL1048539" s="23">
        <v>5136</v>
      </c>
      <c r="QBM1048539" s="23">
        <v>5135</v>
      </c>
      <c r="QBN1048539" s="23">
        <v>5136</v>
      </c>
      <c r="QBO1048539" s="23">
        <v>5135</v>
      </c>
      <c r="QBP1048539" s="23">
        <v>5136</v>
      </c>
      <c r="QBQ1048539" s="23">
        <v>5135</v>
      </c>
      <c r="QBR1048539" s="23">
        <v>5136</v>
      </c>
      <c r="QBS1048539" s="23">
        <v>5135</v>
      </c>
      <c r="QBT1048539" s="23">
        <v>5136</v>
      </c>
      <c r="QBU1048539" s="23">
        <v>5135</v>
      </c>
      <c r="QBV1048539" s="23">
        <v>5136</v>
      </c>
      <c r="QBW1048539" s="23">
        <v>5135</v>
      </c>
      <c r="QBX1048539" s="23">
        <v>5136</v>
      </c>
      <c r="QBY1048539" s="23">
        <v>5135</v>
      </c>
      <c r="QBZ1048539" s="23">
        <v>5136</v>
      </c>
      <c r="QCA1048539" s="23">
        <v>5135</v>
      </c>
      <c r="QCB1048539" s="23">
        <v>5136</v>
      </c>
      <c r="QCC1048539" s="23">
        <v>5135</v>
      </c>
      <c r="QCD1048539" s="23">
        <v>5136</v>
      </c>
      <c r="QCE1048539" s="23">
        <v>5135</v>
      </c>
      <c r="QCF1048539" s="23">
        <v>5136</v>
      </c>
      <c r="QCG1048539" s="23">
        <v>5135</v>
      </c>
      <c r="QCH1048539" s="23">
        <v>5136</v>
      </c>
      <c r="QCI1048539" s="23">
        <v>5135</v>
      </c>
      <c r="QCJ1048539" s="23">
        <v>5136</v>
      </c>
      <c r="QCK1048539" s="23">
        <v>5135</v>
      </c>
      <c r="QCL1048539" s="23">
        <v>5136</v>
      </c>
      <c r="QCM1048539" s="23">
        <v>5135</v>
      </c>
      <c r="QCN1048539" s="23">
        <v>5136</v>
      </c>
      <c r="QCO1048539" s="23">
        <v>5135</v>
      </c>
      <c r="QCP1048539" s="23">
        <v>5136</v>
      </c>
      <c r="QCQ1048539" s="23">
        <v>5135</v>
      </c>
      <c r="QCR1048539" s="23">
        <v>5136</v>
      </c>
      <c r="QCS1048539" s="23">
        <v>5135</v>
      </c>
      <c r="QCT1048539" s="23">
        <v>5136</v>
      </c>
      <c r="QCU1048539" s="23">
        <v>5135</v>
      </c>
      <c r="QCV1048539" s="23">
        <v>5136</v>
      </c>
      <c r="QCW1048539" s="23">
        <v>5135</v>
      </c>
      <c r="QCX1048539" s="23">
        <v>5136</v>
      </c>
      <c r="QCY1048539" s="23">
        <v>5135</v>
      </c>
      <c r="QCZ1048539" s="23">
        <v>5136</v>
      </c>
      <c r="QDA1048539" s="23">
        <v>5135</v>
      </c>
      <c r="QDB1048539" s="23">
        <v>5136</v>
      </c>
      <c r="QDC1048539" s="23">
        <v>5135</v>
      </c>
      <c r="QDD1048539" s="23">
        <v>5136</v>
      </c>
      <c r="QDE1048539" s="23">
        <v>5135</v>
      </c>
      <c r="QDF1048539" s="23">
        <v>5136</v>
      </c>
      <c r="QDG1048539" s="23">
        <v>5135</v>
      </c>
      <c r="QDH1048539" s="23">
        <v>5136</v>
      </c>
      <c r="QDI1048539" s="23">
        <v>5135</v>
      </c>
      <c r="QDJ1048539" s="23">
        <v>5136</v>
      </c>
      <c r="QDK1048539" s="23">
        <v>5135</v>
      </c>
      <c r="QDL1048539" s="23">
        <v>5136</v>
      </c>
      <c r="QDM1048539" s="23">
        <v>5135</v>
      </c>
      <c r="QDN1048539" s="23">
        <v>5136</v>
      </c>
      <c r="QDO1048539" s="23">
        <v>5135</v>
      </c>
      <c r="QDP1048539" s="23">
        <v>5136</v>
      </c>
      <c r="QDQ1048539" s="23">
        <v>5135</v>
      </c>
      <c r="QDR1048539" s="23">
        <v>5136</v>
      </c>
      <c r="QDS1048539" s="23">
        <v>5135</v>
      </c>
      <c r="QDT1048539" s="23">
        <v>5136</v>
      </c>
      <c r="QDU1048539" s="23">
        <v>5135</v>
      </c>
      <c r="QDV1048539" s="23">
        <v>5136</v>
      </c>
      <c r="QDW1048539" s="23">
        <v>5135</v>
      </c>
      <c r="QDX1048539" s="23">
        <v>5136</v>
      </c>
      <c r="QDY1048539" s="23">
        <v>5135</v>
      </c>
      <c r="QDZ1048539" s="23">
        <v>5136</v>
      </c>
      <c r="QEA1048539" s="23">
        <v>5135</v>
      </c>
      <c r="QEB1048539" s="23">
        <v>5136</v>
      </c>
      <c r="QEC1048539" s="23">
        <v>5135</v>
      </c>
      <c r="QED1048539" s="23">
        <v>5136</v>
      </c>
      <c r="QEE1048539" s="23">
        <v>5135</v>
      </c>
      <c r="QEF1048539" s="23">
        <v>5136</v>
      </c>
      <c r="QEG1048539" s="23">
        <v>5135</v>
      </c>
      <c r="QEH1048539" s="23">
        <v>5136</v>
      </c>
      <c r="QEI1048539" s="23">
        <v>5135</v>
      </c>
      <c r="QEJ1048539" s="23">
        <v>5136</v>
      </c>
      <c r="QEK1048539" s="23">
        <v>5135</v>
      </c>
      <c r="QEL1048539" s="23">
        <v>5136</v>
      </c>
      <c r="QEM1048539" s="23">
        <v>5135</v>
      </c>
      <c r="QEN1048539" s="23">
        <v>5136</v>
      </c>
      <c r="QEO1048539" s="23">
        <v>5135</v>
      </c>
      <c r="QEP1048539" s="23">
        <v>5136</v>
      </c>
      <c r="QEQ1048539" s="23">
        <v>5135</v>
      </c>
      <c r="QER1048539" s="23">
        <v>5136</v>
      </c>
      <c r="QES1048539" s="23">
        <v>5135</v>
      </c>
      <c r="QET1048539" s="23">
        <v>5136</v>
      </c>
      <c r="QEU1048539" s="23">
        <v>5135</v>
      </c>
      <c r="QEV1048539" s="23">
        <v>5136</v>
      </c>
      <c r="QEW1048539" s="23">
        <v>5135</v>
      </c>
      <c r="QEX1048539" s="23">
        <v>5136</v>
      </c>
      <c r="QEY1048539" s="23">
        <v>5135</v>
      </c>
      <c r="QEZ1048539" s="23">
        <v>5136</v>
      </c>
      <c r="QFA1048539" s="23">
        <v>5135</v>
      </c>
      <c r="QFB1048539" s="23">
        <v>5136</v>
      </c>
      <c r="QFC1048539" s="23">
        <v>5135</v>
      </c>
      <c r="QFD1048539" s="23">
        <v>5136</v>
      </c>
      <c r="QFE1048539" s="23">
        <v>5135</v>
      </c>
      <c r="QFF1048539" s="23">
        <v>5136</v>
      </c>
      <c r="QFG1048539" s="23">
        <v>5135</v>
      </c>
      <c r="QFH1048539" s="23">
        <v>5136</v>
      </c>
      <c r="QFI1048539" s="23">
        <v>5135</v>
      </c>
      <c r="QFJ1048539" s="23">
        <v>5136</v>
      </c>
      <c r="QFK1048539" s="23">
        <v>5135</v>
      </c>
      <c r="QFL1048539" s="23">
        <v>5136</v>
      </c>
      <c r="QFM1048539" s="23">
        <v>5135</v>
      </c>
      <c r="QFN1048539" s="23">
        <v>5136</v>
      </c>
      <c r="QFO1048539" s="23">
        <v>5135</v>
      </c>
      <c r="QFP1048539" s="23">
        <v>5136</v>
      </c>
      <c r="QFQ1048539" s="23">
        <v>5135</v>
      </c>
      <c r="QFR1048539" s="23">
        <v>5136</v>
      </c>
      <c r="QFS1048539" s="23">
        <v>5135</v>
      </c>
      <c r="QFT1048539" s="23">
        <v>5136</v>
      </c>
      <c r="QFU1048539" s="23">
        <v>5135</v>
      </c>
      <c r="QFV1048539" s="23">
        <v>5136</v>
      </c>
      <c r="QFW1048539" s="23">
        <v>5135</v>
      </c>
      <c r="QFX1048539" s="23">
        <v>5136</v>
      </c>
      <c r="QFY1048539" s="23">
        <v>5135</v>
      </c>
      <c r="QFZ1048539" s="23">
        <v>5136</v>
      </c>
      <c r="QGA1048539" s="23">
        <v>5135</v>
      </c>
      <c r="QGB1048539" s="23">
        <v>5136</v>
      </c>
      <c r="QGC1048539" s="23">
        <v>5135</v>
      </c>
      <c r="QGD1048539" s="23">
        <v>5136</v>
      </c>
      <c r="QGE1048539" s="23">
        <v>5135</v>
      </c>
      <c r="QGF1048539" s="23">
        <v>5136</v>
      </c>
      <c r="QGG1048539" s="23">
        <v>5135</v>
      </c>
      <c r="QGH1048539" s="23">
        <v>5136</v>
      </c>
      <c r="QGI1048539" s="23">
        <v>5135</v>
      </c>
      <c r="QGJ1048539" s="23">
        <v>5136</v>
      </c>
      <c r="QGK1048539" s="23">
        <v>5135</v>
      </c>
      <c r="QGL1048539" s="23">
        <v>5136</v>
      </c>
      <c r="QGM1048539" s="23">
        <v>5135</v>
      </c>
      <c r="QGN1048539" s="23">
        <v>5136</v>
      </c>
      <c r="QGO1048539" s="23">
        <v>5135</v>
      </c>
      <c r="QGP1048539" s="23">
        <v>5136</v>
      </c>
      <c r="QGQ1048539" s="23">
        <v>5135</v>
      </c>
      <c r="QGR1048539" s="23">
        <v>5136</v>
      </c>
      <c r="QGS1048539" s="23">
        <v>5135</v>
      </c>
      <c r="QGT1048539" s="23">
        <v>5136</v>
      </c>
      <c r="QGU1048539" s="23">
        <v>5135</v>
      </c>
      <c r="QGV1048539" s="23">
        <v>5136</v>
      </c>
      <c r="QGW1048539" s="23">
        <v>5135</v>
      </c>
      <c r="QGX1048539" s="23">
        <v>5136</v>
      </c>
      <c r="QGY1048539" s="23">
        <v>5135</v>
      </c>
      <c r="QGZ1048539" s="23">
        <v>5136</v>
      </c>
      <c r="QHA1048539" s="23">
        <v>5135</v>
      </c>
      <c r="QHB1048539" s="23">
        <v>5136</v>
      </c>
      <c r="QHC1048539" s="23">
        <v>5135</v>
      </c>
      <c r="QHD1048539" s="23">
        <v>5136</v>
      </c>
      <c r="QHE1048539" s="23">
        <v>5135</v>
      </c>
      <c r="QHF1048539" s="23">
        <v>5136</v>
      </c>
      <c r="QHG1048539" s="23">
        <v>5135</v>
      </c>
      <c r="QHH1048539" s="23">
        <v>5136</v>
      </c>
      <c r="QHI1048539" s="23">
        <v>5135</v>
      </c>
      <c r="QHJ1048539" s="23">
        <v>5136</v>
      </c>
      <c r="QHK1048539" s="23">
        <v>5135</v>
      </c>
      <c r="QHL1048539" s="23">
        <v>5136</v>
      </c>
      <c r="QHM1048539" s="23">
        <v>5135</v>
      </c>
      <c r="QHN1048539" s="23">
        <v>5136</v>
      </c>
      <c r="QHO1048539" s="23">
        <v>5135</v>
      </c>
      <c r="QHP1048539" s="23">
        <v>5136</v>
      </c>
      <c r="QHQ1048539" s="23">
        <v>5135</v>
      </c>
      <c r="QHR1048539" s="23">
        <v>5136</v>
      </c>
      <c r="QHS1048539" s="23">
        <v>5135</v>
      </c>
      <c r="QHT1048539" s="23">
        <v>5136</v>
      </c>
      <c r="QHU1048539" s="23">
        <v>5135</v>
      </c>
      <c r="QHV1048539" s="23">
        <v>5136</v>
      </c>
      <c r="QHW1048539" s="23">
        <v>5135</v>
      </c>
      <c r="QHX1048539" s="23">
        <v>5136</v>
      </c>
      <c r="QHY1048539" s="23">
        <v>5135</v>
      </c>
      <c r="QHZ1048539" s="23">
        <v>5136</v>
      </c>
      <c r="QIA1048539" s="23">
        <v>5135</v>
      </c>
      <c r="QIB1048539" s="23">
        <v>5136</v>
      </c>
      <c r="QIC1048539" s="23">
        <v>5135</v>
      </c>
      <c r="QID1048539" s="23">
        <v>5136</v>
      </c>
      <c r="QIE1048539" s="23">
        <v>5135</v>
      </c>
      <c r="QIF1048539" s="23">
        <v>5136</v>
      </c>
      <c r="QIG1048539" s="23">
        <v>5135</v>
      </c>
      <c r="QIH1048539" s="23">
        <v>5136</v>
      </c>
      <c r="QII1048539" s="23">
        <v>5135</v>
      </c>
      <c r="QIJ1048539" s="23">
        <v>5136</v>
      </c>
      <c r="QIK1048539" s="23">
        <v>5135</v>
      </c>
      <c r="QIL1048539" s="23">
        <v>5136</v>
      </c>
      <c r="QIM1048539" s="23">
        <v>5135</v>
      </c>
      <c r="QIN1048539" s="23">
        <v>5136</v>
      </c>
      <c r="QIO1048539" s="23">
        <v>5135</v>
      </c>
      <c r="QIP1048539" s="23">
        <v>5136</v>
      </c>
      <c r="QIQ1048539" s="23">
        <v>5135</v>
      </c>
      <c r="QIR1048539" s="23">
        <v>5136</v>
      </c>
      <c r="QIS1048539" s="23">
        <v>5135</v>
      </c>
      <c r="QIT1048539" s="23">
        <v>5136</v>
      </c>
      <c r="QIU1048539" s="23">
        <v>5135</v>
      </c>
      <c r="QIV1048539" s="23">
        <v>5136</v>
      </c>
      <c r="QIW1048539" s="23">
        <v>5135</v>
      </c>
      <c r="QIX1048539" s="23">
        <v>5136</v>
      </c>
      <c r="QIY1048539" s="23">
        <v>5135</v>
      </c>
      <c r="QIZ1048539" s="23">
        <v>5136</v>
      </c>
      <c r="QJA1048539" s="23">
        <v>5135</v>
      </c>
      <c r="QJB1048539" s="23">
        <v>5136</v>
      </c>
      <c r="QJC1048539" s="23">
        <v>5135</v>
      </c>
      <c r="QJD1048539" s="23">
        <v>5136</v>
      </c>
      <c r="QJE1048539" s="23">
        <v>5135</v>
      </c>
      <c r="QJF1048539" s="23">
        <v>5136</v>
      </c>
      <c r="QJG1048539" s="23">
        <v>5135</v>
      </c>
      <c r="QJH1048539" s="23">
        <v>5136</v>
      </c>
      <c r="QJI1048539" s="23">
        <v>5135</v>
      </c>
      <c r="QJJ1048539" s="23">
        <v>5136</v>
      </c>
      <c r="QJK1048539" s="23">
        <v>5135</v>
      </c>
      <c r="QJL1048539" s="23">
        <v>5136</v>
      </c>
      <c r="QJM1048539" s="23">
        <v>5135</v>
      </c>
      <c r="QJN1048539" s="23">
        <v>5136</v>
      </c>
      <c r="QJO1048539" s="23">
        <v>5135</v>
      </c>
      <c r="QJP1048539" s="23">
        <v>5136</v>
      </c>
      <c r="QJQ1048539" s="23">
        <v>5135</v>
      </c>
      <c r="QJR1048539" s="23">
        <v>5136</v>
      </c>
      <c r="QJS1048539" s="23">
        <v>5135</v>
      </c>
      <c r="QJT1048539" s="23">
        <v>5136</v>
      </c>
      <c r="QJU1048539" s="23">
        <v>5135</v>
      </c>
      <c r="QJV1048539" s="23">
        <v>5136</v>
      </c>
      <c r="QJW1048539" s="23">
        <v>5135</v>
      </c>
      <c r="QJX1048539" s="23">
        <v>5136</v>
      </c>
      <c r="QJY1048539" s="23">
        <v>5135</v>
      </c>
      <c r="QJZ1048539" s="23">
        <v>5136</v>
      </c>
      <c r="QKA1048539" s="23">
        <v>5135</v>
      </c>
      <c r="QKB1048539" s="23">
        <v>5136</v>
      </c>
      <c r="QKC1048539" s="23">
        <v>5135</v>
      </c>
      <c r="QKD1048539" s="23">
        <v>5136</v>
      </c>
      <c r="QKE1048539" s="23">
        <v>5135</v>
      </c>
      <c r="QKF1048539" s="23">
        <v>5136</v>
      </c>
      <c r="QKG1048539" s="23">
        <v>5135</v>
      </c>
      <c r="QKH1048539" s="23">
        <v>5136</v>
      </c>
      <c r="QKI1048539" s="23">
        <v>5135</v>
      </c>
      <c r="QKJ1048539" s="23">
        <v>5136</v>
      </c>
      <c r="QKK1048539" s="23">
        <v>5135</v>
      </c>
      <c r="QKL1048539" s="23">
        <v>5136</v>
      </c>
      <c r="QKM1048539" s="23">
        <v>5135</v>
      </c>
      <c r="QKN1048539" s="23">
        <v>5136</v>
      </c>
      <c r="QKO1048539" s="23">
        <v>5135</v>
      </c>
      <c r="QKP1048539" s="23">
        <v>5136</v>
      </c>
      <c r="QKQ1048539" s="23">
        <v>5135</v>
      </c>
      <c r="QKR1048539" s="23">
        <v>5136</v>
      </c>
      <c r="QKS1048539" s="23">
        <v>5135</v>
      </c>
      <c r="QKT1048539" s="23">
        <v>5136</v>
      </c>
      <c r="QKU1048539" s="23">
        <v>5135</v>
      </c>
      <c r="QKV1048539" s="23">
        <v>5136</v>
      </c>
      <c r="QKW1048539" s="23">
        <v>5135</v>
      </c>
      <c r="QKX1048539" s="23">
        <v>5136</v>
      </c>
      <c r="QKY1048539" s="23">
        <v>5135</v>
      </c>
      <c r="QKZ1048539" s="23">
        <v>5136</v>
      </c>
      <c r="QLA1048539" s="23">
        <v>5135</v>
      </c>
      <c r="QLB1048539" s="23">
        <v>5136</v>
      </c>
      <c r="QLC1048539" s="23">
        <v>5135</v>
      </c>
      <c r="QLD1048539" s="23">
        <v>5136</v>
      </c>
      <c r="QLE1048539" s="23">
        <v>5135</v>
      </c>
      <c r="QLF1048539" s="23">
        <v>5136</v>
      </c>
      <c r="QLG1048539" s="23">
        <v>5135</v>
      </c>
      <c r="QLH1048539" s="23">
        <v>5136</v>
      </c>
      <c r="QLI1048539" s="23">
        <v>5135</v>
      </c>
      <c r="QLJ1048539" s="23">
        <v>5136</v>
      </c>
      <c r="QLK1048539" s="23">
        <v>5135</v>
      </c>
      <c r="QLL1048539" s="23">
        <v>5136</v>
      </c>
      <c r="QLM1048539" s="23">
        <v>5135</v>
      </c>
      <c r="QLN1048539" s="23">
        <v>5136</v>
      </c>
      <c r="QLO1048539" s="23">
        <v>5135</v>
      </c>
      <c r="QLP1048539" s="23">
        <v>5136</v>
      </c>
      <c r="QLQ1048539" s="23">
        <v>5135</v>
      </c>
      <c r="QLR1048539" s="23">
        <v>5136</v>
      </c>
      <c r="QLS1048539" s="23">
        <v>5135</v>
      </c>
      <c r="QLT1048539" s="23">
        <v>5136</v>
      </c>
      <c r="QLU1048539" s="23">
        <v>5135</v>
      </c>
      <c r="QLV1048539" s="23">
        <v>5136</v>
      </c>
      <c r="QLW1048539" s="23">
        <v>5135</v>
      </c>
      <c r="QLX1048539" s="23">
        <v>5136</v>
      </c>
      <c r="QLY1048539" s="23">
        <v>5135</v>
      </c>
      <c r="QLZ1048539" s="23">
        <v>5136</v>
      </c>
      <c r="QMA1048539" s="23">
        <v>5135</v>
      </c>
      <c r="QMB1048539" s="23">
        <v>5136</v>
      </c>
      <c r="QMC1048539" s="23">
        <v>5135</v>
      </c>
      <c r="QMD1048539" s="23">
        <v>5136</v>
      </c>
      <c r="QME1048539" s="23">
        <v>5135</v>
      </c>
      <c r="QMF1048539" s="23">
        <v>5136</v>
      </c>
      <c r="QMG1048539" s="23">
        <v>5135</v>
      </c>
      <c r="QMH1048539" s="23">
        <v>5136</v>
      </c>
      <c r="QMI1048539" s="23">
        <v>5135</v>
      </c>
      <c r="QMJ1048539" s="23">
        <v>5136</v>
      </c>
      <c r="QMK1048539" s="23">
        <v>5135</v>
      </c>
      <c r="QML1048539" s="23">
        <v>5136</v>
      </c>
      <c r="QMM1048539" s="23">
        <v>5135</v>
      </c>
      <c r="QMN1048539" s="23">
        <v>5136</v>
      </c>
      <c r="QMO1048539" s="23">
        <v>5135</v>
      </c>
      <c r="QMP1048539" s="23">
        <v>5136</v>
      </c>
      <c r="QMQ1048539" s="23">
        <v>5135</v>
      </c>
      <c r="QMR1048539" s="23">
        <v>5136</v>
      </c>
      <c r="QMS1048539" s="23">
        <v>5135</v>
      </c>
      <c r="QMT1048539" s="23">
        <v>5136</v>
      </c>
      <c r="QMU1048539" s="23">
        <v>5135</v>
      </c>
      <c r="QMV1048539" s="23">
        <v>5136</v>
      </c>
      <c r="QMW1048539" s="23">
        <v>5135</v>
      </c>
      <c r="QMX1048539" s="23">
        <v>5136</v>
      </c>
      <c r="QMY1048539" s="23">
        <v>5135</v>
      </c>
      <c r="QMZ1048539" s="23">
        <v>5136</v>
      </c>
      <c r="QNA1048539" s="23">
        <v>5135</v>
      </c>
      <c r="QNB1048539" s="23">
        <v>5136</v>
      </c>
      <c r="QNC1048539" s="23">
        <v>5135</v>
      </c>
      <c r="QND1048539" s="23">
        <v>5136</v>
      </c>
      <c r="QNE1048539" s="23">
        <v>5135</v>
      </c>
      <c r="QNF1048539" s="23">
        <v>5136</v>
      </c>
      <c r="QNG1048539" s="23">
        <v>5135</v>
      </c>
      <c r="QNH1048539" s="23">
        <v>5136</v>
      </c>
      <c r="QNI1048539" s="23">
        <v>5135</v>
      </c>
      <c r="QNJ1048539" s="23">
        <v>5136</v>
      </c>
      <c r="QNK1048539" s="23">
        <v>5135</v>
      </c>
      <c r="QNL1048539" s="23">
        <v>5136</v>
      </c>
      <c r="QNM1048539" s="23">
        <v>5135</v>
      </c>
      <c r="QNN1048539" s="23">
        <v>5136</v>
      </c>
      <c r="QNO1048539" s="23">
        <v>5135</v>
      </c>
      <c r="QNP1048539" s="23">
        <v>5136</v>
      </c>
      <c r="QNQ1048539" s="23">
        <v>5135</v>
      </c>
      <c r="QNR1048539" s="23">
        <v>5136</v>
      </c>
      <c r="QNS1048539" s="23">
        <v>5135</v>
      </c>
      <c r="QNT1048539" s="23">
        <v>5136</v>
      </c>
      <c r="QNU1048539" s="23">
        <v>5135</v>
      </c>
      <c r="QNV1048539" s="23">
        <v>5136</v>
      </c>
      <c r="QNW1048539" s="23">
        <v>5135</v>
      </c>
      <c r="QNX1048539" s="23">
        <v>5136</v>
      </c>
      <c r="QNY1048539" s="23">
        <v>5135</v>
      </c>
      <c r="QNZ1048539" s="23">
        <v>5136</v>
      </c>
      <c r="QOA1048539" s="23">
        <v>5135</v>
      </c>
      <c r="QOB1048539" s="23">
        <v>5136</v>
      </c>
      <c r="QOC1048539" s="23">
        <v>5135</v>
      </c>
      <c r="QOD1048539" s="23">
        <v>5136</v>
      </c>
      <c r="QOE1048539" s="23">
        <v>5135</v>
      </c>
      <c r="QOF1048539" s="23">
        <v>5136</v>
      </c>
      <c r="QOG1048539" s="23">
        <v>5135</v>
      </c>
      <c r="QOH1048539" s="23">
        <v>5136</v>
      </c>
      <c r="QOI1048539" s="23">
        <v>5135</v>
      </c>
      <c r="QOJ1048539" s="23">
        <v>5136</v>
      </c>
      <c r="QOK1048539" s="23">
        <v>5135</v>
      </c>
      <c r="QOL1048539" s="23">
        <v>5136</v>
      </c>
      <c r="QOM1048539" s="23">
        <v>5135</v>
      </c>
      <c r="QON1048539" s="23">
        <v>5136</v>
      </c>
      <c r="QOO1048539" s="23">
        <v>5135</v>
      </c>
      <c r="QOP1048539" s="23">
        <v>5136</v>
      </c>
      <c r="QOQ1048539" s="23">
        <v>5135</v>
      </c>
      <c r="QOR1048539" s="23">
        <v>5136</v>
      </c>
      <c r="QOS1048539" s="23">
        <v>5135</v>
      </c>
      <c r="QOT1048539" s="23">
        <v>5136</v>
      </c>
      <c r="QOU1048539" s="23">
        <v>5135</v>
      </c>
      <c r="QOV1048539" s="23">
        <v>5136</v>
      </c>
      <c r="QOW1048539" s="23">
        <v>5135</v>
      </c>
      <c r="QOX1048539" s="23">
        <v>5136</v>
      </c>
      <c r="QOY1048539" s="23">
        <v>5135</v>
      </c>
      <c r="QOZ1048539" s="23">
        <v>5136</v>
      </c>
      <c r="QPA1048539" s="23">
        <v>5135</v>
      </c>
      <c r="QPB1048539" s="23">
        <v>5136</v>
      </c>
      <c r="QPC1048539" s="23">
        <v>5135</v>
      </c>
      <c r="QPD1048539" s="23">
        <v>5136</v>
      </c>
      <c r="QPE1048539" s="23">
        <v>5135</v>
      </c>
      <c r="QPF1048539" s="23">
        <v>5136</v>
      </c>
      <c r="QPG1048539" s="23">
        <v>5135</v>
      </c>
      <c r="QPH1048539" s="23">
        <v>5136</v>
      </c>
      <c r="QPI1048539" s="23">
        <v>5135</v>
      </c>
      <c r="QPJ1048539" s="23">
        <v>5136</v>
      </c>
      <c r="QPK1048539" s="23">
        <v>5135</v>
      </c>
      <c r="QPL1048539" s="23">
        <v>5136</v>
      </c>
      <c r="QPM1048539" s="23">
        <v>5135</v>
      </c>
      <c r="QPN1048539" s="23">
        <v>5136</v>
      </c>
      <c r="QPO1048539" s="23">
        <v>5135</v>
      </c>
      <c r="QPP1048539" s="23">
        <v>5136</v>
      </c>
      <c r="QPQ1048539" s="23">
        <v>5135</v>
      </c>
      <c r="QPR1048539" s="23">
        <v>5136</v>
      </c>
      <c r="QPS1048539" s="23">
        <v>5135</v>
      </c>
      <c r="QPT1048539" s="23">
        <v>5136</v>
      </c>
      <c r="QPU1048539" s="23">
        <v>5135</v>
      </c>
      <c r="QPV1048539" s="23">
        <v>5136</v>
      </c>
      <c r="QPW1048539" s="23">
        <v>5135</v>
      </c>
      <c r="QPX1048539" s="23">
        <v>5136</v>
      </c>
      <c r="QPY1048539" s="23">
        <v>5135</v>
      </c>
      <c r="QPZ1048539" s="23">
        <v>5136</v>
      </c>
      <c r="QQA1048539" s="23">
        <v>5135</v>
      </c>
      <c r="QQB1048539" s="23">
        <v>5136</v>
      </c>
      <c r="QQC1048539" s="23">
        <v>5135</v>
      </c>
      <c r="QQD1048539" s="23">
        <v>5136</v>
      </c>
      <c r="QQE1048539" s="23">
        <v>5135</v>
      </c>
      <c r="QQF1048539" s="23">
        <v>5136</v>
      </c>
      <c r="QQG1048539" s="23">
        <v>5135</v>
      </c>
      <c r="QQH1048539" s="23">
        <v>5136</v>
      </c>
      <c r="QQI1048539" s="23">
        <v>5135</v>
      </c>
      <c r="QQJ1048539" s="23">
        <v>5136</v>
      </c>
      <c r="QQK1048539" s="23">
        <v>5135</v>
      </c>
      <c r="QQL1048539" s="23">
        <v>5136</v>
      </c>
      <c r="QQM1048539" s="23">
        <v>5135</v>
      </c>
      <c r="QQN1048539" s="23">
        <v>5136</v>
      </c>
      <c r="QQO1048539" s="23">
        <v>5135</v>
      </c>
      <c r="QQP1048539" s="23">
        <v>5136</v>
      </c>
      <c r="QQQ1048539" s="23">
        <v>5135</v>
      </c>
      <c r="QQR1048539" s="23">
        <v>5136</v>
      </c>
      <c r="QQS1048539" s="23">
        <v>5135</v>
      </c>
      <c r="QQT1048539" s="23">
        <v>5136</v>
      </c>
      <c r="QQU1048539" s="23">
        <v>5135</v>
      </c>
      <c r="QQV1048539" s="23">
        <v>5136</v>
      </c>
      <c r="QQW1048539" s="23">
        <v>5135</v>
      </c>
      <c r="QQX1048539" s="23">
        <v>5136</v>
      </c>
      <c r="QQY1048539" s="23">
        <v>5135</v>
      </c>
      <c r="QQZ1048539" s="23">
        <v>5136</v>
      </c>
      <c r="QRA1048539" s="23">
        <v>5135</v>
      </c>
      <c r="QRB1048539" s="23">
        <v>5136</v>
      </c>
      <c r="QRC1048539" s="23">
        <v>5135</v>
      </c>
      <c r="QRD1048539" s="23">
        <v>5136</v>
      </c>
      <c r="QRE1048539" s="23">
        <v>5135</v>
      </c>
      <c r="QRF1048539" s="23">
        <v>5136</v>
      </c>
      <c r="QRG1048539" s="23">
        <v>5135</v>
      </c>
      <c r="QRH1048539" s="23">
        <v>5136</v>
      </c>
      <c r="QRI1048539" s="23">
        <v>5135</v>
      </c>
      <c r="QRJ1048539" s="23">
        <v>5136</v>
      </c>
      <c r="QRK1048539" s="23">
        <v>5135</v>
      </c>
      <c r="QRL1048539" s="23">
        <v>5136</v>
      </c>
      <c r="QRM1048539" s="23">
        <v>5135</v>
      </c>
      <c r="QRN1048539" s="23">
        <v>5136</v>
      </c>
      <c r="QRO1048539" s="23">
        <v>5135</v>
      </c>
      <c r="QRP1048539" s="23">
        <v>5136</v>
      </c>
      <c r="QRQ1048539" s="23">
        <v>5135</v>
      </c>
      <c r="QRR1048539" s="23">
        <v>5136</v>
      </c>
      <c r="QRS1048539" s="23">
        <v>5135</v>
      </c>
      <c r="QRT1048539" s="23">
        <v>5136</v>
      </c>
      <c r="QRU1048539" s="23">
        <v>5135</v>
      </c>
      <c r="QRV1048539" s="23">
        <v>5136</v>
      </c>
      <c r="QRW1048539" s="23">
        <v>5135</v>
      </c>
      <c r="QRX1048539" s="23">
        <v>5136</v>
      </c>
      <c r="QRY1048539" s="23">
        <v>5135</v>
      </c>
      <c r="QRZ1048539" s="23">
        <v>5136</v>
      </c>
      <c r="QSA1048539" s="23">
        <v>5135</v>
      </c>
      <c r="QSB1048539" s="23">
        <v>5136</v>
      </c>
      <c r="QSC1048539" s="23">
        <v>5135</v>
      </c>
      <c r="QSD1048539" s="23">
        <v>5136</v>
      </c>
      <c r="QSE1048539" s="23">
        <v>5135</v>
      </c>
      <c r="QSF1048539" s="23">
        <v>5136</v>
      </c>
      <c r="QSG1048539" s="23">
        <v>5135</v>
      </c>
      <c r="QSH1048539" s="23">
        <v>5136</v>
      </c>
      <c r="QSI1048539" s="23">
        <v>5135</v>
      </c>
      <c r="QSJ1048539" s="23">
        <v>5136</v>
      </c>
      <c r="QSK1048539" s="23">
        <v>5135</v>
      </c>
      <c r="QSL1048539" s="23">
        <v>5136</v>
      </c>
      <c r="QSM1048539" s="23">
        <v>5135</v>
      </c>
      <c r="QSN1048539" s="23">
        <v>5136</v>
      </c>
      <c r="QSO1048539" s="23">
        <v>5135</v>
      </c>
      <c r="QSP1048539" s="23">
        <v>5136</v>
      </c>
      <c r="QSQ1048539" s="23">
        <v>5135</v>
      </c>
      <c r="QSR1048539" s="23">
        <v>5136</v>
      </c>
      <c r="QSS1048539" s="23">
        <v>5135</v>
      </c>
      <c r="QST1048539" s="23">
        <v>5136</v>
      </c>
      <c r="QSU1048539" s="23">
        <v>5135</v>
      </c>
      <c r="QSV1048539" s="23">
        <v>5136</v>
      </c>
      <c r="QSW1048539" s="23">
        <v>5135</v>
      </c>
      <c r="QSX1048539" s="23">
        <v>5136</v>
      </c>
      <c r="QSY1048539" s="23">
        <v>5135</v>
      </c>
      <c r="QSZ1048539" s="23">
        <v>5136</v>
      </c>
      <c r="QTA1048539" s="23">
        <v>5135</v>
      </c>
      <c r="QTB1048539" s="23">
        <v>5136</v>
      </c>
      <c r="QTC1048539" s="23">
        <v>5135</v>
      </c>
      <c r="QTD1048539" s="23">
        <v>5136</v>
      </c>
      <c r="QTE1048539" s="23">
        <v>5135</v>
      </c>
      <c r="QTF1048539" s="23">
        <v>5136</v>
      </c>
      <c r="QTG1048539" s="23">
        <v>5135</v>
      </c>
      <c r="QTH1048539" s="23">
        <v>5136</v>
      </c>
      <c r="QTI1048539" s="23">
        <v>5135</v>
      </c>
      <c r="QTJ1048539" s="23">
        <v>5136</v>
      </c>
      <c r="QTK1048539" s="23">
        <v>5135</v>
      </c>
      <c r="QTL1048539" s="23">
        <v>5136</v>
      </c>
      <c r="QTM1048539" s="23">
        <v>5135</v>
      </c>
      <c r="QTN1048539" s="23">
        <v>5136</v>
      </c>
      <c r="QTO1048539" s="23">
        <v>5135</v>
      </c>
      <c r="QTP1048539" s="23">
        <v>5136</v>
      </c>
      <c r="QTQ1048539" s="23">
        <v>5135</v>
      </c>
      <c r="QTR1048539" s="23">
        <v>5136</v>
      </c>
      <c r="QTS1048539" s="23">
        <v>5135</v>
      </c>
      <c r="QTT1048539" s="23">
        <v>5136</v>
      </c>
      <c r="QTU1048539" s="23">
        <v>5135</v>
      </c>
      <c r="QTV1048539" s="23">
        <v>5136</v>
      </c>
      <c r="QTW1048539" s="23">
        <v>5135</v>
      </c>
      <c r="QTX1048539" s="23">
        <v>5136</v>
      </c>
      <c r="QTY1048539" s="23">
        <v>5135</v>
      </c>
      <c r="QTZ1048539" s="23">
        <v>5136</v>
      </c>
      <c r="QUA1048539" s="23">
        <v>5135</v>
      </c>
      <c r="QUB1048539" s="23">
        <v>5136</v>
      </c>
      <c r="QUC1048539" s="23">
        <v>5135</v>
      </c>
      <c r="QUD1048539" s="23">
        <v>5136</v>
      </c>
      <c r="QUE1048539" s="23">
        <v>5135</v>
      </c>
      <c r="QUF1048539" s="23">
        <v>5136</v>
      </c>
      <c r="QUG1048539" s="23">
        <v>5135</v>
      </c>
      <c r="QUH1048539" s="23">
        <v>5136</v>
      </c>
      <c r="QUI1048539" s="23">
        <v>5135</v>
      </c>
      <c r="QUJ1048539" s="23">
        <v>5136</v>
      </c>
      <c r="QUK1048539" s="23">
        <v>5135</v>
      </c>
      <c r="QUL1048539" s="23">
        <v>5136</v>
      </c>
      <c r="QUM1048539" s="23">
        <v>5135</v>
      </c>
      <c r="QUN1048539" s="23">
        <v>5136</v>
      </c>
      <c r="QUO1048539" s="23">
        <v>5135</v>
      </c>
      <c r="QUP1048539" s="23">
        <v>5136</v>
      </c>
      <c r="QUQ1048539" s="23">
        <v>5135</v>
      </c>
      <c r="QUR1048539" s="23">
        <v>5136</v>
      </c>
      <c r="QUS1048539" s="23">
        <v>5135</v>
      </c>
      <c r="QUT1048539" s="23">
        <v>5136</v>
      </c>
      <c r="QUU1048539" s="23">
        <v>5135</v>
      </c>
      <c r="QUV1048539" s="23">
        <v>5136</v>
      </c>
      <c r="QUW1048539" s="23">
        <v>5135</v>
      </c>
      <c r="QUX1048539" s="23">
        <v>5136</v>
      </c>
      <c r="QUY1048539" s="23">
        <v>5135</v>
      </c>
      <c r="QUZ1048539" s="23">
        <v>5136</v>
      </c>
      <c r="QVA1048539" s="23">
        <v>5135</v>
      </c>
      <c r="QVB1048539" s="23">
        <v>5136</v>
      </c>
      <c r="QVC1048539" s="23">
        <v>5135</v>
      </c>
      <c r="QVD1048539" s="23">
        <v>5136</v>
      </c>
      <c r="QVE1048539" s="23">
        <v>5135</v>
      </c>
      <c r="QVF1048539" s="23">
        <v>5136</v>
      </c>
      <c r="QVG1048539" s="23">
        <v>5135</v>
      </c>
      <c r="QVH1048539" s="23">
        <v>5136</v>
      </c>
      <c r="QVI1048539" s="23">
        <v>5135</v>
      </c>
      <c r="QVJ1048539" s="23">
        <v>5136</v>
      </c>
      <c r="QVK1048539" s="23">
        <v>5135</v>
      </c>
      <c r="QVL1048539" s="23">
        <v>5136</v>
      </c>
      <c r="QVM1048539" s="23">
        <v>5135</v>
      </c>
      <c r="QVN1048539" s="23">
        <v>5136</v>
      </c>
      <c r="QVO1048539" s="23">
        <v>5135</v>
      </c>
      <c r="QVP1048539" s="23">
        <v>5136</v>
      </c>
      <c r="QVQ1048539" s="23">
        <v>5135</v>
      </c>
      <c r="QVR1048539" s="23">
        <v>5136</v>
      </c>
      <c r="QVS1048539" s="23">
        <v>5135</v>
      </c>
      <c r="QVT1048539" s="23">
        <v>5136</v>
      </c>
      <c r="QVU1048539" s="23">
        <v>5135</v>
      </c>
      <c r="QVV1048539" s="23">
        <v>5136</v>
      </c>
      <c r="QVW1048539" s="23">
        <v>5135</v>
      </c>
      <c r="QVX1048539" s="23">
        <v>5136</v>
      </c>
      <c r="QVY1048539" s="23">
        <v>5135</v>
      </c>
      <c r="QVZ1048539" s="23">
        <v>5136</v>
      </c>
      <c r="QWA1048539" s="23">
        <v>5135</v>
      </c>
      <c r="QWB1048539" s="23">
        <v>5136</v>
      </c>
      <c r="QWC1048539" s="23">
        <v>5135</v>
      </c>
      <c r="QWD1048539" s="23">
        <v>5136</v>
      </c>
      <c r="QWE1048539" s="23">
        <v>5135</v>
      </c>
      <c r="QWF1048539" s="23">
        <v>5136</v>
      </c>
      <c r="QWG1048539" s="23">
        <v>5135</v>
      </c>
      <c r="QWH1048539" s="23">
        <v>5136</v>
      </c>
      <c r="QWI1048539" s="23">
        <v>5135</v>
      </c>
      <c r="QWJ1048539" s="23">
        <v>5136</v>
      </c>
      <c r="QWK1048539" s="23">
        <v>5135</v>
      </c>
      <c r="QWL1048539" s="23">
        <v>5136</v>
      </c>
      <c r="QWM1048539" s="23">
        <v>5135</v>
      </c>
      <c r="QWN1048539" s="23">
        <v>5136</v>
      </c>
      <c r="QWO1048539" s="23">
        <v>5135</v>
      </c>
      <c r="QWP1048539" s="23">
        <v>5136</v>
      </c>
      <c r="QWQ1048539" s="23">
        <v>5135</v>
      </c>
      <c r="QWR1048539" s="23">
        <v>5136</v>
      </c>
      <c r="QWS1048539" s="23">
        <v>5135</v>
      </c>
      <c r="QWT1048539" s="23">
        <v>5136</v>
      </c>
      <c r="QWU1048539" s="23">
        <v>5135</v>
      </c>
      <c r="QWV1048539" s="23">
        <v>5136</v>
      </c>
      <c r="QWW1048539" s="23">
        <v>5135</v>
      </c>
      <c r="QWX1048539" s="23">
        <v>5136</v>
      </c>
      <c r="QWY1048539" s="23">
        <v>5135</v>
      </c>
      <c r="QWZ1048539" s="23">
        <v>5136</v>
      </c>
      <c r="QXA1048539" s="23">
        <v>5135</v>
      </c>
      <c r="QXB1048539" s="23">
        <v>5136</v>
      </c>
      <c r="QXC1048539" s="23">
        <v>5135</v>
      </c>
      <c r="QXD1048539" s="23">
        <v>5136</v>
      </c>
      <c r="QXE1048539" s="23">
        <v>5135</v>
      </c>
      <c r="QXF1048539" s="23">
        <v>5136</v>
      </c>
      <c r="QXG1048539" s="23">
        <v>5135</v>
      </c>
      <c r="QXH1048539" s="23">
        <v>5136</v>
      </c>
      <c r="QXI1048539" s="23">
        <v>5135</v>
      </c>
      <c r="QXJ1048539" s="23">
        <v>5136</v>
      </c>
      <c r="QXK1048539" s="23">
        <v>5135</v>
      </c>
      <c r="QXL1048539" s="23">
        <v>5136</v>
      </c>
      <c r="QXM1048539" s="23">
        <v>5135</v>
      </c>
      <c r="QXN1048539" s="23">
        <v>5136</v>
      </c>
      <c r="QXO1048539" s="23">
        <v>5135</v>
      </c>
      <c r="QXP1048539" s="23">
        <v>5136</v>
      </c>
      <c r="QXQ1048539" s="23">
        <v>5135</v>
      </c>
      <c r="QXR1048539" s="23">
        <v>5136</v>
      </c>
      <c r="QXS1048539" s="23">
        <v>5135</v>
      </c>
      <c r="QXT1048539" s="23">
        <v>5136</v>
      </c>
      <c r="QXU1048539" s="23">
        <v>5135</v>
      </c>
      <c r="QXV1048539" s="23">
        <v>5136</v>
      </c>
      <c r="QXW1048539" s="23">
        <v>5135</v>
      </c>
      <c r="QXX1048539" s="23">
        <v>5136</v>
      </c>
      <c r="QXY1048539" s="23">
        <v>5135</v>
      </c>
      <c r="QXZ1048539" s="23">
        <v>5136</v>
      </c>
      <c r="QYA1048539" s="23">
        <v>5135</v>
      </c>
      <c r="QYB1048539" s="23">
        <v>5136</v>
      </c>
      <c r="QYC1048539" s="23">
        <v>5135</v>
      </c>
      <c r="QYD1048539" s="23">
        <v>5136</v>
      </c>
      <c r="QYE1048539" s="23">
        <v>5135</v>
      </c>
      <c r="QYF1048539" s="23">
        <v>5136</v>
      </c>
      <c r="QYG1048539" s="23">
        <v>5135</v>
      </c>
      <c r="QYH1048539" s="23">
        <v>5136</v>
      </c>
      <c r="QYI1048539" s="23">
        <v>5135</v>
      </c>
      <c r="QYJ1048539" s="23">
        <v>5136</v>
      </c>
      <c r="QYK1048539" s="23">
        <v>5135</v>
      </c>
      <c r="QYL1048539" s="23">
        <v>5136</v>
      </c>
      <c r="QYM1048539" s="23">
        <v>5135</v>
      </c>
      <c r="QYN1048539" s="23">
        <v>5136</v>
      </c>
      <c r="QYO1048539" s="23">
        <v>5135</v>
      </c>
      <c r="QYP1048539" s="23">
        <v>5136</v>
      </c>
      <c r="QYQ1048539" s="23">
        <v>5135</v>
      </c>
      <c r="QYR1048539" s="23">
        <v>5136</v>
      </c>
      <c r="QYS1048539" s="23">
        <v>5135</v>
      </c>
      <c r="QYT1048539" s="23">
        <v>5136</v>
      </c>
      <c r="QYU1048539" s="23">
        <v>5135</v>
      </c>
      <c r="QYV1048539" s="23">
        <v>5136</v>
      </c>
      <c r="QYW1048539" s="23">
        <v>5135</v>
      </c>
      <c r="QYX1048539" s="23">
        <v>5136</v>
      </c>
      <c r="QYY1048539" s="23">
        <v>5135</v>
      </c>
      <c r="QYZ1048539" s="23">
        <v>5136</v>
      </c>
      <c r="QZA1048539" s="23">
        <v>5135</v>
      </c>
      <c r="QZB1048539" s="23">
        <v>5136</v>
      </c>
      <c r="QZC1048539" s="23">
        <v>5135</v>
      </c>
      <c r="QZD1048539" s="23">
        <v>5136</v>
      </c>
      <c r="QZE1048539" s="23">
        <v>5135</v>
      </c>
      <c r="QZF1048539" s="23">
        <v>5136</v>
      </c>
      <c r="QZG1048539" s="23">
        <v>5135</v>
      </c>
      <c r="QZH1048539" s="23">
        <v>5136</v>
      </c>
      <c r="QZI1048539" s="23">
        <v>5135</v>
      </c>
      <c r="QZJ1048539" s="23">
        <v>5136</v>
      </c>
      <c r="QZK1048539" s="23">
        <v>5135</v>
      </c>
      <c r="QZL1048539" s="23">
        <v>5136</v>
      </c>
      <c r="QZM1048539" s="23">
        <v>5135</v>
      </c>
      <c r="QZN1048539" s="23">
        <v>5136</v>
      </c>
      <c r="QZO1048539" s="23">
        <v>5135</v>
      </c>
      <c r="QZP1048539" s="23">
        <v>5136</v>
      </c>
      <c r="QZQ1048539" s="23">
        <v>5135</v>
      </c>
      <c r="QZR1048539" s="23">
        <v>5136</v>
      </c>
      <c r="QZS1048539" s="23">
        <v>5135</v>
      </c>
      <c r="QZT1048539" s="23">
        <v>5136</v>
      </c>
      <c r="QZU1048539" s="23">
        <v>5135</v>
      </c>
      <c r="QZV1048539" s="23">
        <v>5136</v>
      </c>
      <c r="QZW1048539" s="23">
        <v>5135</v>
      </c>
      <c r="QZX1048539" s="23">
        <v>5136</v>
      </c>
      <c r="QZY1048539" s="23">
        <v>5135</v>
      </c>
      <c r="QZZ1048539" s="23">
        <v>5136</v>
      </c>
      <c r="RAA1048539" s="23">
        <v>5135</v>
      </c>
      <c r="RAB1048539" s="23">
        <v>5136</v>
      </c>
      <c r="RAC1048539" s="23">
        <v>5135</v>
      </c>
      <c r="RAD1048539" s="23">
        <v>5136</v>
      </c>
      <c r="RAE1048539" s="23">
        <v>5135</v>
      </c>
      <c r="RAF1048539" s="23">
        <v>5136</v>
      </c>
      <c r="RAG1048539" s="23">
        <v>5135</v>
      </c>
      <c r="RAH1048539" s="23">
        <v>5136</v>
      </c>
      <c r="RAI1048539" s="23">
        <v>5135</v>
      </c>
      <c r="RAJ1048539" s="23">
        <v>5136</v>
      </c>
      <c r="RAK1048539" s="23">
        <v>5135</v>
      </c>
      <c r="RAL1048539" s="23">
        <v>5136</v>
      </c>
      <c r="RAM1048539" s="23">
        <v>5135</v>
      </c>
      <c r="RAN1048539" s="23">
        <v>5136</v>
      </c>
      <c r="RAO1048539" s="23">
        <v>5135</v>
      </c>
      <c r="RAP1048539" s="23">
        <v>5136</v>
      </c>
      <c r="RAQ1048539" s="23">
        <v>5135</v>
      </c>
      <c r="RAR1048539" s="23">
        <v>5136</v>
      </c>
      <c r="RAS1048539" s="23">
        <v>5135</v>
      </c>
      <c r="RAT1048539" s="23">
        <v>5136</v>
      </c>
      <c r="RAU1048539" s="23">
        <v>5135</v>
      </c>
      <c r="RAV1048539" s="23">
        <v>5136</v>
      </c>
      <c r="RAW1048539" s="23">
        <v>5135</v>
      </c>
      <c r="RAX1048539" s="23">
        <v>5136</v>
      </c>
      <c r="RAY1048539" s="23">
        <v>5135</v>
      </c>
      <c r="RAZ1048539" s="23">
        <v>5136</v>
      </c>
      <c r="RBA1048539" s="23">
        <v>5135</v>
      </c>
      <c r="RBB1048539" s="23">
        <v>5136</v>
      </c>
      <c r="RBC1048539" s="23">
        <v>5135</v>
      </c>
      <c r="RBD1048539" s="23">
        <v>5136</v>
      </c>
      <c r="RBE1048539" s="23">
        <v>5135</v>
      </c>
      <c r="RBF1048539" s="23">
        <v>5136</v>
      </c>
      <c r="RBG1048539" s="23">
        <v>5135</v>
      </c>
      <c r="RBH1048539" s="23">
        <v>5136</v>
      </c>
      <c r="RBI1048539" s="23">
        <v>5135</v>
      </c>
      <c r="RBJ1048539" s="23">
        <v>5136</v>
      </c>
      <c r="RBK1048539" s="23">
        <v>5135</v>
      </c>
      <c r="RBL1048539" s="23">
        <v>5136</v>
      </c>
      <c r="RBM1048539" s="23">
        <v>5135</v>
      </c>
      <c r="RBN1048539" s="23">
        <v>5136</v>
      </c>
      <c r="RBO1048539" s="23">
        <v>5135</v>
      </c>
      <c r="RBP1048539" s="23">
        <v>5136</v>
      </c>
      <c r="RBQ1048539" s="23">
        <v>5135</v>
      </c>
      <c r="RBR1048539" s="23">
        <v>5136</v>
      </c>
      <c r="RBS1048539" s="23">
        <v>5135</v>
      </c>
      <c r="RBT1048539" s="23">
        <v>5136</v>
      </c>
      <c r="RBU1048539" s="23">
        <v>5135</v>
      </c>
      <c r="RBV1048539" s="23">
        <v>5136</v>
      </c>
      <c r="RBW1048539" s="23">
        <v>5135</v>
      </c>
      <c r="RBX1048539" s="23">
        <v>5136</v>
      </c>
      <c r="RBY1048539" s="23">
        <v>5135</v>
      </c>
      <c r="RBZ1048539" s="23">
        <v>5136</v>
      </c>
      <c r="RCA1048539" s="23">
        <v>5135</v>
      </c>
      <c r="RCB1048539" s="23">
        <v>5136</v>
      </c>
      <c r="RCC1048539" s="23">
        <v>5135</v>
      </c>
      <c r="RCD1048539" s="23">
        <v>5136</v>
      </c>
      <c r="RCE1048539" s="23">
        <v>5135</v>
      </c>
      <c r="RCF1048539" s="23">
        <v>5136</v>
      </c>
      <c r="RCG1048539" s="23">
        <v>5135</v>
      </c>
      <c r="RCH1048539" s="23">
        <v>5136</v>
      </c>
      <c r="RCI1048539" s="23">
        <v>5135</v>
      </c>
      <c r="RCJ1048539" s="23">
        <v>5136</v>
      </c>
      <c r="RCK1048539" s="23">
        <v>5135</v>
      </c>
      <c r="RCL1048539" s="23">
        <v>5136</v>
      </c>
      <c r="RCM1048539" s="23">
        <v>5135</v>
      </c>
      <c r="RCN1048539" s="23">
        <v>5136</v>
      </c>
      <c r="RCO1048539" s="23">
        <v>5135</v>
      </c>
      <c r="RCP1048539" s="23">
        <v>5136</v>
      </c>
      <c r="RCQ1048539" s="23">
        <v>5135</v>
      </c>
      <c r="RCR1048539" s="23">
        <v>5136</v>
      </c>
      <c r="RCS1048539" s="23">
        <v>5135</v>
      </c>
      <c r="RCT1048539" s="23">
        <v>5136</v>
      </c>
      <c r="RCU1048539" s="23">
        <v>5135</v>
      </c>
      <c r="RCV1048539" s="23">
        <v>5136</v>
      </c>
      <c r="RCW1048539" s="23">
        <v>5135</v>
      </c>
      <c r="RCX1048539" s="23">
        <v>5136</v>
      </c>
      <c r="RCY1048539" s="23">
        <v>5135</v>
      </c>
      <c r="RCZ1048539" s="23">
        <v>5136</v>
      </c>
      <c r="RDA1048539" s="23">
        <v>5135</v>
      </c>
      <c r="RDB1048539" s="23">
        <v>5136</v>
      </c>
      <c r="RDC1048539" s="23">
        <v>5135</v>
      </c>
      <c r="RDD1048539" s="23">
        <v>5136</v>
      </c>
      <c r="RDE1048539" s="23">
        <v>5135</v>
      </c>
      <c r="RDF1048539" s="23">
        <v>5136</v>
      </c>
      <c r="RDG1048539" s="23">
        <v>5135</v>
      </c>
      <c r="RDH1048539" s="23">
        <v>5136</v>
      </c>
      <c r="RDI1048539" s="23">
        <v>5135</v>
      </c>
      <c r="RDJ1048539" s="23">
        <v>5136</v>
      </c>
      <c r="RDK1048539" s="23">
        <v>5135</v>
      </c>
      <c r="RDL1048539" s="23">
        <v>5136</v>
      </c>
      <c r="RDM1048539" s="23">
        <v>5135</v>
      </c>
      <c r="RDN1048539" s="23">
        <v>5136</v>
      </c>
      <c r="RDO1048539" s="23">
        <v>5135</v>
      </c>
      <c r="RDP1048539" s="23">
        <v>5136</v>
      </c>
      <c r="RDQ1048539" s="23">
        <v>5135</v>
      </c>
      <c r="RDR1048539" s="23">
        <v>5136</v>
      </c>
      <c r="RDS1048539" s="23">
        <v>5135</v>
      </c>
      <c r="RDT1048539" s="23">
        <v>5136</v>
      </c>
      <c r="RDU1048539" s="23">
        <v>5135</v>
      </c>
      <c r="RDV1048539" s="23">
        <v>5136</v>
      </c>
      <c r="RDW1048539" s="23">
        <v>5135</v>
      </c>
      <c r="RDX1048539" s="23">
        <v>5136</v>
      </c>
      <c r="RDY1048539" s="23">
        <v>5135</v>
      </c>
      <c r="RDZ1048539" s="23">
        <v>5136</v>
      </c>
      <c r="REA1048539" s="23">
        <v>5135</v>
      </c>
      <c r="REB1048539" s="23">
        <v>5136</v>
      </c>
      <c r="REC1048539" s="23">
        <v>5135</v>
      </c>
      <c r="RED1048539" s="23">
        <v>5136</v>
      </c>
      <c r="REE1048539" s="23">
        <v>5135</v>
      </c>
      <c r="REF1048539" s="23">
        <v>5136</v>
      </c>
      <c r="REG1048539" s="23">
        <v>5135</v>
      </c>
      <c r="REH1048539" s="23">
        <v>5136</v>
      </c>
      <c r="REI1048539" s="23">
        <v>5135</v>
      </c>
      <c r="REJ1048539" s="23">
        <v>5136</v>
      </c>
      <c r="REK1048539" s="23">
        <v>5135</v>
      </c>
      <c r="REL1048539" s="23">
        <v>5136</v>
      </c>
      <c r="REM1048539" s="23">
        <v>5135</v>
      </c>
      <c r="REN1048539" s="23">
        <v>5136</v>
      </c>
      <c r="REO1048539" s="23">
        <v>5135</v>
      </c>
      <c r="REP1048539" s="23">
        <v>5136</v>
      </c>
      <c r="REQ1048539" s="23">
        <v>5135</v>
      </c>
      <c r="RER1048539" s="23">
        <v>5136</v>
      </c>
      <c r="RES1048539" s="23">
        <v>5135</v>
      </c>
      <c r="RET1048539" s="23">
        <v>5136</v>
      </c>
      <c r="REU1048539" s="23">
        <v>5135</v>
      </c>
      <c r="REV1048539" s="23">
        <v>5136</v>
      </c>
      <c r="REW1048539" s="23">
        <v>5135</v>
      </c>
      <c r="REX1048539" s="23">
        <v>5136</v>
      </c>
      <c r="REY1048539" s="23">
        <v>5135</v>
      </c>
      <c r="REZ1048539" s="23">
        <v>5136</v>
      </c>
      <c r="RFA1048539" s="23">
        <v>5135</v>
      </c>
      <c r="RFB1048539" s="23">
        <v>5136</v>
      </c>
      <c r="RFC1048539" s="23">
        <v>5135</v>
      </c>
      <c r="RFD1048539" s="23">
        <v>5136</v>
      </c>
      <c r="RFE1048539" s="23">
        <v>5135</v>
      </c>
      <c r="RFF1048539" s="23">
        <v>5136</v>
      </c>
      <c r="RFG1048539" s="23">
        <v>5135</v>
      </c>
      <c r="RFH1048539" s="23">
        <v>5136</v>
      </c>
      <c r="RFI1048539" s="23">
        <v>5135</v>
      </c>
      <c r="RFJ1048539" s="23">
        <v>5136</v>
      </c>
      <c r="RFK1048539" s="23">
        <v>5135</v>
      </c>
      <c r="RFL1048539" s="23">
        <v>5136</v>
      </c>
      <c r="RFM1048539" s="23">
        <v>5135</v>
      </c>
      <c r="RFN1048539" s="23">
        <v>5136</v>
      </c>
      <c r="RFO1048539" s="23">
        <v>5135</v>
      </c>
      <c r="RFP1048539" s="23">
        <v>5136</v>
      </c>
      <c r="RFQ1048539" s="23">
        <v>5135</v>
      </c>
      <c r="RFR1048539" s="23">
        <v>5136</v>
      </c>
      <c r="RFS1048539" s="23">
        <v>5135</v>
      </c>
      <c r="RFT1048539" s="23">
        <v>5136</v>
      </c>
      <c r="RFU1048539" s="23">
        <v>5135</v>
      </c>
      <c r="RFV1048539" s="23">
        <v>5136</v>
      </c>
      <c r="RFW1048539" s="23">
        <v>5135</v>
      </c>
      <c r="RFX1048539" s="23">
        <v>5136</v>
      </c>
      <c r="RFY1048539" s="23">
        <v>5135</v>
      </c>
      <c r="RFZ1048539" s="23">
        <v>5136</v>
      </c>
      <c r="RGA1048539" s="23">
        <v>5135</v>
      </c>
      <c r="RGB1048539" s="23">
        <v>5136</v>
      </c>
      <c r="RGC1048539" s="23">
        <v>5135</v>
      </c>
      <c r="RGD1048539" s="23">
        <v>5136</v>
      </c>
      <c r="RGE1048539" s="23">
        <v>5135</v>
      </c>
      <c r="RGF1048539" s="23">
        <v>5136</v>
      </c>
      <c r="RGG1048539" s="23">
        <v>5135</v>
      </c>
      <c r="RGH1048539" s="23">
        <v>5136</v>
      </c>
      <c r="RGI1048539" s="23">
        <v>5135</v>
      </c>
      <c r="RGJ1048539" s="23">
        <v>5136</v>
      </c>
      <c r="RGK1048539" s="23">
        <v>5135</v>
      </c>
      <c r="RGL1048539" s="23">
        <v>5136</v>
      </c>
      <c r="RGM1048539" s="23">
        <v>5135</v>
      </c>
      <c r="RGN1048539" s="23">
        <v>5136</v>
      </c>
      <c r="RGO1048539" s="23">
        <v>5135</v>
      </c>
      <c r="RGP1048539" s="23">
        <v>5136</v>
      </c>
      <c r="RGQ1048539" s="23">
        <v>5135</v>
      </c>
      <c r="RGR1048539" s="23">
        <v>5136</v>
      </c>
      <c r="RGS1048539" s="23">
        <v>5135</v>
      </c>
      <c r="RGT1048539" s="23">
        <v>5136</v>
      </c>
      <c r="RGU1048539" s="23">
        <v>5135</v>
      </c>
      <c r="RGV1048539" s="23">
        <v>5136</v>
      </c>
      <c r="RGW1048539" s="23">
        <v>5135</v>
      </c>
      <c r="RGX1048539" s="23">
        <v>5136</v>
      </c>
      <c r="RGY1048539" s="23">
        <v>5135</v>
      </c>
      <c r="RGZ1048539" s="23">
        <v>5136</v>
      </c>
      <c r="RHA1048539" s="23">
        <v>5135</v>
      </c>
      <c r="RHB1048539" s="23">
        <v>5136</v>
      </c>
      <c r="RHC1048539" s="23">
        <v>5135</v>
      </c>
      <c r="RHD1048539" s="23">
        <v>5136</v>
      </c>
      <c r="RHE1048539" s="23">
        <v>5135</v>
      </c>
      <c r="RHF1048539" s="23">
        <v>5136</v>
      </c>
      <c r="RHG1048539" s="23">
        <v>5135</v>
      </c>
      <c r="RHH1048539" s="23">
        <v>5136</v>
      </c>
      <c r="RHI1048539" s="23">
        <v>5135</v>
      </c>
      <c r="RHJ1048539" s="23">
        <v>5136</v>
      </c>
      <c r="RHK1048539" s="23">
        <v>5135</v>
      </c>
      <c r="RHL1048539" s="23">
        <v>5136</v>
      </c>
      <c r="RHM1048539" s="23">
        <v>5135</v>
      </c>
      <c r="RHN1048539" s="23">
        <v>5136</v>
      </c>
      <c r="RHO1048539" s="23">
        <v>5135</v>
      </c>
      <c r="RHP1048539" s="23">
        <v>5136</v>
      </c>
      <c r="RHQ1048539" s="23">
        <v>5135</v>
      </c>
      <c r="RHR1048539" s="23">
        <v>5136</v>
      </c>
      <c r="RHS1048539" s="23">
        <v>5135</v>
      </c>
      <c r="RHT1048539" s="23">
        <v>5136</v>
      </c>
      <c r="RHU1048539" s="23">
        <v>5135</v>
      </c>
      <c r="RHV1048539" s="23">
        <v>5136</v>
      </c>
      <c r="RHW1048539" s="23">
        <v>5135</v>
      </c>
      <c r="RHX1048539" s="23">
        <v>5136</v>
      </c>
      <c r="RHY1048539" s="23">
        <v>5135</v>
      </c>
      <c r="RHZ1048539" s="23">
        <v>5136</v>
      </c>
      <c r="RIA1048539" s="23">
        <v>5135</v>
      </c>
      <c r="RIB1048539" s="23">
        <v>5136</v>
      </c>
      <c r="RIC1048539" s="23">
        <v>5135</v>
      </c>
      <c r="RID1048539" s="23">
        <v>5136</v>
      </c>
      <c r="RIE1048539" s="23">
        <v>5135</v>
      </c>
      <c r="RIF1048539" s="23">
        <v>5136</v>
      </c>
      <c r="RIG1048539" s="23">
        <v>5135</v>
      </c>
      <c r="RIH1048539" s="23">
        <v>5136</v>
      </c>
      <c r="RII1048539" s="23">
        <v>5135</v>
      </c>
      <c r="RIJ1048539" s="23">
        <v>5136</v>
      </c>
      <c r="RIK1048539" s="23">
        <v>5135</v>
      </c>
      <c r="RIL1048539" s="23">
        <v>5136</v>
      </c>
      <c r="RIM1048539" s="23">
        <v>5135</v>
      </c>
      <c r="RIN1048539" s="23">
        <v>5136</v>
      </c>
      <c r="RIO1048539" s="23">
        <v>5135</v>
      </c>
      <c r="RIP1048539" s="23">
        <v>5136</v>
      </c>
      <c r="RIQ1048539" s="23">
        <v>5135</v>
      </c>
      <c r="RIR1048539" s="23">
        <v>5136</v>
      </c>
      <c r="RIS1048539" s="23">
        <v>5135</v>
      </c>
      <c r="RIT1048539" s="23">
        <v>5136</v>
      </c>
      <c r="RIU1048539" s="23">
        <v>5135</v>
      </c>
      <c r="RIV1048539" s="23">
        <v>5136</v>
      </c>
      <c r="RIW1048539" s="23">
        <v>5135</v>
      </c>
      <c r="RIX1048539" s="23">
        <v>5136</v>
      </c>
      <c r="RIY1048539" s="23">
        <v>5135</v>
      </c>
      <c r="RIZ1048539" s="23">
        <v>5136</v>
      </c>
      <c r="RJA1048539" s="23">
        <v>5135</v>
      </c>
      <c r="RJB1048539" s="23">
        <v>5136</v>
      </c>
      <c r="RJC1048539" s="23">
        <v>5135</v>
      </c>
      <c r="RJD1048539" s="23">
        <v>5136</v>
      </c>
      <c r="RJE1048539" s="23">
        <v>5135</v>
      </c>
      <c r="RJF1048539" s="23">
        <v>5136</v>
      </c>
      <c r="RJG1048539" s="23">
        <v>5135</v>
      </c>
      <c r="RJH1048539" s="23">
        <v>5136</v>
      </c>
      <c r="RJI1048539" s="23">
        <v>5135</v>
      </c>
      <c r="RJJ1048539" s="23">
        <v>5136</v>
      </c>
      <c r="RJK1048539" s="23">
        <v>5135</v>
      </c>
      <c r="RJL1048539" s="23">
        <v>5136</v>
      </c>
      <c r="RJM1048539" s="23">
        <v>5135</v>
      </c>
      <c r="RJN1048539" s="23">
        <v>5136</v>
      </c>
      <c r="RJO1048539" s="23">
        <v>5135</v>
      </c>
      <c r="RJP1048539" s="23">
        <v>5136</v>
      </c>
      <c r="RJQ1048539" s="23">
        <v>5135</v>
      </c>
      <c r="RJR1048539" s="23">
        <v>5136</v>
      </c>
      <c r="RJS1048539" s="23">
        <v>5135</v>
      </c>
      <c r="RJT1048539" s="23">
        <v>5136</v>
      </c>
      <c r="RJU1048539" s="23">
        <v>5135</v>
      </c>
      <c r="RJV1048539" s="23">
        <v>5136</v>
      </c>
      <c r="RJW1048539" s="23">
        <v>5135</v>
      </c>
      <c r="RJX1048539" s="23">
        <v>5136</v>
      </c>
      <c r="RJY1048539" s="23">
        <v>5135</v>
      </c>
      <c r="RJZ1048539" s="23">
        <v>5136</v>
      </c>
      <c r="RKA1048539" s="23">
        <v>5135</v>
      </c>
      <c r="RKB1048539" s="23">
        <v>5136</v>
      </c>
      <c r="RKC1048539" s="23">
        <v>5135</v>
      </c>
      <c r="RKD1048539" s="23">
        <v>5136</v>
      </c>
      <c r="RKE1048539" s="23">
        <v>5135</v>
      </c>
      <c r="RKF1048539" s="23">
        <v>5136</v>
      </c>
      <c r="RKG1048539" s="23">
        <v>5135</v>
      </c>
      <c r="RKH1048539" s="23">
        <v>5136</v>
      </c>
      <c r="RKI1048539" s="23">
        <v>5135</v>
      </c>
      <c r="RKJ1048539" s="23">
        <v>5136</v>
      </c>
      <c r="RKK1048539" s="23">
        <v>5135</v>
      </c>
      <c r="RKL1048539" s="23">
        <v>5136</v>
      </c>
      <c r="RKM1048539" s="23">
        <v>5135</v>
      </c>
      <c r="RKN1048539" s="23">
        <v>5136</v>
      </c>
      <c r="RKO1048539" s="23">
        <v>5135</v>
      </c>
      <c r="RKP1048539" s="23">
        <v>5136</v>
      </c>
      <c r="RKQ1048539" s="23">
        <v>5135</v>
      </c>
      <c r="RKR1048539" s="23">
        <v>5136</v>
      </c>
      <c r="RKS1048539" s="23">
        <v>5135</v>
      </c>
      <c r="RKT1048539" s="23">
        <v>5136</v>
      </c>
      <c r="RKU1048539" s="23">
        <v>5135</v>
      </c>
      <c r="RKV1048539" s="23">
        <v>5136</v>
      </c>
      <c r="RKW1048539" s="23">
        <v>5135</v>
      </c>
      <c r="RKX1048539" s="23">
        <v>5136</v>
      </c>
      <c r="RKY1048539" s="23">
        <v>5135</v>
      </c>
      <c r="RKZ1048539" s="23">
        <v>5136</v>
      </c>
      <c r="RLA1048539" s="23">
        <v>5135</v>
      </c>
      <c r="RLB1048539" s="23">
        <v>5136</v>
      </c>
      <c r="RLC1048539" s="23">
        <v>5135</v>
      </c>
      <c r="RLD1048539" s="23">
        <v>5136</v>
      </c>
      <c r="RLE1048539" s="23">
        <v>5135</v>
      </c>
      <c r="RLF1048539" s="23">
        <v>5136</v>
      </c>
      <c r="RLG1048539" s="23">
        <v>5135</v>
      </c>
      <c r="RLH1048539" s="23">
        <v>5136</v>
      </c>
      <c r="RLI1048539" s="23">
        <v>5135</v>
      </c>
      <c r="RLJ1048539" s="23">
        <v>5136</v>
      </c>
      <c r="RLK1048539" s="23">
        <v>5135</v>
      </c>
      <c r="RLL1048539" s="23">
        <v>5136</v>
      </c>
      <c r="RLM1048539" s="23">
        <v>5135</v>
      </c>
      <c r="RLN1048539" s="23">
        <v>5136</v>
      </c>
      <c r="RLO1048539" s="23">
        <v>5135</v>
      </c>
      <c r="RLP1048539" s="23">
        <v>5136</v>
      </c>
      <c r="RLQ1048539" s="23">
        <v>5135</v>
      </c>
      <c r="RLR1048539" s="23">
        <v>5136</v>
      </c>
      <c r="RLS1048539" s="23">
        <v>5135</v>
      </c>
      <c r="RLT1048539" s="23">
        <v>5136</v>
      </c>
      <c r="RLU1048539" s="23">
        <v>5135</v>
      </c>
      <c r="RLV1048539" s="23">
        <v>5136</v>
      </c>
      <c r="RLW1048539" s="23">
        <v>5135</v>
      </c>
      <c r="RLX1048539" s="23">
        <v>5136</v>
      </c>
      <c r="RLY1048539" s="23">
        <v>5135</v>
      </c>
      <c r="RLZ1048539" s="23">
        <v>5136</v>
      </c>
      <c r="RMA1048539" s="23">
        <v>5135</v>
      </c>
      <c r="RMB1048539" s="23">
        <v>5136</v>
      </c>
      <c r="RMC1048539" s="23">
        <v>5135</v>
      </c>
      <c r="RMD1048539" s="23">
        <v>5136</v>
      </c>
      <c r="RME1048539" s="23">
        <v>5135</v>
      </c>
      <c r="RMF1048539" s="23">
        <v>5136</v>
      </c>
      <c r="RMG1048539" s="23">
        <v>5135</v>
      </c>
      <c r="RMH1048539" s="23">
        <v>5136</v>
      </c>
      <c r="RMI1048539" s="23">
        <v>5135</v>
      </c>
      <c r="RMJ1048539" s="23">
        <v>5136</v>
      </c>
      <c r="RMK1048539" s="23">
        <v>5135</v>
      </c>
      <c r="RML1048539" s="23">
        <v>5136</v>
      </c>
      <c r="RMM1048539" s="23">
        <v>5135</v>
      </c>
      <c r="RMN1048539" s="23">
        <v>5136</v>
      </c>
      <c r="RMO1048539" s="23">
        <v>5135</v>
      </c>
      <c r="RMP1048539" s="23">
        <v>5136</v>
      </c>
      <c r="RMQ1048539" s="23">
        <v>5135</v>
      </c>
      <c r="RMR1048539" s="23">
        <v>5136</v>
      </c>
      <c r="RMS1048539" s="23">
        <v>5135</v>
      </c>
      <c r="RMT1048539" s="23">
        <v>5136</v>
      </c>
      <c r="RMU1048539" s="23">
        <v>5135</v>
      </c>
      <c r="RMV1048539" s="23">
        <v>5136</v>
      </c>
      <c r="RMW1048539" s="23">
        <v>5135</v>
      </c>
      <c r="RMX1048539" s="23">
        <v>5136</v>
      </c>
      <c r="RMY1048539" s="23">
        <v>5135</v>
      </c>
      <c r="RMZ1048539" s="23">
        <v>5136</v>
      </c>
      <c r="RNA1048539" s="23">
        <v>5135</v>
      </c>
      <c r="RNB1048539" s="23">
        <v>5136</v>
      </c>
      <c r="RNC1048539" s="23">
        <v>5135</v>
      </c>
      <c r="RND1048539" s="23">
        <v>5136</v>
      </c>
      <c r="RNE1048539" s="23">
        <v>5135</v>
      </c>
      <c r="RNF1048539" s="23">
        <v>5136</v>
      </c>
      <c r="RNG1048539" s="23">
        <v>5135</v>
      </c>
      <c r="RNH1048539" s="23">
        <v>5136</v>
      </c>
      <c r="RNI1048539" s="23">
        <v>5135</v>
      </c>
      <c r="RNJ1048539" s="23">
        <v>5136</v>
      </c>
      <c r="RNK1048539" s="23">
        <v>5135</v>
      </c>
      <c r="RNL1048539" s="23">
        <v>5136</v>
      </c>
      <c r="RNM1048539" s="23">
        <v>5135</v>
      </c>
      <c r="RNN1048539" s="23">
        <v>5136</v>
      </c>
      <c r="RNO1048539" s="23">
        <v>5135</v>
      </c>
      <c r="RNP1048539" s="23">
        <v>5136</v>
      </c>
      <c r="RNQ1048539" s="23">
        <v>5135</v>
      </c>
      <c r="RNR1048539" s="23">
        <v>5136</v>
      </c>
      <c r="RNS1048539" s="23">
        <v>5135</v>
      </c>
      <c r="RNT1048539" s="23">
        <v>5136</v>
      </c>
      <c r="RNU1048539" s="23">
        <v>5135</v>
      </c>
      <c r="RNV1048539" s="23">
        <v>5136</v>
      </c>
      <c r="RNW1048539" s="23">
        <v>5135</v>
      </c>
      <c r="RNX1048539" s="23">
        <v>5136</v>
      </c>
      <c r="RNY1048539" s="23">
        <v>5135</v>
      </c>
      <c r="RNZ1048539" s="23">
        <v>5136</v>
      </c>
      <c r="ROA1048539" s="23">
        <v>5135</v>
      </c>
      <c r="ROB1048539" s="23">
        <v>5136</v>
      </c>
      <c r="ROC1048539" s="23">
        <v>5135</v>
      </c>
      <c r="ROD1048539" s="23">
        <v>5136</v>
      </c>
      <c r="ROE1048539" s="23">
        <v>5135</v>
      </c>
      <c r="ROF1048539" s="23">
        <v>5136</v>
      </c>
      <c r="ROG1048539" s="23">
        <v>5135</v>
      </c>
      <c r="ROH1048539" s="23">
        <v>5136</v>
      </c>
      <c r="ROI1048539" s="23">
        <v>5135</v>
      </c>
      <c r="ROJ1048539" s="23">
        <v>5136</v>
      </c>
      <c r="ROK1048539" s="23">
        <v>5135</v>
      </c>
      <c r="ROL1048539" s="23">
        <v>5136</v>
      </c>
      <c r="ROM1048539" s="23">
        <v>5135</v>
      </c>
      <c r="RON1048539" s="23">
        <v>5136</v>
      </c>
      <c r="ROO1048539" s="23">
        <v>5135</v>
      </c>
      <c r="ROP1048539" s="23">
        <v>5136</v>
      </c>
      <c r="ROQ1048539" s="23">
        <v>5135</v>
      </c>
      <c r="ROR1048539" s="23">
        <v>5136</v>
      </c>
      <c r="ROS1048539" s="23">
        <v>5135</v>
      </c>
      <c r="ROT1048539" s="23">
        <v>5136</v>
      </c>
      <c r="ROU1048539" s="23">
        <v>5135</v>
      </c>
      <c r="ROV1048539" s="23">
        <v>5136</v>
      </c>
      <c r="ROW1048539" s="23">
        <v>5135</v>
      </c>
      <c r="ROX1048539" s="23">
        <v>5136</v>
      </c>
      <c r="ROY1048539" s="23">
        <v>5135</v>
      </c>
      <c r="ROZ1048539" s="23">
        <v>5136</v>
      </c>
      <c r="RPA1048539" s="23">
        <v>5135</v>
      </c>
      <c r="RPB1048539" s="23">
        <v>5136</v>
      </c>
      <c r="RPC1048539" s="23">
        <v>5135</v>
      </c>
      <c r="RPD1048539" s="23">
        <v>5136</v>
      </c>
      <c r="RPE1048539" s="23">
        <v>5135</v>
      </c>
      <c r="RPF1048539" s="23">
        <v>5136</v>
      </c>
      <c r="RPG1048539" s="23">
        <v>5135</v>
      </c>
      <c r="RPH1048539" s="23">
        <v>5136</v>
      </c>
      <c r="RPI1048539" s="23">
        <v>5135</v>
      </c>
      <c r="RPJ1048539" s="23">
        <v>5136</v>
      </c>
      <c r="RPK1048539" s="23">
        <v>5135</v>
      </c>
      <c r="RPL1048539" s="23">
        <v>5136</v>
      </c>
      <c r="RPM1048539" s="23">
        <v>5135</v>
      </c>
      <c r="RPN1048539" s="23">
        <v>5136</v>
      </c>
      <c r="RPO1048539" s="23">
        <v>5135</v>
      </c>
      <c r="RPP1048539" s="23">
        <v>5136</v>
      </c>
      <c r="RPQ1048539" s="23">
        <v>5135</v>
      </c>
      <c r="RPR1048539" s="23">
        <v>5136</v>
      </c>
      <c r="RPS1048539" s="23">
        <v>5135</v>
      </c>
      <c r="RPT1048539" s="23">
        <v>5136</v>
      </c>
      <c r="RPU1048539" s="23">
        <v>5135</v>
      </c>
      <c r="RPV1048539" s="23">
        <v>5136</v>
      </c>
      <c r="RPW1048539" s="23">
        <v>5135</v>
      </c>
      <c r="RPX1048539" s="23">
        <v>5136</v>
      </c>
      <c r="RPY1048539" s="23">
        <v>5135</v>
      </c>
      <c r="RPZ1048539" s="23">
        <v>5136</v>
      </c>
      <c r="RQA1048539" s="23">
        <v>5135</v>
      </c>
      <c r="RQB1048539" s="23">
        <v>5136</v>
      </c>
      <c r="RQC1048539" s="23">
        <v>5135</v>
      </c>
      <c r="RQD1048539" s="23">
        <v>5136</v>
      </c>
      <c r="RQE1048539" s="23">
        <v>5135</v>
      </c>
      <c r="RQF1048539" s="23">
        <v>5136</v>
      </c>
      <c r="RQG1048539" s="23">
        <v>5135</v>
      </c>
      <c r="RQH1048539" s="23">
        <v>5136</v>
      </c>
      <c r="RQI1048539" s="23">
        <v>5135</v>
      </c>
      <c r="RQJ1048539" s="23">
        <v>5136</v>
      </c>
      <c r="RQK1048539" s="23">
        <v>5135</v>
      </c>
      <c r="RQL1048539" s="23">
        <v>5136</v>
      </c>
      <c r="RQM1048539" s="23">
        <v>5135</v>
      </c>
      <c r="RQN1048539" s="23">
        <v>5136</v>
      </c>
      <c r="RQO1048539" s="23">
        <v>5135</v>
      </c>
      <c r="RQP1048539" s="23">
        <v>5136</v>
      </c>
      <c r="RQQ1048539" s="23">
        <v>5135</v>
      </c>
      <c r="RQR1048539" s="23">
        <v>5136</v>
      </c>
      <c r="RQS1048539" s="23">
        <v>5135</v>
      </c>
      <c r="RQT1048539" s="23">
        <v>5136</v>
      </c>
      <c r="RQU1048539" s="23">
        <v>5135</v>
      </c>
      <c r="RQV1048539" s="23">
        <v>5136</v>
      </c>
      <c r="RQW1048539" s="23">
        <v>5135</v>
      </c>
      <c r="RQX1048539" s="23">
        <v>5136</v>
      </c>
      <c r="RQY1048539" s="23">
        <v>5135</v>
      </c>
      <c r="RQZ1048539" s="23">
        <v>5136</v>
      </c>
      <c r="RRA1048539" s="23">
        <v>5135</v>
      </c>
      <c r="RRB1048539" s="23">
        <v>5136</v>
      </c>
      <c r="RRC1048539" s="23">
        <v>5135</v>
      </c>
      <c r="RRD1048539" s="23">
        <v>5136</v>
      </c>
      <c r="RRE1048539" s="23">
        <v>5135</v>
      </c>
      <c r="RRF1048539" s="23">
        <v>5136</v>
      </c>
      <c r="RRG1048539" s="23">
        <v>5135</v>
      </c>
      <c r="RRH1048539" s="23">
        <v>5136</v>
      </c>
      <c r="RRI1048539" s="23">
        <v>5135</v>
      </c>
      <c r="RRJ1048539" s="23">
        <v>5136</v>
      </c>
      <c r="RRK1048539" s="23">
        <v>5135</v>
      </c>
      <c r="RRL1048539" s="23">
        <v>5136</v>
      </c>
      <c r="RRM1048539" s="23">
        <v>5135</v>
      </c>
      <c r="RRN1048539" s="23">
        <v>5136</v>
      </c>
      <c r="RRO1048539" s="23">
        <v>5135</v>
      </c>
      <c r="RRP1048539" s="23">
        <v>5136</v>
      </c>
      <c r="RRQ1048539" s="23">
        <v>5135</v>
      </c>
      <c r="RRR1048539" s="23">
        <v>5136</v>
      </c>
      <c r="RRS1048539" s="23">
        <v>5135</v>
      </c>
      <c r="RRT1048539" s="23">
        <v>5136</v>
      </c>
      <c r="RRU1048539" s="23">
        <v>5135</v>
      </c>
      <c r="RRV1048539" s="23">
        <v>5136</v>
      </c>
      <c r="RRW1048539" s="23">
        <v>5135</v>
      </c>
      <c r="RRX1048539" s="23">
        <v>5136</v>
      </c>
      <c r="RRY1048539" s="23">
        <v>5135</v>
      </c>
      <c r="RRZ1048539" s="23">
        <v>5136</v>
      </c>
      <c r="RSA1048539" s="23">
        <v>5135</v>
      </c>
      <c r="RSB1048539" s="23">
        <v>5136</v>
      </c>
      <c r="RSC1048539" s="23">
        <v>5135</v>
      </c>
      <c r="RSD1048539" s="23">
        <v>5136</v>
      </c>
      <c r="RSE1048539" s="23">
        <v>5135</v>
      </c>
      <c r="RSF1048539" s="23">
        <v>5136</v>
      </c>
      <c r="RSG1048539" s="23">
        <v>5135</v>
      </c>
      <c r="RSH1048539" s="23">
        <v>5136</v>
      </c>
      <c r="RSI1048539" s="23">
        <v>5135</v>
      </c>
      <c r="RSJ1048539" s="23">
        <v>5136</v>
      </c>
      <c r="RSK1048539" s="23">
        <v>5135</v>
      </c>
      <c r="RSL1048539" s="23">
        <v>5136</v>
      </c>
      <c r="RSM1048539" s="23">
        <v>5135</v>
      </c>
      <c r="RSN1048539" s="23">
        <v>5136</v>
      </c>
      <c r="RSO1048539" s="23">
        <v>5135</v>
      </c>
      <c r="RSP1048539" s="23">
        <v>5136</v>
      </c>
      <c r="RSQ1048539" s="23">
        <v>5135</v>
      </c>
      <c r="RSR1048539" s="23">
        <v>5136</v>
      </c>
      <c r="RSS1048539" s="23">
        <v>5135</v>
      </c>
      <c r="RST1048539" s="23">
        <v>5136</v>
      </c>
      <c r="RSU1048539" s="23">
        <v>5135</v>
      </c>
      <c r="RSV1048539" s="23">
        <v>5136</v>
      </c>
      <c r="RSW1048539" s="23">
        <v>5135</v>
      </c>
      <c r="RSX1048539" s="23">
        <v>5136</v>
      </c>
      <c r="RSY1048539" s="23">
        <v>5135</v>
      </c>
      <c r="RSZ1048539" s="23">
        <v>5136</v>
      </c>
      <c r="RTA1048539" s="23">
        <v>5135</v>
      </c>
      <c r="RTB1048539" s="23">
        <v>5136</v>
      </c>
      <c r="RTC1048539" s="23">
        <v>5135</v>
      </c>
      <c r="RTD1048539" s="23">
        <v>5136</v>
      </c>
      <c r="RTE1048539" s="23">
        <v>5135</v>
      </c>
      <c r="RTF1048539" s="23">
        <v>5136</v>
      </c>
      <c r="RTG1048539" s="23">
        <v>5135</v>
      </c>
      <c r="RTH1048539" s="23">
        <v>5136</v>
      </c>
      <c r="RTI1048539" s="23">
        <v>5135</v>
      </c>
      <c r="RTJ1048539" s="23">
        <v>5136</v>
      </c>
      <c r="RTK1048539" s="23">
        <v>5135</v>
      </c>
      <c r="RTL1048539" s="23">
        <v>5136</v>
      </c>
      <c r="RTM1048539" s="23">
        <v>5135</v>
      </c>
      <c r="RTN1048539" s="23">
        <v>5136</v>
      </c>
      <c r="RTO1048539" s="23">
        <v>5135</v>
      </c>
      <c r="RTP1048539" s="23">
        <v>5136</v>
      </c>
      <c r="RTQ1048539" s="23">
        <v>5135</v>
      </c>
      <c r="RTR1048539" s="23">
        <v>5136</v>
      </c>
      <c r="RTS1048539" s="23">
        <v>5135</v>
      </c>
      <c r="RTT1048539" s="23">
        <v>5136</v>
      </c>
      <c r="RTU1048539" s="23">
        <v>5135</v>
      </c>
      <c r="RTV1048539" s="23">
        <v>5136</v>
      </c>
      <c r="RTW1048539" s="23">
        <v>5135</v>
      </c>
      <c r="RTX1048539" s="23">
        <v>5136</v>
      </c>
      <c r="RTY1048539" s="23">
        <v>5135</v>
      </c>
      <c r="RTZ1048539" s="23">
        <v>5136</v>
      </c>
      <c r="RUA1048539" s="23">
        <v>5135</v>
      </c>
      <c r="RUB1048539" s="23">
        <v>5136</v>
      </c>
      <c r="RUC1048539" s="23">
        <v>5135</v>
      </c>
      <c r="RUD1048539" s="23">
        <v>5136</v>
      </c>
      <c r="RUE1048539" s="23">
        <v>5135</v>
      </c>
      <c r="RUF1048539" s="23">
        <v>5136</v>
      </c>
      <c r="RUG1048539" s="23">
        <v>5135</v>
      </c>
      <c r="RUH1048539" s="23">
        <v>5136</v>
      </c>
      <c r="RUI1048539" s="23">
        <v>5135</v>
      </c>
      <c r="RUJ1048539" s="23">
        <v>5136</v>
      </c>
      <c r="RUK1048539" s="23">
        <v>5135</v>
      </c>
      <c r="RUL1048539" s="23">
        <v>5136</v>
      </c>
      <c r="RUM1048539" s="23">
        <v>5135</v>
      </c>
      <c r="RUN1048539" s="23">
        <v>5136</v>
      </c>
      <c r="RUO1048539" s="23">
        <v>5135</v>
      </c>
      <c r="RUP1048539" s="23">
        <v>5136</v>
      </c>
      <c r="RUQ1048539" s="23">
        <v>5135</v>
      </c>
      <c r="RUR1048539" s="23">
        <v>5136</v>
      </c>
      <c r="RUS1048539" s="23">
        <v>5135</v>
      </c>
      <c r="RUT1048539" s="23">
        <v>5136</v>
      </c>
      <c r="RUU1048539" s="23">
        <v>5135</v>
      </c>
      <c r="RUV1048539" s="23">
        <v>5136</v>
      </c>
      <c r="RUW1048539" s="23">
        <v>5135</v>
      </c>
      <c r="RUX1048539" s="23">
        <v>5136</v>
      </c>
      <c r="RUY1048539" s="23">
        <v>5135</v>
      </c>
      <c r="RUZ1048539" s="23">
        <v>5136</v>
      </c>
      <c r="RVA1048539" s="23">
        <v>5135</v>
      </c>
      <c r="RVB1048539" s="23">
        <v>5136</v>
      </c>
      <c r="RVC1048539" s="23">
        <v>5135</v>
      </c>
      <c r="RVD1048539" s="23">
        <v>5136</v>
      </c>
      <c r="RVE1048539" s="23">
        <v>5135</v>
      </c>
      <c r="RVF1048539" s="23">
        <v>5136</v>
      </c>
      <c r="RVG1048539" s="23">
        <v>5135</v>
      </c>
      <c r="RVH1048539" s="23">
        <v>5136</v>
      </c>
      <c r="RVI1048539" s="23">
        <v>5135</v>
      </c>
      <c r="RVJ1048539" s="23">
        <v>5136</v>
      </c>
      <c r="RVK1048539" s="23">
        <v>5135</v>
      </c>
      <c r="RVL1048539" s="23">
        <v>5136</v>
      </c>
      <c r="RVM1048539" s="23">
        <v>5135</v>
      </c>
      <c r="RVN1048539" s="23">
        <v>5136</v>
      </c>
      <c r="RVO1048539" s="23">
        <v>5135</v>
      </c>
      <c r="RVP1048539" s="23">
        <v>5136</v>
      </c>
      <c r="RVQ1048539" s="23">
        <v>5135</v>
      </c>
      <c r="RVR1048539" s="23">
        <v>5136</v>
      </c>
      <c r="RVS1048539" s="23">
        <v>5135</v>
      </c>
      <c r="RVT1048539" s="23">
        <v>5136</v>
      </c>
      <c r="RVU1048539" s="23">
        <v>5135</v>
      </c>
      <c r="RVV1048539" s="23">
        <v>5136</v>
      </c>
      <c r="RVW1048539" s="23">
        <v>5135</v>
      </c>
      <c r="RVX1048539" s="23">
        <v>5136</v>
      </c>
      <c r="RVY1048539" s="23">
        <v>5135</v>
      </c>
      <c r="RVZ1048539" s="23">
        <v>5136</v>
      </c>
      <c r="RWA1048539" s="23">
        <v>5135</v>
      </c>
      <c r="RWB1048539" s="23">
        <v>5136</v>
      </c>
      <c r="RWC1048539" s="23">
        <v>5135</v>
      </c>
      <c r="RWD1048539" s="23">
        <v>5136</v>
      </c>
      <c r="RWE1048539" s="23">
        <v>5135</v>
      </c>
      <c r="RWF1048539" s="23">
        <v>5136</v>
      </c>
      <c r="RWG1048539" s="23">
        <v>5135</v>
      </c>
      <c r="RWH1048539" s="23">
        <v>5136</v>
      </c>
      <c r="RWI1048539" s="23">
        <v>5135</v>
      </c>
      <c r="RWJ1048539" s="23">
        <v>5136</v>
      </c>
      <c r="RWK1048539" s="23">
        <v>5135</v>
      </c>
      <c r="RWL1048539" s="23">
        <v>5136</v>
      </c>
      <c r="RWM1048539" s="23">
        <v>5135</v>
      </c>
      <c r="RWN1048539" s="23">
        <v>5136</v>
      </c>
      <c r="RWO1048539" s="23">
        <v>5135</v>
      </c>
      <c r="RWP1048539" s="23">
        <v>5136</v>
      </c>
      <c r="RWQ1048539" s="23">
        <v>5135</v>
      </c>
      <c r="RWR1048539" s="23">
        <v>5136</v>
      </c>
      <c r="RWS1048539" s="23">
        <v>5135</v>
      </c>
      <c r="RWT1048539" s="23">
        <v>5136</v>
      </c>
      <c r="RWU1048539" s="23">
        <v>5135</v>
      </c>
      <c r="RWV1048539" s="23">
        <v>5136</v>
      </c>
      <c r="RWW1048539" s="23">
        <v>5135</v>
      </c>
      <c r="RWX1048539" s="23">
        <v>5136</v>
      </c>
      <c r="RWY1048539" s="23">
        <v>5135</v>
      </c>
      <c r="RWZ1048539" s="23">
        <v>5136</v>
      </c>
      <c r="RXA1048539" s="23">
        <v>5135</v>
      </c>
      <c r="RXB1048539" s="23">
        <v>5136</v>
      </c>
      <c r="RXC1048539" s="23">
        <v>5135</v>
      </c>
      <c r="RXD1048539" s="23">
        <v>5136</v>
      </c>
      <c r="RXE1048539" s="23">
        <v>5135</v>
      </c>
      <c r="RXF1048539" s="23">
        <v>5136</v>
      </c>
      <c r="RXG1048539" s="23">
        <v>5135</v>
      </c>
      <c r="RXH1048539" s="23">
        <v>5136</v>
      </c>
      <c r="RXI1048539" s="23">
        <v>5135</v>
      </c>
      <c r="RXJ1048539" s="23">
        <v>5136</v>
      </c>
      <c r="RXK1048539" s="23">
        <v>5135</v>
      </c>
      <c r="RXL1048539" s="23">
        <v>5136</v>
      </c>
      <c r="RXM1048539" s="23">
        <v>5135</v>
      </c>
      <c r="RXN1048539" s="23">
        <v>5136</v>
      </c>
      <c r="RXO1048539" s="23">
        <v>5135</v>
      </c>
      <c r="RXP1048539" s="23">
        <v>5136</v>
      </c>
      <c r="RXQ1048539" s="23">
        <v>5135</v>
      </c>
      <c r="RXR1048539" s="23">
        <v>5136</v>
      </c>
      <c r="RXS1048539" s="23">
        <v>5135</v>
      </c>
      <c r="RXT1048539" s="23">
        <v>5136</v>
      </c>
      <c r="RXU1048539" s="23">
        <v>5135</v>
      </c>
      <c r="RXV1048539" s="23">
        <v>5136</v>
      </c>
      <c r="RXW1048539" s="23">
        <v>5135</v>
      </c>
      <c r="RXX1048539" s="23">
        <v>5136</v>
      </c>
      <c r="RXY1048539" s="23">
        <v>5135</v>
      </c>
      <c r="RXZ1048539" s="23">
        <v>5136</v>
      </c>
      <c r="RYA1048539" s="23">
        <v>5135</v>
      </c>
      <c r="RYB1048539" s="23">
        <v>5136</v>
      </c>
      <c r="RYC1048539" s="23">
        <v>5135</v>
      </c>
      <c r="RYD1048539" s="23">
        <v>5136</v>
      </c>
      <c r="RYE1048539" s="23">
        <v>5135</v>
      </c>
      <c r="RYF1048539" s="23">
        <v>5136</v>
      </c>
      <c r="RYG1048539" s="23">
        <v>5135</v>
      </c>
      <c r="RYH1048539" s="23">
        <v>5136</v>
      </c>
      <c r="RYI1048539" s="23">
        <v>5135</v>
      </c>
      <c r="RYJ1048539" s="23">
        <v>5136</v>
      </c>
      <c r="RYK1048539" s="23">
        <v>5135</v>
      </c>
      <c r="RYL1048539" s="23">
        <v>5136</v>
      </c>
      <c r="RYM1048539" s="23">
        <v>5135</v>
      </c>
      <c r="RYN1048539" s="23">
        <v>5136</v>
      </c>
      <c r="RYO1048539" s="23">
        <v>5135</v>
      </c>
      <c r="RYP1048539" s="23">
        <v>5136</v>
      </c>
      <c r="RYQ1048539" s="23">
        <v>5135</v>
      </c>
      <c r="RYR1048539" s="23">
        <v>5136</v>
      </c>
      <c r="RYS1048539" s="23">
        <v>5135</v>
      </c>
      <c r="RYT1048539" s="23">
        <v>5136</v>
      </c>
      <c r="RYU1048539" s="23">
        <v>5135</v>
      </c>
      <c r="RYV1048539" s="23">
        <v>5136</v>
      </c>
      <c r="RYW1048539" s="23">
        <v>5135</v>
      </c>
      <c r="RYX1048539" s="23">
        <v>5136</v>
      </c>
      <c r="RYY1048539" s="23">
        <v>5135</v>
      </c>
      <c r="RYZ1048539" s="23">
        <v>5136</v>
      </c>
      <c r="RZA1048539" s="23">
        <v>5135</v>
      </c>
      <c r="RZB1048539" s="23">
        <v>5136</v>
      </c>
      <c r="RZC1048539" s="23">
        <v>5135</v>
      </c>
      <c r="RZD1048539" s="23">
        <v>5136</v>
      </c>
      <c r="RZE1048539" s="23">
        <v>5135</v>
      </c>
      <c r="RZF1048539" s="23">
        <v>5136</v>
      </c>
      <c r="RZG1048539" s="23">
        <v>5135</v>
      </c>
      <c r="RZH1048539" s="23">
        <v>5136</v>
      </c>
      <c r="RZI1048539" s="23">
        <v>5135</v>
      </c>
      <c r="RZJ1048539" s="23">
        <v>5136</v>
      </c>
      <c r="RZK1048539" s="23">
        <v>5135</v>
      </c>
      <c r="RZL1048539" s="23">
        <v>5136</v>
      </c>
      <c r="RZM1048539" s="23">
        <v>5135</v>
      </c>
      <c r="RZN1048539" s="23">
        <v>5136</v>
      </c>
      <c r="RZO1048539" s="23">
        <v>5135</v>
      </c>
      <c r="RZP1048539" s="23">
        <v>5136</v>
      </c>
      <c r="RZQ1048539" s="23">
        <v>5135</v>
      </c>
      <c r="RZR1048539" s="23">
        <v>5136</v>
      </c>
      <c r="RZS1048539" s="23">
        <v>5135</v>
      </c>
      <c r="RZT1048539" s="23">
        <v>5136</v>
      </c>
      <c r="RZU1048539" s="23">
        <v>5135</v>
      </c>
      <c r="RZV1048539" s="23">
        <v>5136</v>
      </c>
      <c r="RZW1048539" s="23">
        <v>5135</v>
      </c>
      <c r="RZX1048539" s="23">
        <v>5136</v>
      </c>
      <c r="RZY1048539" s="23">
        <v>5135</v>
      </c>
      <c r="RZZ1048539" s="23">
        <v>5136</v>
      </c>
      <c r="SAA1048539" s="23">
        <v>5135</v>
      </c>
      <c r="SAB1048539" s="23">
        <v>5136</v>
      </c>
      <c r="SAC1048539" s="23">
        <v>5135</v>
      </c>
      <c r="SAD1048539" s="23">
        <v>5136</v>
      </c>
      <c r="SAE1048539" s="23">
        <v>5135</v>
      </c>
      <c r="SAF1048539" s="23">
        <v>5136</v>
      </c>
      <c r="SAG1048539" s="23">
        <v>5135</v>
      </c>
      <c r="SAH1048539" s="23">
        <v>5136</v>
      </c>
      <c r="SAI1048539" s="23">
        <v>5135</v>
      </c>
      <c r="SAJ1048539" s="23">
        <v>5136</v>
      </c>
      <c r="SAK1048539" s="23">
        <v>5135</v>
      </c>
      <c r="SAL1048539" s="23">
        <v>5136</v>
      </c>
      <c r="SAM1048539" s="23">
        <v>5135</v>
      </c>
      <c r="SAN1048539" s="23">
        <v>5136</v>
      </c>
      <c r="SAO1048539" s="23">
        <v>5135</v>
      </c>
      <c r="SAP1048539" s="23">
        <v>5136</v>
      </c>
      <c r="SAQ1048539" s="23">
        <v>5135</v>
      </c>
      <c r="SAR1048539" s="23">
        <v>5136</v>
      </c>
      <c r="SAS1048539" s="23">
        <v>5135</v>
      </c>
      <c r="SAT1048539" s="23">
        <v>5136</v>
      </c>
      <c r="SAU1048539" s="23">
        <v>5135</v>
      </c>
      <c r="SAV1048539" s="23">
        <v>5136</v>
      </c>
      <c r="SAW1048539" s="23">
        <v>5135</v>
      </c>
      <c r="SAX1048539" s="23">
        <v>5136</v>
      </c>
      <c r="SAY1048539" s="23">
        <v>5135</v>
      </c>
      <c r="SAZ1048539" s="23">
        <v>5136</v>
      </c>
      <c r="SBA1048539" s="23">
        <v>5135</v>
      </c>
      <c r="SBB1048539" s="23">
        <v>5136</v>
      </c>
      <c r="SBC1048539" s="23">
        <v>5135</v>
      </c>
      <c r="SBD1048539" s="23">
        <v>5136</v>
      </c>
      <c r="SBE1048539" s="23">
        <v>5135</v>
      </c>
      <c r="SBF1048539" s="23">
        <v>5136</v>
      </c>
      <c r="SBG1048539" s="23">
        <v>5135</v>
      </c>
      <c r="SBH1048539" s="23">
        <v>5136</v>
      </c>
      <c r="SBI1048539" s="23">
        <v>5135</v>
      </c>
      <c r="SBJ1048539" s="23">
        <v>5136</v>
      </c>
      <c r="SBK1048539" s="23">
        <v>5135</v>
      </c>
      <c r="SBL1048539" s="23">
        <v>5136</v>
      </c>
      <c r="SBM1048539" s="23">
        <v>5135</v>
      </c>
      <c r="SBN1048539" s="23">
        <v>5136</v>
      </c>
      <c r="SBO1048539" s="23">
        <v>5135</v>
      </c>
      <c r="SBP1048539" s="23">
        <v>5136</v>
      </c>
      <c r="SBQ1048539" s="23">
        <v>5135</v>
      </c>
      <c r="SBR1048539" s="23">
        <v>5136</v>
      </c>
      <c r="SBS1048539" s="23">
        <v>5135</v>
      </c>
      <c r="SBT1048539" s="23">
        <v>5136</v>
      </c>
      <c r="SBU1048539" s="23">
        <v>5135</v>
      </c>
      <c r="SBV1048539" s="23">
        <v>5136</v>
      </c>
      <c r="SBW1048539" s="23">
        <v>5135</v>
      </c>
      <c r="SBX1048539" s="23">
        <v>5136</v>
      </c>
      <c r="SBY1048539" s="23">
        <v>5135</v>
      </c>
      <c r="SBZ1048539" s="23">
        <v>5136</v>
      </c>
      <c r="SCA1048539" s="23">
        <v>5135</v>
      </c>
      <c r="SCB1048539" s="23">
        <v>5136</v>
      </c>
      <c r="SCC1048539" s="23">
        <v>5135</v>
      </c>
      <c r="SCD1048539" s="23">
        <v>5136</v>
      </c>
      <c r="SCE1048539" s="23">
        <v>5135</v>
      </c>
      <c r="SCF1048539" s="23">
        <v>5136</v>
      </c>
      <c r="SCG1048539" s="23">
        <v>5135</v>
      </c>
      <c r="SCH1048539" s="23">
        <v>5136</v>
      </c>
      <c r="SCI1048539" s="23">
        <v>5135</v>
      </c>
      <c r="SCJ1048539" s="23">
        <v>5136</v>
      </c>
      <c r="SCK1048539" s="23">
        <v>5135</v>
      </c>
      <c r="SCL1048539" s="23">
        <v>5136</v>
      </c>
      <c r="SCM1048539" s="23">
        <v>5135</v>
      </c>
      <c r="SCN1048539" s="23">
        <v>5136</v>
      </c>
      <c r="SCO1048539" s="23">
        <v>5135</v>
      </c>
      <c r="SCP1048539" s="23">
        <v>5136</v>
      </c>
      <c r="SCQ1048539" s="23">
        <v>5135</v>
      </c>
      <c r="SCR1048539" s="23">
        <v>5136</v>
      </c>
      <c r="SCS1048539" s="23">
        <v>5135</v>
      </c>
      <c r="SCT1048539" s="23">
        <v>5136</v>
      </c>
      <c r="SCU1048539" s="23">
        <v>5135</v>
      </c>
      <c r="SCV1048539" s="23">
        <v>5136</v>
      </c>
      <c r="SCW1048539" s="23">
        <v>5135</v>
      </c>
      <c r="SCX1048539" s="23">
        <v>5136</v>
      </c>
      <c r="SCY1048539" s="23">
        <v>5135</v>
      </c>
      <c r="SCZ1048539" s="23">
        <v>5136</v>
      </c>
      <c r="SDA1048539" s="23">
        <v>5135</v>
      </c>
      <c r="SDB1048539" s="23">
        <v>5136</v>
      </c>
      <c r="SDC1048539" s="23">
        <v>5135</v>
      </c>
      <c r="SDD1048539" s="23">
        <v>5136</v>
      </c>
      <c r="SDE1048539" s="23">
        <v>5135</v>
      </c>
      <c r="SDF1048539" s="23">
        <v>5136</v>
      </c>
      <c r="SDG1048539" s="23">
        <v>5135</v>
      </c>
      <c r="SDH1048539" s="23">
        <v>5136</v>
      </c>
      <c r="SDI1048539" s="23">
        <v>5135</v>
      </c>
      <c r="SDJ1048539" s="23">
        <v>5136</v>
      </c>
      <c r="SDK1048539" s="23">
        <v>5135</v>
      </c>
      <c r="SDL1048539" s="23">
        <v>5136</v>
      </c>
      <c r="SDM1048539" s="23">
        <v>5135</v>
      </c>
      <c r="SDN1048539" s="23">
        <v>5136</v>
      </c>
      <c r="SDO1048539" s="23">
        <v>5135</v>
      </c>
      <c r="SDP1048539" s="23">
        <v>5136</v>
      </c>
      <c r="SDQ1048539" s="23">
        <v>5135</v>
      </c>
      <c r="SDR1048539" s="23">
        <v>5136</v>
      </c>
      <c r="SDS1048539" s="23">
        <v>5135</v>
      </c>
      <c r="SDT1048539" s="23">
        <v>5136</v>
      </c>
      <c r="SDU1048539" s="23">
        <v>5135</v>
      </c>
      <c r="SDV1048539" s="23">
        <v>5136</v>
      </c>
      <c r="SDW1048539" s="23">
        <v>5135</v>
      </c>
      <c r="SDX1048539" s="23">
        <v>5136</v>
      </c>
      <c r="SDY1048539" s="23">
        <v>5135</v>
      </c>
      <c r="SDZ1048539" s="23">
        <v>5136</v>
      </c>
      <c r="SEA1048539" s="23">
        <v>5135</v>
      </c>
      <c r="SEB1048539" s="23">
        <v>5136</v>
      </c>
      <c r="SEC1048539" s="23">
        <v>5135</v>
      </c>
      <c r="SED1048539" s="23">
        <v>5136</v>
      </c>
      <c r="SEE1048539" s="23">
        <v>5135</v>
      </c>
      <c r="SEF1048539" s="23">
        <v>5136</v>
      </c>
      <c r="SEG1048539" s="23">
        <v>5135</v>
      </c>
      <c r="SEH1048539" s="23">
        <v>5136</v>
      </c>
      <c r="SEI1048539" s="23">
        <v>5135</v>
      </c>
      <c r="SEJ1048539" s="23">
        <v>5136</v>
      </c>
      <c r="SEK1048539" s="23">
        <v>5135</v>
      </c>
      <c r="SEL1048539" s="23">
        <v>5136</v>
      </c>
      <c r="SEM1048539" s="23">
        <v>5135</v>
      </c>
      <c r="SEN1048539" s="23">
        <v>5136</v>
      </c>
      <c r="SEO1048539" s="23">
        <v>5135</v>
      </c>
      <c r="SEP1048539" s="23">
        <v>5136</v>
      </c>
      <c r="SEQ1048539" s="23">
        <v>5135</v>
      </c>
      <c r="SER1048539" s="23">
        <v>5136</v>
      </c>
      <c r="SES1048539" s="23">
        <v>5135</v>
      </c>
      <c r="SET1048539" s="23">
        <v>5136</v>
      </c>
      <c r="SEU1048539" s="23">
        <v>5135</v>
      </c>
      <c r="SEV1048539" s="23">
        <v>5136</v>
      </c>
      <c r="SEW1048539" s="23">
        <v>5135</v>
      </c>
      <c r="SEX1048539" s="23">
        <v>5136</v>
      </c>
      <c r="SEY1048539" s="23">
        <v>5135</v>
      </c>
      <c r="SEZ1048539" s="23">
        <v>5136</v>
      </c>
      <c r="SFA1048539" s="23">
        <v>5135</v>
      </c>
      <c r="SFB1048539" s="23">
        <v>5136</v>
      </c>
      <c r="SFC1048539" s="23">
        <v>5135</v>
      </c>
      <c r="SFD1048539" s="23">
        <v>5136</v>
      </c>
      <c r="SFE1048539" s="23">
        <v>5135</v>
      </c>
      <c r="SFF1048539" s="23">
        <v>5136</v>
      </c>
      <c r="SFG1048539" s="23">
        <v>5135</v>
      </c>
      <c r="SFH1048539" s="23">
        <v>5136</v>
      </c>
      <c r="SFI1048539" s="23">
        <v>5135</v>
      </c>
      <c r="SFJ1048539" s="23">
        <v>5136</v>
      </c>
      <c r="SFK1048539" s="23">
        <v>5135</v>
      </c>
      <c r="SFL1048539" s="23">
        <v>5136</v>
      </c>
      <c r="SFM1048539" s="23">
        <v>5135</v>
      </c>
      <c r="SFN1048539" s="23">
        <v>5136</v>
      </c>
      <c r="SFO1048539" s="23">
        <v>5135</v>
      </c>
      <c r="SFP1048539" s="23">
        <v>5136</v>
      </c>
      <c r="SFQ1048539" s="23">
        <v>5135</v>
      </c>
      <c r="SFR1048539" s="23">
        <v>5136</v>
      </c>
      <c r="SFS1048539" s="23">
        <v>5135</v>
      </c>
      <c r="SFT1048539" s="23">
        <v>5136</v>
      </c>
      <c r="SFU1048539" s="23">
        <v>5135</v>
      </c>
      <c r="SFV1048539" s="23">
        <v>5136</v>
      </c>
      <c r="SFW1048539" s="23">
        <v>5135</v>
      </c>
      <c r="SFX1048539" s="23">
        <v>5136</v>
      </c>
      <c r="SFY1048539" s="23">
        <v>5135</v>
      </c>
      <c r="SFZ1048539" s="23">
        <v>5136</v>
      </c>
      <c r="SGA1048539" s="23">
        <v>5135</v>
      </c>
      <c r="SGB1048539" s="23">
        <v>5136</v>
      </c>
      <c r="SGC1048539" s="23">
        <v>5135</v>
      </c>
      <c r="SGD1048539" s="23">
        <v>5136</v>
      </c>
      <c r="SGE1048539" s="23">
        <v>5135</v>
      </c>
      <c r="SGF1048539" s="23">
        <v>5136</v>
      </c>
      <c r="SGG1048539" s="23">
        <v>5135</v>
      </c>
      <c r="SGH1048539" s="23">
        <v>5136</v>
      </c>
      <c r="SGI1048539" s="23">
        <v>5135</v>
      </c>
      <c r="SGJ1048539" s="23">
        <v>5136</v>
      </c>
      <c r="SGK1048539" s="23">
        <v>5135</v>
      </c>
      <c r="SGL1048539" s="23">
        <v>5136</v>
      </c>
      <c r="SGM1048539" s="23">
        <v>5135</v>
      </c>
      <c r="SGN1048539" s="23">
        <v>5136</v>
      </c>
      <c r="SGO1048539" s="23">
        <v>5135</v>
      </c>
      <c r="SGP1048539" s="23">
        <v>5136</v>
      </c>
      <c r="SGQ1048539" s="23">
        <v>5135</v>
      </c>
      <c r="SGR1048539" s="23">
        <v>5136</v>
      </c>
      <c r="SGS1048539" s="23">
        <v>5135</v>
      </c>
      <c r="SGT1048539" s="23">
        <v>5136</v>
      </c>
      <c r="SGU1048539" s="23">
        <v>5135</v>
      </c>
      <c r="SGV1048539" s="23">
        <v>5136</v>
      </c>
      <c r="SGW1048539" s="23">
        <v>5135</v>
      </c>
      <c r="SGX1048539" s="23">
        <v>5136</v>
      </c>
      <c r="SGY1048539" s="23">
        <v>5135</v>
      </c>
      <c r="SGZ1048539" s="23">
        <v>5136</v>
      </c>
      <c r="SHA1048539" s="23">
        <v>5135</v>
      </c>
      <c r="SHB1048539" s="23">
        <v>5136</v>
      </c>
      <c r="SHC1048539" s="23">
        <v>5135</v>
      </c>
      <c r="SHD1048539" s="23">
        <v>5136</v>
      </c>
      <c r="SHE1048539" s="23">
        <v>5135</v>
      </c>
      <c r="SHF1048539" s="23">
        <v>5136</v>
      </c>
      <c r="SHG1048539" s="23">
        <v>5135</v>
      </c>
      <c r="SHH1048539" s="23">
        <v>5136</v>
      </c>
      <c r="SHI1048539" s="23">
        <v>5135</v>
      </c>
      <c r="SHJ1048539" s="23">
        <v>5136</v>
      </c>
      <c r="SHK1048539" s="23">
        <v>5135</v>
      </c>
      <c r="SHL1048539" s="23">
        <v>5136</v>
      </c>
      <c r="SHM1048539" s="23">
        <v>5135</v>
      </c>
      <c r="SHN1048539" s="23">
        <v>5136</v>
      </c>
      <c r="SHO1048539" s="23">
        <v>5135</v>
      </c>
      <c r="SHP1048539" s="23">
        <v>5136</v>
      </c>
      <c r="SHQ1048539" s="23">
        <v>5135</v>
      </c>
      <c r="SHR1048539" s="23">
        <v>5136</v>
      </c>
      <c r="SHS1048539" s="23">
        <v>5135</v>
      </c>
      <c r="SHT1048539" s="23">
        <v>5136</v>
      </c>
      <c r="SHU1048539" s="23">
        <v>5135</v>
      </c>
      <c r="SHV1048539" s="23">
        <v>5136</v>
      </c>
      <c r="SHW1048539" s="23">
        <v>5135</v>
      </c>
      <c r="SHX1048539" s="23">
        <v>5136</v>
      </c>
      <c r="SHY1048539" s="23">
        <v>5135</v>
      </c>
      <c r="SHZ1048539" s="23">
        <v>5136</v>
      </c>
      <c r="SIA1048539" s="23">
        <v>5135</v>
      </c>
      <c r="SIB1048539" s="23">
        <v>5136</v>
      </c>
      <c r="SIC1048539" s="23">
        <v>5135</v>
      </c>
      <c r="SID1048539" s="23">
        <v>5136</v>
      </c>
      <c r="SIE1048539" s="23">
        <v>5135</v>
      </c>
      <c r="SIF1048539" s="23">
        <v>5136</v>
      </c>
      <c r="SIG1048539" s="23">
        <v>5135</v>
      </c>
      <c r="SIH1048539" s="23">
        <v>5136</v>
      </c>
      <c r="SII1048539" s="23">
        <v>5135</v>
      </c>
      <c r="SIJ1048539" s="23">
        <v>5136</v>
      </c>
      <c r="SIK1048539" s="23">
        <v>5135</v>
      </c>
      <c r="SIL1048539" s="23">
        <v>5136</v>
      </c>
      <c r="SIM1048539" s="23">
        <v>5135</v>
      </c>
      <c r="SIN1048539" s="23">
        <v>5136</v>
      </c>
      <c r="SIO1048539" s="23">
        <v>5135</v>
      </c>
      <c r="SIP1048539" s="23">
        <v>5136</v>
      </c>
      <c r="SIQ1048539" s="23">
        <v>5135</v>
      </c>
      <c r="SIR1048539" s="23">
        <v>5136</v>
      </c>
      <c r="SIS1048539" s="23">
        <v>5135</v>
      </c>
      <c r="SIT1048539" s="23">
        <v>5136</v>
      </c>
      <c r="SIU1048539" s="23">
        <v>5135</v>
      </c>
      <c r="SIV1048539" s="23">
        <v>5136</v>
      </c>
      <c r="SIW1048539" s="23">
        <v>5135</v>
      </c>
      <c r="SIX1048539" s="23">
        <v>5136</v>
      </c>
      <c r="SIY1048539" s="23">
        <v>5135</v>
      </c>
      <c r="SIZ1048539" s="23">
        <v>5136</v>
      </c>
      <c r="SJA1048539" s="23">
        <v>5135</v>
      </c>
      <c r="SJB1048539" s="23">
        <v>5136</v>
      </c>
      <c r="SJC1048539" s="23">
        <v>5135</v>
      </c>
      <c r="SJD1048539" s="23">
        <v>5136</v>
      </c>
      <c r="SJE1048539" s="23">
        <v>5135</v>
      </c>
      <c r="SJF1048539" s="23">
        <v>5136</v>
      </c>
      <c r="SJG1048539" s="23">
        <v>5135</v>
      </c>
      <c r="SJH1048539" s="23">
        <v>5136</v>
      </c>
      <c r="SJI1048539" s="23">
        <v>5135</v>
      </c>
      <c r="SJJ1048539" s="23">
        <v>5136</v>
      </c>
      <c r="SJK1048539" s="23">
        <v>5135</v>
      </c>
      <c r="SJL1048539" s="23">
        <v>5136</v>
      </c>
      <c r="SJM1048539" s="23">
        <v>5135</v>
      </c>
      <c r="SJN1048539" s="23">
        <v>5136</v>
      </c>
      <c r="SJO1048539" s="23">
        <v>5135</v>
      </c>
      <c r="SJP1048539" s="23">
        <v>5136</v>
      </c>
      <c r="SJQ1048539" s="23">
        <v>5135</v>
      </c>
      <c r="SJR1048539" s="23">
        <v>5136</v>
      </c>
      <c r="SJS1048539" s="23">
        <v>5135</v>
      </c>
      <c r="SJT1048539" s="23">
        <v>5136</v>
      </c>
      <c r="SJU1048539" s="23">
        <v>5135</v>
      </c>
      <c r="SJV1048539" s="23">
        <v>5136</v>
      </c>
      <c r="SJW1048539" s="23">
        <v>5135</v>
      </c>
      <c r="SJX1048539" s="23">
        <v>5136</v>
      </c>
      <c r="SJY1048539" s="23">
        <v>5135</v>
      </c>
      <c r="SJZ1048539" s="23">
        <v>5136</v>
      </c>
      <c r="SKA1048539" s="23">
        <v>5135</v>
      </c>
      <c r="SKB1048539" s="23">
        <v>5136</v>
      </c>
      <c r="SKC1048539" s="23">
        <v>5135</v>
      </c>
      <c r="SKD1048539" s="23">
        <v>5136</v>
      </c>
      <c r="SKE1048539" s="23">
        <v>5135</v>
      </c>
      <c r="SKF1048539" s="23">
        <v>5136</v>
      </c>
      <c r="SKG1048539" s="23">
        <v>5135</v>
      </c>
      <c r="SKH1048539" s="23">
        <v>5136</v>
      </c>
      <c r="SKI1048539" s="23">
        <v>5135</v>
      </c>
      <c r="SKJ1048539" s="23">
        <v>5136</v>
      </c>
      <c r="SKK1048539" s="23">
        <v>5135</v>
      </c>
      <c r="SKL1048539" s="23">
        <v>5136</v>
      </c>
      <c r="SKM1048539" s="23">
        <v>5135</v>
      </c>
      <c r="SKN1048539" s="23">
        <v>5136</v>
      </c>
      <c r="SKO1048539" s="23">
        <v>5135</v>
      </c>
      <c r="SKP1048539" s="23">
        <v>5136</v>
      </c>
      <c r="SKQ1048539" s="23">
        <v>5135</v>
      </c>
      <c r="SKR1048539" s="23">
        <v>5136</v>
      </c>
      <c r="SKS1048539" s="23">
        <v>5135</v>
      </c>
      <c r="SKT1048539" s="23">
        <v>5136</v>
      </c>
      <c r="SKU1048539" s="23">
        <v>5135</v>
      </c>
      <c r="SKV1048539" s="23">
        <v>5136</v>
      </c>
      <c r="SKW1048539" s="23">
        <v>5135</v>
      </c>
      <c r="SKX1048539" s="23">
        <v>5136</v>
      </c>
      <c r="SKY1048539" s="23">
        <v>5135</v>
      </c>
      <c r="SKZ1048539" s="23">
        <v>5136</v>
      </c>
      <c r="SLA1048539" s="23">
        <v>5135</v>
      </c>
      <c r="SLB1048539" s="23">
        <v>5136</v>
      </c>
      <c r="SLC1048539" s="23">
        <v>5135</v>
      </c>
      <c r="SLD1048539" s="23">
        <v>5136</v>
      </c>
      <c r="SLE1048539" s="23">
        <v>5135</v>
      </c>
      <c r="SLF1048539" s="23">
        <v>5136</v>
      </c>
      <c r="SLG1048539" s="23">
        <v>5135</v>
      </c>
      <c r="SLH1048539" s="23">
        <v>5136</v>
      </c>
      <c r="SLI1048539" s="23">
        <v>5135</v>
      </c>
      <c r="SLJ1048539" s="23">
        <v>5136</v>
      </c>
      <c r="SLK1048539" s="23">
        <v>5135</v>
      </c>
      <c r="SLL1048539" s="23">
        <v>5136</v>
      </c>
      <c r="SLM1048539" s="23">
        <v>5135</v>
      </c>
      <c r="SLN1048539" s="23">
        <v>5136</v>
      </c>
      <c r="SLO1048539" s="23">
        <v>5135</v>
      </c>
      <c r="SLP1048539" s="23">
        <v>5136</v>
      </c>
      <c r="SLQ1048539" s="23">
        <v>5135</v>
      </c>
      <c r="SLR1048539" s="23">
        <v>5136</v>
      </c>
      <c r="SLS1048539" s="23">
        <v>5135</v>
      </c>
      <c r="SLT1048539" s="23">
        <v>5136</v>
      </c>
      <c r="SLU1048539" s="23">
        <v>5135</v>
      </c>
      <c r="SLV1048539" s="23">
        <v>5136</v>
      </c>
      <c r="SLW1048539" s="23">
        <v>5135</v>
      </c>
      <c r="SLX1048539" s="23">
        <v>5136</v>
      </c>
      <c r="SLY1048539" s="23">
        <v>5135</v>
      </c>
      <c r="SLZ1048539" s="23">
        <v>5136</v>
      </c>
      <c r="SMA1048539" s="23">
        <v>5135</v>
      </c>
      <c r="SMB1048539" s="23">
        <v>5136</v>
      </c>
      <c r="SMC1048539" s="23">
        <v>5135</v>
      </c>
      <c r="SMD1048539" s="23">
        <v>5136</v>
      </c>
      <c r="SME1048539" s="23">
        <v>5135</v>
      </c>
      <c r="SMF1048539" s="23">
        <v>5136</v>
      </c>
      <c r="SMG1048539" s="23">
        <v>5135</v>
      </c>
      <c r="SMH1048539" s="23">
        <v>5136</v>
      </c>
      <c r="SMI1048539" s="23">
        <v>5135</v>
      </c>
      <c r="SMJ1048539" s="23">
        <v>5136</v>
      </c>
      <c r="SMK1048539" s="23">
        <v>5135</v>
      </c>
      <c r="SML1048539" s="23">
        <v>5136</v>
      </c>
      <c r="SMM1048539" s="23">
        <v>5135</v>
      </c>
      <c r="SMN1048539" s="23">
        <v>5136</v>
      </c>
      <c r="SMO1048539" s="23">
        <v>5135</v>
      </c>
      <c r="SMP1048539" s="23">
        <v>5136</v>
      </c>
      <c r="SMQ1048539" s="23">
        <v>5135</v>
      </c>
      <c r="SMR1048539" s="23">
        <v>5136</v>
      </c>
      <c r="SMS1048539" s="23">
        <v>5135</v>
      </c>
      <c r="SMT1048539" s="23">
        <v>5136</v>
      </c>
      <c r="SMU1048539" s="23">
        <v>5135</v>
      </c>
      <c r="SMV1048539" s="23">
        <v>5136</v>
      </c>
      <c r="SMW1048539" s="23">
        <v>5135</v>
      </c>
      <c r="SMX1048539" s="23">
        <v>5136</v>
      </c>
      <c r="SMY1048539" s="23">
        <v>5135</v>
      </c>
      <c r="SMZ1048539" s="23">
        <v>5136</v>
      </c>
      <c r="SNA1048539" s="23">
        <v>5135</v>
      </c>
      <c r="SNB1048539" s="23">
        <v>5136</v>
      </c>
      <c r="SNC1048539" s="23">
        <v>5135</v>
      </c>
      <c r="SND1048539" s="23">
        <v>5136</v>
      </c>
      <c r="SNE1048539" s="23">
        <v>5135</v>
      </c>
      <c r="SNF1048539" s="23">
        <v>5136</v>
      </c>
      <c r="SNG1048539" s="23">
        <v>5135</v>
      </c>
      <c r="SNH1048539" s="23">
        <v>5136</v>
      </c>
      <c r="SNI1048539" s="23">
        <v>5135</v>
      </c>
      <c r="SNJ1048539" s="23">
        <v>5136</v>
      </c>
      <c r="SNK1048539" s="23">
        <v>5135</v>
      </c>
      <c r="SNL1048539" s="23">
        <v>5136</v>
      </c>
      <c r="SNM1048539" s="23">
        <v>5135</v>
      </c>
      <c r="SNN1048539" s="23">
        <v>5136</v>
      </c>
      <c r="SNO1048539" s="23">
        <v>5135</v>
      </c>
      <c r="SNP1048539" s="23">
        <v>5136</v>
      </c>
      <c r="SNQ1048539" s="23">
        <v>5135</v>
      </c>
      <c r="SNR1048539" s="23">
        <v>5136</v>
      </c>
      <c r="SNS1048539" s="23">
        <v>5135</v>
      </c>
      <c r="SNT1048539" s="23">
        <v>5136</v>
      </c>
      <c r="SNU1048539" s="23">
        <v>5135</v>
      </c>
      <c r="SNV1048539" s="23">
        <v>5136</v>
      </c>
      <c r="SNW1048539" s="23">
        <v>5135</v>
      </c>
      <c r="SNX1048539" s="23">
        <v>5136</v>
      </c>
      <c r="SNY1048539" s="23">
        <v>5135</v>
      </c>
      <c r="SNZ1048539" s="23">
        <v>5136</v>
      </c>
      <c r="SOA1048539" s="23">
        <v>5135</v>
      </c>
      <c r="SOB1048539" s="23">
        <v>5136</v>
      </c>
      <c r="SOC1048539" s="23">
        <v>5135</v>
      </c>
      <c r="SOD1048539" s="23">
        <v>5136</v>
      </c>
      <c r="SOE1048539" s="23">
        <v>5135</v>
      </c>
      <c r="SOF1048539" s="23">
        <v>5136</v>
      </c>
      <c r="SOG1048539" s="23">
        <v>5135</v>
      </c>
      <c r="SOH1048539" s="23">
        <v>5136</v>
      </c>
      <c r="SOI1048539" s="23">
        <v>5135</v>
      </c>
      <c r="SOJ1048539" s="23">
        <v>5136</v>
      </c>
      <c r="SOK1048539" s="23">
        <v>5135</v>
      </c>
      <c r="SOL1048539" s="23">
        <v>5136</v>
      </c>
      <c r="SOM1048539" s="23">
        <v>5135</v>
      </c>
      <c r="SON1048539" s="23">
        <v>5136</v>
      </c>
      <c r="SOO1048539" s="23">
        <v>5135</v>
      </c>
      <c r="SOP1048539" s="23">
        <v>5136</v>
      </c>
      <c r="SOQ1048539" s="23">
        <v>5135</v>
      </c>
      <c r="SOR1048539" s="23">
        <v>5136</v>
      </c>
      <c r="SOS1048539" s="23">
        <v>5135</v>
      </c>
      <c r="SOT1048539" s="23">
        <v>5136</v>
      </c>
      <c r="SOU1048539" s="23">
        <v>5135</v>
      </c>
      <c r="SOV1048539" s="23">
        <v>5136</v>
      </c>
      <c r="SOW1048539" s="23">
        <v>5135</v>
      </c>
      <c r="SOX1048539" s="23">
        <v>5136</v>
      </c>
      <c r="SOY1048539" s="23">
        <v>5135</v>
      </c>
      <c r="SOZ1048539" s="23">
        <v>5136</v>
      </c>
      <c r="SPA1048539" s="23">
        <v>5135</v>
      </c>
      <c r="SPB1048539" s="23">
        <v>5136</v>
      </c>
      <c r="SPC1048539" s="23">
        <v>5135</v>
      </c>
      <c r="SPD1048539" s="23">
        <v>5136</v>
      </c>
      <c r="SPE1048539" s="23">
        <v>5135</v>
      </c>
      <c r="SPF1048539" s="23">
        <v>5136</v>
      </c>
      <c r="SPG1048539" s="23">
        <v>5135</v>
      </c>
      <c r="SPH1048539" s="23">
        <v>5136</v>
      </c>
      <c r="SPI1048539" s="23">
        <v>5135</v>
      </c>
      <c r="SPJ1048539" s="23">
        <v>5136</v>
      </c>
      <c r="SPK1048539" s="23">
        <v>5135</v>
      </c>
      <c r="SPL1048539" s="23">
        <v>5136</v>
      </c>
      <c r="SPM1048539" s="23">
        <v>5135</v>
      </c>
      <c r="SPN1048539" s="23">
        <v>5136</v>
      </c>
      <c r="SPO1048539" s="23">
        <v>5135</v>
      </c>
      <c r="SPP1048539" s="23">
        <v>5136</v>
      </c>
      <c r="SPQ1048539" s="23">
        <v>5135</v>
      </c>
      <c r="SPR1048539" s="23">
        <v>5136</v>
      </c>
      <c r="SPS1048539" s="23">
        <v>5135</v>
      </c>
      <c r="SPT1048539" s="23">
        <v>5136</v>
      </c>
      <c r="SPU1048539" s="23">
        <v>5135</v>
      </c>
      <c r="SPV1048539" s="23">
        <v>5136</v>
      </c>
      <c r="SPW1048539" s="23">
        <v>5135</v>
      </c>
      <c r="SPX1048539" s="23">
        <v>5136</v>
      </c>
      <c r="SPY1048539" s="23">
        <v>5135</v>
      </c>
      <c r="SPZ1048539" s="23">
        <v>5136</v>
      </c>
      <c r="SQA1048539" s="23">
        <v>5135</v>
      </c>
      <c r="SQB1048539" s="23">
        <v>5136</v>
      </c>
      <c r="SQC1048539" s="23">
        <v>5135</v>
      </c>
      <c r="SQD1048539" s="23">
        <v>5136</v>
      </c>
      <c r="SQE1048539" s="23">
        <v>5135</v>
      </c>
      <c r="SQF1048539" s="23">
        <v>5136</v>
      </c>
      <c r="SQG1048539" s="23">
        <v>5135</v>
      </c>
      <c r="SQH1048539" s="23">
        <v>5136</v>
      </c>
      <c r="SQI1048539" s="23">
        <v>5135</v>
      </c>
      <c r="SQJ1048539" s="23">
        <v>5136</v>
      </c>
      <c r="SQK1048539" s="23">
        <v>5135</v>
      </c>
      <c r="SQL1048539" s="23">
        <v>5136</v>
      </c>
      <c r="SQM1048539" s="23">
        <v>5135</v>
      </c>
      <c r="SQN1048539" s="23">
        <v>5136</v>
      </c>
      <c r="SQO1048539" s="23">
        <v>5135</v>
      </c>
      <c r="SQP1048539" s="23">
        <v>5136</v>
      </c>
      <c r="SQQ1048539" s="23">
        <v>5135</v>
      </c>
      <c r="SQR1048539" s="23">
        <v>5136</v>
      </c>
      <c r="SQS1048539" s="23">
        <v>5135</v>
      </c>
      <c r="SQT1048539" s="23">
        <v>5136</v>
      </c>
      <c r="SQU1048539" s="23">
        <v>5135</v>
      </c>
      <c r="SQV1048539" s="23">
        <v>5136</v>
      </c>
      <c r="SQW1048539" s="23">
        <v>5135</v>
      </c>
      <c r="SQX1048539" s="23">
        <v>5136</v>
      </c>
      <c r="SQY1048539" s="23">
        <v>5135</v>
      </c>
      <c r="SQZ1048539" s="23">
        <v>5136</v>
      </c>
      <c r="SRA1048539" s="23">
        <v>5135</v>
      </c>
      <c r="SRB1048539" s="23">
        <v>5136</v>
      </c>
      <c r="SRC1048539" s="23">
        <v>5135</v>
      </c>
      <c r="SRD1048539" s="23">
        <v>5136</v>
      </c>
      <c r="SRE1048539" s="23">
        <v>5135</v>
      </c>
      <c r="SRF1048539" s="23">
        <v>5136</v>
      </c>
      <c r="SRG1048539" s="23">
        <v>5135</v>
      </c>
      <c r="SRH1048539" s="23">
        <v>5136</v>
      </c>
      <c r="SRI1048539" s="23">
        <v>5135</v>
      </c>
      <c r="SRJ1048539" s="23">
        <v>5136</v>
      </c>
      <c r="SRK1048539" s="23">
        <v>5135</v>
      </c>
      <c r="SRL1048539" s="23">
        <v>5136</v>
      </c>
      <c r="SRM1048539" s="23">
        <v>5135</v>
      </c>
      <c r="SRN1048539" s="23">
        <v>5136</v>
      </c>
      <c r="SRO1048539" s="23">
        <v>5135</v>
      </c>
      <c r="SRP1048539" s="23">
        <v>5136</v>
      </c>
      <c r="SRQ1048539" s="23">
        <v>5135</v>
      </c>
      <c r="SRR1048539" s="23">
        <v>5136</v>
      </c>
      <c r="SRS1048539" s="23">
        <v>5135</v>
      </c>
      <c r="SRT1048539" s="23">
        <v>5136</v>
      </c>
      <c r="SRU1048539" s="23">
        <v>5135</v>
      </c>
      <c r="SRV1048539" s="23">
        <v>5136</v>
      </c>
      <c r="SRW1048539" s="23">
        <v>5135</v>
      </c>
      <c r="SRX1048539" s="23">
        <v>5136</v>
      </c>
      <c r="SRY1048539" s="23">
        <v>5135</v>
      </c>
      <c r="SRZ1048539" s="23">
        <v>5136</v>
      </c>
      <c r="SSA1048539" s="23">
        <v>5135</v>
      </c>
      <c r="SSB1048539" s="23">
        <v>5136</v>
      </c>
      <c r="SSC1048539" s="23">
        <v>5135</v>
      </c>
      <c r="SSD1048539" s="23">
        <v>5136</v>
      </c>
      <c r="SSE1048539" s="23">
        <v>5135</v>
      </c>
      <c r="SSF1048539" s="23">
        <v>5136</v>
      </c>
      <c r="SSG1048539" s="23">
        <v>5135</v>
      </c>
      <c r="SSH1048539" s="23">
        <v>5136</v>
      </c>
      <c r="SSI1048539" s="23">
        <v>5135</v>
      </c>
      <c r="SSJ1048539" s="23">
        <v>5136</v>
      </c>
      <c r="SSK1048539" s="23">
        <v>5135</v>
      </c>
      <c r="SSL1048539" s="23">
        <v>5136</v>
      </c>
      <c r="SSM1048539" s="23">
        <v>5135</v>
      </c>
      <c r="SSN1048539" s="23">
        <v>5136</v>
      </c>
      <c r="SSO1048539" s="23">
        <v>5135</v>
      </c>
      <c r="SSP1048539" s="23">
        <v>5136</v>
      </c>
      <c r="SSQ1048539" s="23">
        <v>5135</v>
      </c>
      <c r="SSR1048539" s="23">
        <v>5136</v>
      </c>
      <c r="SSS1048539" s="23">
        <v>5135</v>
      </c>
      <c r="SST1048539" s="23">
        <v>5136</v>
      </c>
      <c r="SSU1048539" s="23">
        <v>5135</v>
      </c>
      <c r="SSV1048539" s="23">
        <v>5136</v>
      </c>
      <c r="SSW1048539" s="23">
        <v>5135</v>
      </c>
      <c r="SSX1048539" s="23">
        <v>5136</v>
      </c>
      <c r="SSY1048539" s="23">
        <v>5135</v>
      </c>
      <c r="SSZ1048539" s="23">
        <v>5136</v>
      </c>
      <c r="STA1048539" s="23">
        <v>5135</v>
      </c>
      <c r="STB1048539" s="23">
        <v>5136</v>
      </c>
      <c r="STC1048539" s="23">
        <v>5135</v>
      </c>
      <c r="STD1048539" s="23">
        <v>5136</v>
      </c>
      <c r="STE1048539" s="23">
        <v>5135</v>
      </c>
      <c r="STF1048539" s="23">
        <v>5136</v>
      </c>
      <c r="STG1048539" s="23">
        <v>5135</v>
      </c>
      <c r="STH1048539" s="23">
        <v>5136</v>
      </c>
      <c r="STI1048539" s="23">
        <v>5135</v>
      </c>
      <c r="STJ1048539" s="23">
        <v>5136</v>
      </c>
      <c r="STK1048539" s="23">
        <v>5135</v>
      </c>
      <c r="STL1048539" s="23">
        <v>5136</v>
      </c>
      <c r="STM1048539" s="23">
        <v>5135</v>
      </c>
      <c r="STN1048539" s="23">
        <v>5136</v>
      </c>
      <c r="STO1048539" s="23">
        <v>5135</v>
      </c>
      <c r="STP1048539" s="23">
        <v>5136</v>
      </c>
      <c r="STQ1048539" s="23">
        <v>5135</v>
      </c>
      <c r="STR1048539" s="23">
        <v>5136</v>
      </c>
      <c r="STS1048539" s="23">
        <v>5135</v>
      </c>
      <c r="STT1048539" s="23">
        <v>5136</v>
      </c>
      <c r="STU1048539" s="23">
        <v>5135</v>
      </c>
      <c r="STV1048539" s="23">
        <v>5136</v>
      </c>
      <c r="STW1048539" s="23">
        <v>5135</v>
      </c>
      <c r="STX1048539" s="23">
        <v>5136</v>
      </c>
      <c r="STY1048539" s="23">
        <v>5135</v>
      </c>
      <c r="STZ1048539" s="23">
        <v>5136</v>
      </c>
      <c r="SUA1048539" s="23">
        <v>5135</v>
      </c>
      <c r="SUB1048539" s="23">
        <v>5136</v>
      </c>
      <c r="SUC1048539" s="23">
        <v>5135</v>
      </c>
      <c r="SUD1048539" s="23">
        <v>5136</v>
      </c>
      <c r="SUE1048539" s="23">
        <v>5135</v>
      </c>
      <c r="SUF1048539" s="23">
        <v>5136</v>
      </c>
      <c r="SUG1048539" s="23">
        <v>5135</v>
      </c>
      <c r="SUH1048539" s="23">
        <v>5136</v>
      </c>
      <c r="SUI1048539" s="23">
        <v>5135</v>
      </c>
      <c r="SUJ1048539" s="23">
        <v>5136</v>
      </c>
      <c r="SUK1048539" s="23">
        <v>5135</v>
      </c>
      <c r="SUL1048539" s="23">
        <v>5136</v>
      </c>
      <c r="SUM1048539" s="23">
        <v>5135</v>
      </c>
      <c r="SUN1048539" s="23">
        <v>5136</v>
      </c>
      <c r="SUO1048539" s="23">
        <v>5135</v>
      </c>
      <c r="SUP1048539" s="23">
        <v>5136</v>
      </c>
      <c r="SUQ1048539" s="23">
        <v>5135</v>
      </c>
      <c r="SUR1048539" s="23">
        <v>5136</v>
      </c>
      <c r="SUS1048539" s="23">
        <v>5135</v>
      </c>
      <c r="SUT1048539" s="23">
        <v>5136</v>
      </c>
      <c r="SUU1048539" s="23">
        <v>5135</v>
      </c>
      <c r="SUV1048539" s="23">
        <v>5136</v>
      </c>
      <c r="SUW1048539" s="23">
        <v>5135</v>
      </c>
      <c r="SUX1048539" s="23">
        <v>5136</v>
      </c>
      <c r="SUY1048539" s="23">
        <v>5135</v>
      </c>
      <c r="SUZ1048539" s="23">
        <v>5136</v>
      </c>
      <c r="SVA1048539" s="23">
        <v>5135</v>
      </c>
      <c r="SVB1048539" s="23">
        <v>5136</v>
      </c>
      <c r="SVC1048539" s="23">
        <v>5135</v>
      </c>
      <c r="SVD1048539" s="23">
        <v>5136</v>
      </c>
      <c r="SVE1048539" s="23">
        <v>5135</v>
      </c>
      <c r="SVF1048539" s="23">
        <v>5136</v>
      </c>
      <c r="SVG1048539" s="23">
        <v>5135</v>
      </c>
      <c r="SVH1048539" s="23">
        <v>5136</v>
      </c>
      <c r="SVI1048539" s="23">
        <v>5135</v>
      </c>
      <c r="SVJ1048539" s="23">
        <v>5136</v>
      </c>
      <c r="SVK1048539" s="23">
        <v>5135</v>
      </c>
      <c r="SVL1048539" s="23">
        <v>5136</v>
      </c>
      <c r="SVM1048539" s="23">
        <v>5135</v>
      </c>
      <c r="SVN1048539" s="23">
        <v>5136</v>
      </c>
      <c r="SVO1048539" s="23">
        <v>5135</v>
      </c>
      <c r="SVP1048539" s="23">
        <v>5136</v>
      </c>
      <c r="SVQ1048539" s="23">
        <v>5135</v>
      </c>
      <c r="SVR1048539" s="23">
        <v>5136</v>
      </c>
      <c r="SVS1048539" s="23">
        <v>5135</v>
      </c>
      <c r="SVT1048539" s="23">
        <v>5136</v>
      </c>
      <c r="SVU1048539" s="23">
        <v>5135</v>
      </c>
      <c r="SVV1048539" s="23">
        <v>5136</v>
      </c>
      <c r="SVW1048539" s="23">
        <v>5135</v>
      </c>
      <c r="SVX1048539" s="23">
        <v>5136</v>
      </c>
      <c r="SVY1048539" s="23">
        <v>5135</v>
      </c>
      <c r="SVZ1048539" s="23">
        <v>5136</v>
      </c>
      <c r="SWA1048539" s="23">
        <v>5135</v>
      </c>
      <c r="SWB1048539" s="23">
        <v>5136</v>
      </c>
      <c r="SWC1048539" s="23">
        <v>5135</v>
      </c>
      <c r="SWD1048539" s="23">
        <v>5136</v>
      </c>
      <c r="SWE1048539" s="23">
        <v>5135</v>
      </c>
      <c r="SWF1048539" s="23">
        <v>5136</v>
      </c>
      <c r="SWG1048539" s="23">
        <v>5135</v>
      </c>
      <c r="SWH1048539" s="23">
        <v>5136</v>
      </c>
      <c r="SWI1048539" s="23">
        <v>5135</v>
      </c>
      <c r="SWJ1048539" s="23">
        <v>5136</v>
      </c>
      <c r="SWK1048539" s="23">
        <v>5135</v>
      </c>
      <c r="SWL1048539" s="23">
        <v>5136</v>
      </c>
      <c r="SWM1048539" s="23">
        <v>5135</v>
      </c>
      <c r="SWN1048539" s="23">
        <v>5136</v>
      </c>
      <c r="SWO1048539" s="23">
        <v>5135</v>
      </c>
      <c r="SWP1048539" s="23">
        <v>5136</v>
      </c>
      <c r="SWQ1048539" s="23">
        <v>5135</v>
      </c>
      <c r="SWR1048539" s="23">
        <v>5136</v>
      </c>
      <c r="SWS1048539" s="23">
        <v>5135</v>
      </c>
      <c r="SWT1048539" s="23">
        <v>5136</v>
      </c>
      <c r="SWU1048539" s="23">
        <v>5135</v>
      </c>
      <c r="SWV1048539" s="23">
        <v>5136</v>
      </c>
      <c r="SWW1048539" s="23">
        <v>5135</v>
      </c>
      <c r="SWX1048539" s="23">
        <v>5136</v>
      </c>
      <c r="SWY1048539" s="23">
        <v>5135</v>
      </c>
      <c r="SWZ1048539" s="23">
        <v>5136</v>
      </c>
      <c r="SXA1048539" s="23">
        <v>5135</v>
      </c>
      <c r="SXB1048539" s="23">
        <v>5136</v>
      </c>
      <c r="SXC1048539" s="23">
        <v>5135</v>
      </c>
      <c r="SXD1048539" s="23">
        <v>5136</v>
      </c>
      <c r="SXE1048539" s="23">
        <v>5135</v>
      </c>
      <c r="SXF1048539" s="23">
        <v>5136</v>
      </c>
      <c r="SXG1048539" s="23">
        <v>5135</v>
      </c>
      <c r="SXH1048539" s="23">
        <v>5136</v>
      </c>
      <c r="SXI1048539" s="23">
        <v>5135</v>
      </c>
      <c r="SXJ1048539" s="23">
        <v>5136</v>
      </c>
      <c r="SXK1048539" s="23">
        <v>5135</v>
      </c>
      <c r="SXL1048539" s="23">
        <v>5136</v>
      </c>
      <c r="SXM1048539" s="23">
        <v>5135</v>
      </c>
      <c r="SXN1048539" s="23">
        <v>5136</v>
      </c>
      <c r="SXO1048539" s="23">
        <v>5135</v>
      </c>
      <c r="SXP1048539" s="23">
        <v>5136</v>
      </c>
      <c r="SXQ1048539" s="23">
        <v>5135</v>
      </c>
      <c r="SXR1048539" s="23">
        <v>5136</v>
      </c>
      <c r="SXS1048539" s="23">
        <v>5135</v>
      </c>
      <c r="SXT1048539" s="23">
        <v>5136</v>
      </c>
      <c r="SXU1048539" s="23">
        <v>5135</v>
      </c>
      <c r="SXV1048539" s="23">
        <v>5136</v>
      </c>
      <c r="SXW1048539" s="23">
        <v>5135</v>
      </c>
      <c r="SXX1048539" s="23">
        <v>5136</v>
      </c>
      <c r="SXY1048539" s="23">
        <v>5135</v>
      </c>
      <c r="SXZ1048539" s="23">
        <v>5136</v>
      </c>
      <c r="SYA1048539" s="23">
        <v>5135</v>
      </c>
      <c r="SYB1048539" s="23">
        <v>5136</v>
      </c>
      <c r="SYC1048539" s="23">
        <v>5135</v>
      </c>
      <c r="SYD1048539" s="23">
        <v>5136</v>
      </c>
      <c r="SYE1048539" s="23">
        <v>5135</v>
      </c>
      <c r="SYF1048539" s="23">
        <v>5136</v>
      </c>
      <c r="SYG1048539" s="23">
        <v>5135</v>
      </c>
      <c r="SYH1048539" s="23">
        <v>5136</v>
      </c>
      <c r="SYI1048539" s="23">
        <v>5135</v>
      </c>
      <c r="SYJ1048539" s="23">
        <v>5136</v>
      </c>
      <c r="SYK1048539" s="23">
        <v>5135</v>
      </c>
      <c r="SYL1048539" s="23">
        <v>5136</v>
      </c>
      <c r="SYM1048539" s="23">
        <v>5135</v>
      </c>
      <c r="SYN1048539" s="23">
        <v>5136</v>
      </c>
      <c r="SYO1048539" s="23">
        <v>5135</v>
      </c>
      <c r="SYP1048539" s="23">
        <v>5136</v>
      </c>
      <c r="SYQ1048539" s="23">
        <v>5135</v>
      </c>
      <c r="SYR1048539" s="23">
        <v>5136</v>
      </c>
      <c r="SYS1048539" s="23">
        <v>5135</v>
      </c>
      <c r="SYT1048539" s="23">
        <v>5136</v>
      </c>
      <c r="SYU1048539" s="23">
        <v>5135</v>
      </c>
      <c r="SYV1048539" s="23">
        <v>5136</v>
      </c>
      <c r="SYW1048539" s="23">
        <v>5135</v>
      </c>
      <c r="SYX1048539" s="23">
        <v>5136</v>
      </c>
      <c r="SYY1048539" s="23">
        <v>5135</v>
      </c>
      <c r="SYZ1048539" s="23">
        <v>5136</v>
      </c>
      <c r="SZA1048539" s="23">
        <v>5135</v>
      </c>
      <c r="SZB1048539" s="23">
        <v>5136</v>
      </c>
      <c r="SZC1048539" s="23">
        <v>5135</v>
      </c>
      <c r="SZD1048539" s="23">
        <v>5136</v>
      </c>
      <c r="SZE1048539" s="23">
        <v>5135</v>
      </c>
      <c r="SZF1048539" s="23">
        <v>5136</v>
      </c>
      <c r="SZG1048539" s="23">
        <v>5135</v>
      </c>
      <c r="SZH1048539" s="23">
        <v>5136</v>
      </c>
      <c r="SZI1048539" s="23">
        <v>5135</v>
      </c>
      <c r="SZJ1048539" s="23">
        <v>5136</v>
      </c>
      <c r="SZK1048539" s="23">
        <v>5135</v>
      </c>
      <c r="SZL1048539" s="23">
        <v>5136</v>
      </c>
      <c r="SZM1048539" s="23">
        <v>5135</v>
      </c>
      <c r="SZN1048539" s="23">
        <v>5136</v>
      </c>
      <c r="SZO1048539" s="23">
        <v>5135</v>
      </c>
      <c r="SZP1048539" s="23">
        <v>5136</v>
      </c>
      <c r="SZQ1048539" s="23">
        <v>5135</v>
      </c>
      <c r="SZR1048539" s="23">
        <v>5136</v>
      </c>
      <c r="SZS1048539" s="23">
        <v>5135</v>
      </c>
      <c r="SZT1048539" s="23">
        <v>5136</v>
      </c>
      <c r="SZU1048539" s="23">
        <v>5135</v>
      </c>
      <c r="SZV1048539" s="23">
        <v>5136</v>
      </c>
      <c r="SZW1048539" s="23">
        <v>5135</v>
      </c>
      <c r="SZX1048539" s="23">
        <v>5136</v>
      </c>
      <c r="SZY1048539" s="23">
        <v>5135</v>
      </c>
      <c r="SZZ1048539" s="23">
        <v>5136</v>
      </c>
      <c r="TAA1048539" s="23">
        <v>5135</v>
      </c>
      <c r="TAB1048539" s="23">
        <v>5136</v>
      </c>
      <c r="TAC1048539" s="23">
        <v>5135</v>
      </c>
      <c r="TAD1048539" s="23">
        <v>5136</v>
      </c>
      <c r="TAE1048539" s="23">
        <v>5135</v>
      </c>
      <c r="TAF1048539" s="23">
        <v>5136</v>
      </c>
      <c r="TAG1048539" s="23">
        <v>5135</v>
      </c>
      <c r="TAH1048539" s="23">
        <v>5136</v>
      </c>
      <c r="TAI1048539" s="23">
        <v>5135</v>
      </c>
      <c r="TAJ1048539" s="23">
        <v>5136</v>
      </c>
      <c r="TAK1048539" s="23">
        <v>5135</v>
      </c>
      <c r="TAL1048539" s="23">
        <v>5136</v>
      </c>
      <c r="TAM1048539" s="23">
        <v>5135</v>
      </c>
      <c r="TAN1048539" s="23">
        <v>5136</v>
      </c>
      <c r="TAO1048539" s="23">
        <v>5135</v>
      </c>
      <c r="TAP1048539" s="23">
        <v>5136</v>
      </c>
      <c r="TAQ1048539" s="23">
        <v>5135</v>
      </c>
      <c r="TAR1048539" s="23">
        <v>5136</v>
      </c>
      <c r="TAS1048539" s="23">
        <v>5135</v>
      </c>
      <c r="TAT1048539" s="23">
        <v>5136</v>
      </c>
      <c r="TAU1048539" s="23">
        <v>5135</v>
      </c>
      <c r="TAV1048539" s="23">
        <v>5136</v>
      </c>
      <c r="TAW1048539" s="23">
        <v>5135</v>
      </c>
      <c r="TAX1048539" s="23">
        <v>5136</v>
      </c>
      <c r="TAY1048539" s="23">
        <v>5135</v>
      </c>
      <c r="TAZ1048539" s="23">
        <v>5136</v>
      </c>
      <c r="TBA1048539" s="23">
        <v>5135</v>
      </c>
      <c r="TBB1048539" s="23">
        <v>5136</v>
      </c>
      <c r="TBC1048539" s="23">
        <v>5135</v>
      </c>
      <c r="TBD1048539" s="23">
        <v>5136</v>
      </c>
      <c r="TBE1048539" s="23">
        <v>5135</v>
      </c>
      <c r="TBF1048539" s="23">
        <v>5136</v>
      </c>
      <c r="TBG1048539" s="23">
        <v>5135</v>
      </c>
      <c r="TBH1048539" s="23">
        <v>5136</v>
      </c>
      <c r="TBI1048539" s="23">
        <v>5135</v>
      </c>
      <c r="TBJ1048539" s="23">
        <v>5136</v>
      </c>
      <c r="TBK1048539" s="23">
        <v>5135</v>
      </c>
      <c r="TBL1048539" s="23">
        <v>5136</v>
      </c>
      <c r="TBM1048539" s="23">
        <v>5135</v>
      </c>
      <c r="TBN1048539" s="23">
        <v>5136</v>
      </c>
      <c r="TBO1048539" s="23">
        <v>5135</v>
      </c>
      <c r="TBP1048539" s="23">
        <v>5136</v>
      </c>
      <c r="TBQ1048539" s="23">
        <v>5135</v>
      </c>
      <c r="TBR1048539" s="23">
        <v>5136</v>
      </c>
      <c r="TBS1048539" s="23">
        <v>5135</v>
      </c>
      <c r="TBT1048539" s="23">
        <v>5136</v>
      </c>
      <c r="TBU1048539" s="23">
        <v>5135</v>
      </c>
      <c r="TBV1048539" s="23">
        <v>5136</v>
      </c>
      <c r="TBW1048539" s="23">
        <v>5135</v>
      </c>
      <c r="TBX1048539" s="23">
        <v>5136</v>
      </c>
      <c r="TBY1048539" s="23">
        <v>5135</v>
      </c>
      <c r="TBZ1048539" s="23">
        <v>5136</v>
      </c>
      <c r="TCA1048539" s="23">
        <v>5135</v>
      </c>
      <c r="TCB1048539" s="23">
        <v>5136</v>
      </c>
      <c r="TCC1048539" s="23">
        <v>5135</v>
      </c>
      <c r="TCD1048539" s="23">
        <v>5136</v>
      </c>
      <c r="TCE1048539" s="23">
        <v>5135</v>
      </c>
      <c r="TCF1048539" s="23">
        <v>5136</v>
      </c>
      <c r="TCG1048539" s="23">
        <v>5135</v>
      </c>
      <c r="TCH1048539" s="23">
        <v>5136</v>
      </c>
      <c r="TCI1048539" s="23">
        <v>5135</v>
      </c>
      <c r="TCJ1048539" s="23">
        <v>5136</v>
      </c>
      <c r="TCK1048539" s="23">
        <v>5135</v>
      </c>
      <c r="TCL1048539" s="23">
        <v>5136</v>
      </c>
      <c r="TCM1048539" s="23">
        <v>5135</v>
      </c>
      <c r="TCN1048539" s="23">
        <v>5136</v>
      </c>
      <c r="TCO1048539" s="23">
        <v>5135</v>
      </c>
      <c r="TCP1048539" s="23">
        <v>5136</v>
      </c>
      <c r="TCQ1048539" s="23">
        <v>5135</v>
      </c>
      <c r="TCR1048539" s="23">
        <v>5136</v>
      </c>
      <c r="TCS1048539" s="23">
        <v>5135</v>
      </c>
      <c r="TCT1048539" s="23">
        <v>5136</v>
      </c>
      <c r="TCU1048539" s="23">
        <v>5135</v>
      </c>
      <c r="TCV1048539" s="23">
        <v>5136</v>
      </c>
      <c r="TCW1048539" s="23">
        <v>5135</v>
      </c>
      <c r="TCX1048539" s="23">
        <v>5136</v>
      </c>
      <c r="TCY1048539" s="23">
        <v>5135</v>
      </c>
      <c r="TCZ1048539" s="23">
        <v>5136</v>
      </c>
      <c r="TDA1048539" s="23">
        <v>5135</v>
      </c>
      <c r="TDB1048539" s="23">
        <v>5136</v>
      </c>
      <c r="TDC1048539" s="23">
        <v>5135</v>
      </c>
      <c r="TDD1048539" s="23">
        <v>5136</v>
      </c>
      <c r="TDE1048539" s="23">
        <v>5135</v>
      </c>
      <c r="TDF1048539" s="23">
        <v>5136</v>
      </c>
      <c r="TDG1048539" s="23">
        <v>5135</v>
      </c>
      <c r="TDH1048539" s="23">
        <v>5136</v>
      </c>
      <c r="TDI1048539" s="23">
        <v>5135</v>
      </c>
      <c r="TDJ1048539" s="23">
        <v>5136</v>
      </c>
      <c r="TDK1048539" s="23">
        <v>5135</v>
      </c>
      <c r="TDL1048539" s="23">
        <v>5136</v>
      </c>
      <c r="TDM1048539" s="23">
        <v>5135</v>
      </c>
      <c r="TDN1048539" s="23">
        <v>5136</v>
      </c>
      <c r="TDO1048539" s="23">
        <v>5135</v>
      </c>
      <c r="TDP1048539" s="23">
        <v>5136</v>
      </c>
      <c r="TDQ1048539" s="23">
        <v>5135</v>
      </c>
      <c r="TDR1048539" s="23">
        <v>5136</v>
      </c>
      <c r="TDS1048539" s="23">
        <v>5135</v>
      </c>
      <c r="TDT1048539" s="23">
        <v>5136</v>
      </c>
      <c r="TDU1048539" s="23">
        <v>5135</v>
      </c>
      <c r="TDV1048539" s="23">
        <v>5136</v>
      </c>
      <c r="TDW1048539" s="23">
        <v>5135</v>
      </c>
      <c r="TDX1048539" s="23">
        <v>5136</v>
      </c>
      <c r="TDY1048539" s="23">
        <v>5135</v>
      </c>
      <c r="TDZ1048539" s="23">
        <v>5136</v>
      </c>
      <c r="TEA1048539" s="23">
        <v>5135</v>
      </c>
      <c r="TEB1048539" s="23">
        <v>5136</v>
      </c>
      <c r="TEC1048539" s="23">
        <v>5135</v>
      </c>
      <c r="TED1048539" s="23">
        <v>5136</v>
      </c>
      <c r="TEE1048539" s="23">
        <v>5135</v>
      </c>
      <c r="TEF1048539" s="23">
        <v>5136</v>
      </c>
      <c r="TEG1048539" s="23">
        <v>5135</v>
      </c>
      <c r="TEH1048539" s="23">
        <v>5136</v>
      </c>
      <c r="TEI1048539" s="23">
        <v>5135</v>
      </c>
      <c r="TEJ1048539" s="23">
        <v>5136</v>
      </c>
      <c r="TEK1048539" s="23">
        <v>5135</v>
      </c>
      <c r="TEL1048539" s="23">
        <v>5136</v>
      </c>
      <c r="TEM1048539" s="23">
        <v>5135</v>
      </c>
      <c r="TEN1048539" s="23">
        <v>5136</v>
      </c>
      <c r="TEO1048539" s="23">
        <v>5135</v>
      </c>
      <c r="TEP1048539" s="23">
        <v>5136</v>
      </c>
      <c r="TEQ1048539" s="23">
        <v>5135</v>
      </c>
      <c r="TER1048539" s="23">
        <v>5136</v>
      </c>
      <c r="TES1048539" s="23">
        <v>5135</v>
      </c>
      <c r="TET1048539" s="23">
        <v>5136</v>
      </c>
      <c r="TEU1048539" s="23">
        <v>5135</v>
      </c>
      <c r="TEV1048539" s="23">
        <v>5136</v>
      </c>
      <c r="TEW1048539" s="23">
        <v>5135</v>
      </c>
      <c r="TEX1048539" s="23">
        <v>5136</v>
      </c>
      <c r="TEY1048539" s="23">
        <v>5135</v>
      </c>
      <c r="TEZ1048539" s="23">
        <v>5136</v>
      </c>
      <c r="TFA1048539" s="23">
        <v>5135</v>
      </c>
      <c r="TFB1048539" s="23">
        <v>5136</v>
      </c>
      <c r="TFC1048539" s="23">
        <v>5135</v>
      </c>
      <c r="TFD1048539" s="23">
        <v>5136</v>
      </c>
      <c r="TFE1048539" s="23">
        <v>5135</v>
      </c>
      <c r="TFF1048539" s="23">
        <v>5136</v>
      </c>
      <c r="TFG1048539" s="23">
        <v>5135</v>
      </c>
      <c r="TFH1048539" s="23">
        <v>5136</v>
      </c>
      <c r="TFI1048539" s="23">
        <v>5135</v>
      </c>
      <c r="TFJ1048539" s="23">
        <v>5136</v>
      </c>
      <c r="TFK1048539" s="23">
        <v>5135</v>
      </c>
      <c r="TFL1048539" s="23">
        <v>5136</v>
      </c>
      <c r="TFM1048539" s="23">
        <v>5135</v>
      </c>
      <c r="TFN1048539" s="23">
        <v>5136</v>
      </c>
      <c r="TFO1048539" s="23">
        <v>5135</v>
      </c>
      <c r="TFP1048539" s="23">
        <v>5136</v>
      </c>
      <c r="TFQ1048539" s="23">
        <v>5135</v>
      </c>
      <c r="TFR1048539" s="23">
        <v>5136</v>
      </c>
      <c r="TFS1048539" s="23">
        <v>5135</v>
      </c>
      <c r="TFT1048539" s="23">
        <v>5136</v>
      </c>
      <c r="TFU1048539" s="23">
        <v>5135</v>
      </c>
      <c r="TFV1048539" s="23">
        <v>5136</v>
      </c>
      <c r="TFW1048539" s="23">
        <v>5135</v>
      </c>
      <c r="TFX1048539" s="23">
        <v>5136</v>
      </c>
      <c r="TFY1048539" s="23">
        <v>5135</v>
      </c>
      <c r="TFZ1048539" s="23">
        <v>5136</v>
      </c>
      <c r="TGA1048539" s="23">
        <v>5135</v>
      </c>
      <c r="TGB1048539" s="23">
        <v>5136</v>
      </c>
      <c r="TGC1048539" s="23">
        <v>5135</v>
      </c>
      <c r="TGD1048539" s="23">
        <v>5136</v>
      </c>
      <c r="TGE1048539" s="23">
        <v>5135</v>
      </c>
      <c r="TGF1048539" s="23">
        <v>5136</v>
      </c>
      <c r="TGG1048539" s="23">
        <v>5135</v>
      </c>
      <c r="TGH1048539" s="23">
        <v>5136</v>
      </c>
      <c r="TGI1048539" s="23">
        <v>5135</v>
      </c>
      <c r="TGJ1048539" s="23">
        <v>5136</v>
      </c>
      <c r="TGK1048539" s="23">
        <v>5135</v>
      </c>
      <c r="TGL1048539" s="23">
        <v>5136</v>
      </c>
      <c r="TGM1048539" s="23">
        <v>5135</v>
      </c>
      <c r="TGN1048539" s="23">
        <v>5136</v>
      </c>
      <c r="TGO1048539" s="23">
        <v>5135</v>
      </c>
      <c r="TGP1048539" s="23">
        <v>5136</v>
      </c>
      <c r="TGQ1048539" s="23">
        <v>5135</v>
      </c>
      <c r="TGR1048539" s="23">
        <v>5136</v>
      </c>
      <c r="TGS1048539" s="23">
        <v>5135</v>
      </c>
      <c r="TGT1048539" s="23">
        <v>5136</v>
      </c>
      <c r="TGU1048539" s="23">
        <v>5135</v>
      </c>
      <c r="TGV1048539" s="23">
        <v>5136</v>
      </c>
      <c r="TGW1048539" s="23">
        <v>5135</v>
      </c>
      <c r="TGX1048539" s="23">
        <v>5136</v>
      </c>
      <c r="TGY1048539" s="23">
        <v>5135</v>
      </c>
      <c r="TGZ1048539" s="23">
        <v>5136</v>
      </c>
      <c r="THA1048539" s="23">
        <v>5135</v>
      </c>
      <c r="THB1048539" s="23">
        <v>5136</v>
      </c>
      <c r="THC1048539" s="23">
        <v>5135</v>
      </c>
      <c r="THD1048539" s="23">
        <v>5136</v>
      </c>
      <c r="THE1048539" s="23">
        <v>5135</v>
      </c>
      <c r="THF1048539" s="23">
        <v>5136</v>
      </c>
      <c r="THG1048539" s="23">
        <v>5135</v>
      </c>
      <c r="THH1048539" s="23">
        <v>5136</v>
      </c>
      <c r="THI1048539" s="23">
        <v>5135</v>
      </c>
      <c r="THJ1048539" s="23">
        <v>5136</v>
      </c>
      <c r="THK1048539" s="23">
        <v>5135</v>
      </c>
      <c r="THL1048539" s="23">
        <v>5136</v>
      </c>
      <c r="THM1048539" s="23">
        <v>5135</v>
      </c>
      <c r="THN1048539" s="23">
        <v>5136</v>
      </c>
      <c r="THO1048539" s="23">
        <v>5135</v>
      </c>
      <c r="THP1048539" s="23">
        <v>5136</v>
      </c>
      <c r="THQ1048539" s="23">
        <v>5135</v>
      </c>
      <c r="THR1048539" s="23">
        <v>5136</v>
      </c>
      <c r="THS1048539" s="23">
        <v>5135</v>
      </c>
      <c r="THT1048539" s="23">
        <v>5136</v>
      </c>
      <c r="THU1048539" s="23">
        <v>5135</v>
      </c>
      <c r="THV1048539" s="23">
        <v>5136</v>
      </c>
      <c r="THW1048539" s="23">
        <v>5135</v>
      </c>
      <c r="THX1048539" s="23">
        <v>5136</v>
      </c>
      <c r="THY1048539" s="23">
        <v>5135</v>
      </c>
      <c r="THZ1048539" s="23">
        <v>5136</v>
      </c>
      <c r="TIA1048539" s="23">
        <v>5135</v>
      </c>
      <c r="TIB1048539" s="23">
        <v>5136</v>
      </c>
      <c r="TIC1048539" s="23">
        <v>5135</v>
      </c>
      <c r="TID1048539" s="23">
        <v>5136</v>
      </c>
      <c r="TIE1048539" s="23">
        <v>5135</v>
      </c>
      <c r="TIF1048539" s="23">
        <v>5136</v>
      </c>
      <c r="TIG1048539" s="23">
        <v>5135</v>
      </c>
      <c r="TIH1048539" s="23">
        <v>5136</v>
      </c>
      <c r="TII1048539" s="23">
        <v>5135</v>
      </c>
      <c r="TIJ1048539" s="23">
        <v>5136</v>
      </c>
      <c r="TIK1048539" s="23">
        <v>5135</v>
      </c>
      <c r="TIL1048539" s="23">
        <v>5136</v>
      </c>
      <c r="TIM1048539" s="23">
        <v>5135</v>
      </c>
      <c r="TIN1048539" s="23">
        <v>5136</v>
      </c>
      <c r="TIO1048539" s="23">
        <v>5135</v>
      </c>
      <c r="TIP1048539" s="23">
        <v>5136</v>
      </c>
      <c r="TIQ1048539" s="23">
        <v>5135</v>
      </c>
      <c r="TIR1048539" s="23">
        <v>5136</v>
      </c>
      <c r="TIS1048539" s="23">
        <v>5135</v>
      </c>
      <c r="TIT1048539" s="23">
        <v>5136</v>
      </c>
      <c r="TIU1048539" s="23">
        <v>5135</v>
      </c>
      <c r="TIV1048539" s="23">
        <v>5136</v>
      </c>
      <c r="TIW1048539" s="23">
        <v>5135</v>
      </c>
      <c r="TIX1048539" s="23">
        <v>5136</v>
      </c>
      <c r="TIY1048539" s="23">
        <v>5135</v>
      </c>
      <c r="TIZ1048539" s="23">
        <v>5136</v>
      </c>
      <c r="TJA1048539" s="23">
        <v>5135</v>
      </c>
      <c r="TJB1048539" s="23">
        <v>5136</v>
      </c>
      <c r="TJC1048539" s="23">
        <v>5135</v>
      </c>
      <c r="TJD1048539" s="23">
        <v>5136</v>
      </c>
      <c r="TJE1048539" s="23">
        <v>5135</v>
      </c>
      <c r="TJF1048539" s="23">
        <v>5136</v>
      </c>
      <c r="TJG1048539" s="23">
        <v>5135</v>
      </c>
      <c r="TJH1048539" s="23">
        <v>5136</v>
      </c>
      <c r="TJI1048539" s="23">
        <v>5135</v>
      </c>
      <c r="TJJ1048539" s="23">
        <v>5136</v>
      </c>
      <c r="TJK1048539" s="23">
        <v>5135</v>
      </c>
      <c r="TJL1048539" s="23">
        <v>5136</v>
      </c>
      <c r="TJM1048539" s="23">
        <v>5135</v>
      </c>
      <c r="TJN1048539" s="23">
        <v>5136</v>
      </c>
      <c r="TJO1048539" s="23">
        <v>5135</v>
      </c>
      <c r="TJP1048539" s="23">
        <v>5136</v>
      </c>
      <c r="TJQ1048539" s="23">
        <v>5135</v>
      </c>
      <c r="TJR1048539" s="23">
        <v>5136</v>
      </c>
      <c r="TJS1048539" s="23">
        <v>5135</v>
      </c>
      <c r="TJT1048539" s="23">
        <v>5136</v>
      </c>
      <c r="TJU1048539" s="23">
        <v>5135</v>
      </c>
      <c r="TJV1048539" s="23">
        <v>5136</v>
      </c>
      <c r="TJW1048539" s="23">
        <v>5135</v>
      </c>
      <c r="TJX1048539" s="23">
        <v>5136</v>
      </c>
      <c r="TJY1048539" s="23">
        <v>5135</v>
      </c>
      <c r="TJZ1048539" s="23">
        <v>5136</v>
      </c>
      <c r="TKA1048539" s="23">
        <v>5135</v>
      </c>
      <c r="TKB1048539" s="23">
        <v>5136</v>
      </c>
      <c r="TKC1048539" s="23">
        <v>5135</v>
      </c>
      <c r="TKD1048539" s="23">
        <v>5136</v>
      </c>
      <c r="TKE1048539" s="23">
        <v>5135</v>
      </c>
      <c r="TKF1048539" s="23">
        <v>5136</v>
      </c>
      <c r="TKG1048539" s="23">
        <v>5135</v>
      </c>
      <c r="TKH1048539" s="23">
        <v>5136</v>
      </c>
      <c r="TKI1048539" s="23">
        <v>5135</v>
      </c>
      <c r="TKJ1048539" s="23">
        <v>5136</v>
      </c>
      <c r="TKK1048539" s="23">
        <v>5135</v>
      </c>
      <c r="TKL1048539" s="23">
        <v>5136</v>
      </c>
      <c r="TKM1048539" s="23">
        <v>5135</v>
      </c>
      <c r="TKN1048539" s="23">
        <v>5136</v>
      </c>
      <c r="TKO1048539" s="23">
        <v>5135</v>
      </c>
      <c r="TKP1048539" s="23">
        <v>5136</v>
      </c>
      <c r="TKQ1048539" s="23">
        <v>5135</v>
      </c>
      <c r="TKR1048539" s="23">
        <v>5136</v>
      </c>
      <c r="TKS1048539" s="23">
        <v>5135</v>
      </c>
      <c r="TKT1048539" s="23">
        <v>5136</v>
      </c>
      <c r="TKU1048539" s="23">
        <v>5135</v>
      </c>
      <c r="TKV1048539" s="23">
        <v>5136</v>
      </c>
      <c r="TKW1048539" s="23">
        <v>5135</v>
      </c>
      <c r="TKX1048539" s="23">
        <v>5136</v>
      </c>
      <c r="TKY1048539" s="23">
        <v>5135</v>
      </c>
      <c r="TKZ1048539" s="23">
        <v>5136</v>
      </c>
      <c r="TLA1048539" s="23">
        <v>5135</v>
      </c>
      <c r="TLB1048539" s="23">
        <v>5136</v>
      </c>
      <c r="TLC1048539" s="23">
        <v>5135</v>
      </c>
      <c r="TLD1048539" s="23">
        <v>5136</v>
      </c>
      <c r="TLE1048539" s="23">
        <v>5135</v>
      </c>
      <c r="TLF1048539" s="23">
        <v>5136</v>
      </c>
      <c r="TLG1048539" s="23">
        <v>5135</v>
      </c>
      <c r="TLH1048539" s="23">
        <v>5136</v>
      </c>
      <c r="TLI1048539" s="23">
        <v>5135</v>
      </c>
      <c r="TLJ1048539" s="23">
        <v>5136</v>
      </c>
      <c r="TLK1048539" s="23">
        <v>5135</v>
      </c>
      <c r="TLL1048539" s="23">
        <v>5136</v>
      </c>
      <c r="TLM1048539" s="23">
        <v>5135</v>
      </c>
      <c r="TLN1048539" s="23">
        <v>5136</v>
      </c>
      <c r="TLO1048539" s="23">
        <v>5135</v>
      </c>
      <c r="TLP1048539" s="23">
        <v>5136</v>
      </c>
      <c r="TLQ1048539" s="23">
        <v>5135</v>
      </c>
      <c r="TLR1048539" s="23">
        <v>5136</v>
      </c>
      <c r="TLS1048539" s="23">
        <v>5135</v>
      </c>
      <c r="TLT1048539" s="23">
        <v>5136</v>
      </c>
      <c r="TLU1048539" s="23">
        <v>5135</v>
      </c>
      <c r="TLV1048539" s="23">
        <v>5136</v>
      </c>
      <c r="TLW1048539" s="23">
        <v>5135</v>
      </c>
      <c r="TLX1048539" s="23">
        <v>5136</v>
      </c>
      <c r="TLY1048539" s="23">
        <v>5135</v>
      </c>
      <c r="TLZ1048539" s="23">
        <v>5136</v>
      </c>
      <c r="TMA1048539" s="23">
        <v>5135</v>
      </c>
      <c r="TMB1048539" s="23">
        <v>5136</v>
      </c>
      <c r="TMC1048539" s="23">
        <v>5135</v>
      </c>
      <c r="TMD1048539" s="23">
        <v>5136</v>
      </c>
      <c r="TME1048539" s="23">
        <v>5135</v>
      </c>
      <c r="TMF1048539" s="23">
        <v>5136</v>
      </c>
      <c r="TMG1048539" s="23">
        <v>5135</v>
      </c>
      <c r="TMH1048539" s="23">
        <v>5136</v>
      </c>
      <c r="TMI1048539" s="23">
        <v>5135</v>
      </c>
      <c r="TMJ1048539" s="23">
        <v>5136</v>
      </c>
      <c r="TMK1048539" s="23">
        <v>5135</v>
      </c>
      <c r="TML1048539" s="23">
        <v>5136</v>
      </c>
      <c r="TMM1048539" s="23">
        <v>5135</v>
      </c>
      <c r="TMN1048539" s="23">
        <v>5136</v>
      </c>
      <c r="TMO1048539" s="23">
        <v>5135</v>
      </c>
      <c r="TMP1048539" s="23">
        <v>5136</v>
      </c>
      <c r="TMQ1048539" s="23">
        <v>5135</v>
      </c>
      <c r="TMR1048539" s="23">
        <v>5136</v>
      </c>
      <c r="TMS1048539" s="23">
        <v>5135</v>
      </c>
      <c r="TMT1048539" s="23">
        <v>5136</v>
      </c>
      <c r="TMU1048539" s="23">
        <v>5135</v>
      </c>
      <c r="TMV1048539" s="23">
        <v>5136</v>
      </c>
      <c r="TMW1048539" s="23">
        <v>5135</v>
      </c>
      <c r="TMX1048539" s="23">
        <v>5136</v>
      </c>
      <c r="TMY1048539" s="23">
        <v>5135</v>
      </c>
      <c r="TMZ1048539" s="23">
        <v>5136</v>
      </c>
      <c r="TNA1048539" s="23">
        <v>5135</v>
      </c>
      <c r="TNB1048539" s="23">
        <v>5136</v>
      </c>
      <c r="TNC1048539" s="23">
        <v>5135</v>
      </c>
      <c r="TND1048539" s="23">
        <v>5136</v>
      </c>
      <c r="TNE1048539" s="23">
        <v>5135</v>
      </c>
      <c r="TNF1048539" s="23">
        <v>5136</v>
      </c>
      <c r="TNG1048539" s="23">
        <v>5135</v>
      </c>
      <c r="TNH1048539" s="23">
        <v>5136</v>
      </c>
      <c r="TNI1048539" s="23">
        <v>5135</v>
      </c>
      <c r="TNJ1048539" s="23">
        <v>5136</v>
      </c>
      <c r="TNK1048539" s="23">
        <v>5135</v>
      </c>
      <c r="TNL1048539" s="23">
        <v>5136</v>
      </c>
      <c r="TNM1048539" s="23">
        <v>5135</v>
      </c>
      <c r="TNN1048539" s="23">
        <v>5136</v>
      </c>
      <c r="TNO1048539" s="23">
        <v>5135</v>
      </c>
      <c r="TNP1048539" s="23">
        <v>5136</v>
      </c>
      <c r="TNQ1048539" s="23">
        <v>5135</v>
      </c>
      <c r="TNR1048539" s="23">
        <v>5136</v>
      </c>
      <c r="TNS1048539" s="23">
        <v>5135</v>
      </c>
      <c r="TNT1048539" s="23">
        <v>5136</v>
      </c>
      <c r="TNU1048539" s="23">
        <v>5135</v>
      </c>
      <c r="TNV1048539" s="23">
        <v>5136</v>
      </c>
      <c r="TNW1048539" s="23">
        <v>5135</v>
      </c>
      <c r="TNX1048539" s="23">
        <v>5136</v>
      </c>
      <c r="TNY1048539" s="23">
        <v>5135</v>
      </c>
      <c r="TNZ1048539" s="23">
        <v>5136</v>
      </c>
      <c r="TOA1048539" s="23">
        <v>5135</v>
      </c>
      <c r="TOB1048539" s="23">
        <v>5136</v>
      </c>
      <c r="TOC1048539" s="23">
        <v>5135</v>
      </c>
      <c r="TOD1048539" s="23">
        <v>5136</v>
      </c>
      <c r="TOE1048539" s="23">
        <v>5135</v>
      </c>
      <c r="TOF1048539" s="23">
        <v>5136</v>
      </c>
      <c r="TOG1048539" s="23">
        <v>5135</v>
      </c>
      <c r="TOH1048539" s="23">
        <v>5136</v>
      </c>
      <c r="TOI1048539" s="23">
        <v>5135</v>
      </c>
      <c r="TOJ1048539" s="23">
        <v>5136</v>
      </c>
      <c r="TOK1048539" s="23">
        <v>5135</v>
      </c>
      <c r="TOL1048539" s="23">
        <v>5136</v>
      </c>
      <c r="TOM1048539" s="23">
        <v>5135</v>
      </c>
      <c r="TON1048539" s="23">
        <v>5136</v>
      </c>
      <c r="TOO1048539" s="23">
        <v>5135</v>
      </c>
      <c r="TOP1048539" s="23">
        <v>5136</v>
      </c>
      <c r="TOQ1048539" s="23">
        <v>5135</v>
      </c>
      <c r="TOR1048539" s="23">
        <v>5136</v>
      </c>
      <c r="TOS1048539" s="23">
        <v>5135</v>
      </c>
      <c r="TOT1048539" s="23">
        <v>5136</v>
      </c>
      <c r="TOU1048539" s="23">
        <v>5135</v>
      </c>
      <c r="TOV1048539" s="23">
        <v>5136</v>
      </c>
      <c r="TOW1048539" s="23">
        <v>5135</v>
      </c>
      <c r="TOX1048539" s="23">
        <v>5136</v>
      </c>
      <c r="TOY1048539" s="23">
        <v>5135</v>
      </c>
      <c r="TOZ1048539" s="23">
        <v>5136</v>
      </c>
      <c r="TPA1048539" s="23">
        <v>5135</v>
      </c>
      <c r="TPB1048539" s="23">
        <v>5136</v>
      </c>
      <c r="TPC1048539" s="23">
        <v>5135</v>
      </c>
      <c r="TPD1048539" s="23">
        <v>5136</v>
      </c>
      <c r="TPE1048539" s="23">
        <v>5135</v>
      </c>
      <c r="TPF1048539" s="23">
        <v>5136</v>
      </c>
      <c r="TPG1048539" s="23">
        <v>5135</v>
      </c>
      <c r="TPH1048539" s="23">
        <v>5136</v>
      </c>
      <c r="TPI1048539" s="23">
        <v>5135</v>
      </c>
      <c r="TPJ1048539" s="23">
        <v>5136</v>
      </c>
      <c r="TPK1048539" s="23">
        <v>5135</v>
      </c>
      <c r="TPL1048539" s="23">
        <v>5136</v>
      </c>
      <c r="TPM1048539" s="23">
        <v>5135</v>
      </c>
      <c r="TPN1048539" s="23">
        <v>5136</v>
      </c>
      <c r="TPO1048539" s="23">
        <v>5135</v>
      </c>
      <c r="TPP1048539" s="23">
        <v>5136</v>
      </c>
      <c r="TPQ1048539" s="23">
        <v>5135</v>
      </c>
      <c r="TPR1048539" s="23">
        <v>5136</v>
      </c>
      <c r="TPS1048539" s="23">
        <v>5135</v>
      </c>
      <c r="TPT1048539" s="23">
        <v>5136</v>
      </c>
      <c r="TPU1048539" s="23">
        <v>5135</v>
      </c>
      <c r="TPV1048539" s="23">
        <v>5136</v>
      </c>
      <c r="TPW1048539" s="23">
        <v>5135</v>
      </c>
      <c r="TPX1048539" s="23">
        <v>5136</v>
      </c>
      <c r="TPY1048539" s="23">
        <v>5135</v>
      </c>
      <c r="TPZ1048539" s="23">
        <v>5136</v>
      </c>
      <c r="TQA1048539" s="23">
        <v>5135</v>
      </c>
      <c r="TQB1048539" s="23">
        <v>5136</v>
      </c>
      <c r="TQC1048539" s="23">
        <v>5135</v>
      </c>
      <c r="TQD1048539" s="23">
        <v>5136</v>
      </c>
      <c r="TQE1048539" s="23">
        <v>5135</v>
      </c>
      <c r="TQF1048539" s="23">
        <v>5136</v>
      </c>
      <c r="TQG1048539" s="23">
        <v>5135</v>
      </c>
      <c r="TQH1048539" s="23">
        <v>5136</v>
      </c>
      <c r="TQI1048539" s="23">
        <v>5135</v>
      </c>
      <c r="TQJ1048539" s="23">
        <v>5136</v>
      </c>
      <c r="TQK1048539" s="23">
        <v>5135</v>
      </c>
      <c r="TQL1048539" s="23">
        <v>5136</v>
      </c>
      <c r="TQM1048539" s="23">
        <v>5135</v>
      </c>
      <c r="TQN1048539" s="23">
        <v>5136</v>
      </c>
      <c r="TQO1048539" s="23">
        <v>5135</v>
      </c>
      <c r="TQP1048539" s="23">
        <v>5136</v>
      </c>
      <c r="TQQ1048539" s="23">
        <v>5135</v>
      </c>
      <c r="TQR1048539" s="23">
        <v>5136</v>
      </c>
      <c r="TQS1048539" s="23">
        <v>5135</v>
      </c>
      <c r="TQT1048539" s="23">
        <v>5136</v>
      </c>
      <c r="TQU1048539" s="23">
        <v>5135</v>
      </c>
      <c r="TQV1048539" s="23">
        <v>5136</v>
      </c>
      <c r="TQW1048539" s="23">
        <v>5135</v>
      </c>
      <c r="TQX1048539" s="23">
        <v>5136</v>
      </c>
      <c r="TQY1048539" s="23">
        <v>5135</v>
      </c>
      <c r="TQZ1048539" s="23">
        <v>5136</v>
      </c>
      <c r="TRA1048539" s="23">
        <v>5135</v>
      </c>
      <c r="TRB1048539" s="23">
        <v>5136</v>
      </c>
      <c r="TRC1048539" s="23">
        <v>5135</v>
      </c>
      <c r="TRD1048539" s="23">
        <v>5136</v>
      </c>
      <c r="TRE1048539" s="23">
        <v>5135</v>
      </c>
      <c r="TRF1048539" s="23">
        <v>5136</v>
      </c>
      <c r="TRG1048539" s="23">
        <v>5135</v>
      </c>
      <c r="TRH1048539" s="23">
        <v>5136</v>
      </c>
      <c r="TRI1048539" s="23">
        <v>5135</v>
      </c>
      <c r="TRJ1048539" s="23">
        <v>5136</v>
      </c>
      <c r="TRK1048539" s="23">
        <v>5135</v>
      </c>
      <c r="TRL1048539" s="23">
        <v>5136</v>
      </c>
      <c r="TRM1048539" s="23">
        <v>5135</v>
      </c>
      <c r="TRN1048539" s="23">
        <v>5136</v>
      </c>
      <c r="TRO1048539" s="23">
        <v>5135</v>
      </c>
      <c r="TRP1048539" s="23">
        <v>5136</v>
      </c>
      <c r="TRQ1048539" s="23">
        <v>5135</v>
      </c>
      <c r="TRR1048539" s="23">
        <v>5136</v>
      </c>
      <c r="TRS1048539" s="23">
        <v>5135</v>
      </c>
      <c r="TRT1048539" s="23">
        <v>5136</v>
      </c>
      <c r="TRU1048539" s="23">
        <v>5135</v>
      </c>
      <c r="TRV1048539" s="23">
        <v>5136</v>
      </c>
      <c r="TRW1048539" s="23">
        <v>5135</v>
      </c>
      <c r="TRX1048539" s="23">
        <v>5136</v>
      </c>
      <c r="TRY1048539" s="23">
        <v>5135</v>
      </c>
      <c r="TRZ1048539" s="23">
        <v>5136</v>
      </c>
      <c r="TSA1048539" s="23">
        <v>5135</v>
      </c>
      <c r="TSB1048539" s="23">
        <v>5136</v>
      </c>
      <c r="TSC1048539" s="23">
        <v>5135</v>
      </c>
      <c r="TSD1048539" s="23">
        <v>5136</v>
      </c>
      <c r="TSE1048539" s="23">
        <v>5135</v>
      </c>
      <c r="TSF1048539" s="23">
        <v>5136</v>
      </c>
      <c r="TSG1048539" s="23">
        <v>5135</v>
      </c>
      <c r="TSH1048539" s="23">
        <v>5136</v>
      </c>
      <c r="TSI1048539" s="23">
        <v>5135</v>
      </c>
      <c r="TSJ1048539" s="23">
        <v>5136</v>
      </c>
      <c r="TSK1048539" s="23">
        <v>5135</v>
      </c>
      <c r="TSL1048539" s="23">
        <v>5136</v>
      </c>
      <c r="TSM1048539" s="23">
        <v>5135</v>
      </c>
      <c r="TSN1048539" s="23">
        <v>5136</v>
      </c>
      <c r="TSO1048539" s="23">
        <v>5135</v>
      </c>
      <c r="TSP1048539" s="23">
        <v>5136</v>
      </c>
      <c r="TSQ1048539" s="23">
        <v>5135</v>
      </c>
      <c r="TSR1048539" s="23">
        <v>5136</v>
      </c>
      <c r="TSS1048539" s="23">
        <v>5135</v>
      </c>
      <c r="TST1048539" s="23">
        <v>5136</v>
      </c>
      <c r="TSU1048539" s="23">
        <v>5135</v>
      </c>
      <c r="TSV1048539" s="23">
        <v>5136</v>
      </c>
      <c r="TSW1048539" s="23">
        <v>5135</v>
      </c>
      <c r="TSX1048539" s="23">
        <v>5136</v>
      </c>
      <c r="TSY1048539" s="23">
        <v>5135</v>
      </c>
      <c r="TSZ1048539" s="23">
        <v>5136</v>
      </c>
      <c r="TTA1048539" s="23">
        <v>5135</v>
      </c>
      <c r="TTB1048539" s="23">
        <v>5136</v>
      </c>
      <c r="TTC1048539" s="23">
        <v>5135</v>
      </c>
      <c r="TTD1048539" s="23">
        <v>5136</v>
      </c>
      <c r="TTE1048539" s="23">
        <v>5135</v>
      </c>
      <c r="TTF1048539" s="23">
        <v>5136</v>
      </c>
      <c r="TTG1048539" s="23">
        <v>5135</v>
      </c>
      <c r="TTH1048539" s="23">
        <v>5136</v>
      </c>
      <c r="TTI1048539" s="23">
        <v>5135</v>
      </c>
      <c r="TTJ1048539" s="23">
        <v>5136</v>
      </c>
      <c r="TTK1048539" s="23">
        <v>5135</v>
      </c>
      <c r="TTL1048539" s="23">
        <v>5136</v>
      </c>
      <c r="TTM1048539" s="23">
        <v>5135</v>
      </c>
      <c r="TTN1048539" s="23">
        <v>5136</v>
      </c>
      <c r="TTO1048539" s="23">
        <v>5135</v>
      </c>
      <c r="TTP1048539" s="23">
        <v>5136</v>
      </c>
      <c r="TTQ1048539" s="23">
        <v>5135</v>
      </c>
      <c r="TTR1048539" s="23">
        <v>5136</v>
      </c>
      <c r="TTS1048539" s="23">
        <v>5135</v>
      </c>
      <c r="TTT1048539" s="23">
        <v>5136</v>
      </c>
      <c r="TTU1048539" s="23">
        <v>5135</v>
      </c>
      <c r="TTV1048539" s="23">
        <v>5136</v>
      </c>
      <c r="TTW1048539" s="23">
        <v>5135</v>
      </c>
      <c r="TTX1048539" s="23">
        <v>5136</v>
      </c>
      <c r="TTY1048539" s="23">
        <v>5135</v>
      </c>
      <c r="TTZ1048539" s="23">
        <v>5136</v>
      </c>
      <c r="TUA1048539" s="23">
        <v>5135</v>
      </c>
      <c r="TUB1048539" s="23">
        <v>5136</v>
      </c>
      <c r="TUC1048539" s="23">
        <v>5135</v>
      </c>
      <c r="TUD1048539" s="23">
        <v>5136</v>
      </c>
      <c r="TUE1048539" s="23">
        <v>5135</v>
      </c>
      <c r="TUF1048539" s="23">
        <v>5136</v>
      </c>
      <c r="TUG1048539" s="23">
        <v>5135</v>
      </c>
      <c r="TUH1048539" s="23">
        <v>5136</v>
      </c>
      <c r="TUI1048539" s="23">
        <v>5135</v>
      </c>
      <c r="TUJ1048539" s="23">
        <v>5136</v>
      </c>
      <c r="TUK1048539" s="23">
        <v>5135</v>
      </c>
      <c r="TUL1048539" s="23">
        <v>5136</v>
      </c>
      <c r="TUM1048539" s="23">
        <v>5135</v>
      </c>
      <c r="TUN1048539" s="23">
        <v>5136</v>
      </c>
      <c r="TUO1048539" s="23">
        <v>5135</v>
      </c>
      <c r="TUP1048539" s="23">
        <v>5136</v>
      </c>
      <c r="TUQ1048539" s="23">
        <v>5135</v>
      </c>
      <c r="TUR1048539" s="23">
        <v>5136</v>
      </c>
      <c r="TUS1048539" s="23">
        <v>5135</v>
      </c>
      <c r="TUT1048539" s="23">
        <v>5136</v>
      </c>
      <c r="TUU1048539" s="23">
        <v>5135</v>
      </c>
      <c r="TUV1048539" s="23">
        <v>5136</v>
      </c>
      <c r="TUW1048539" s="23">
        <v>5135</v>
      </c>
      <c r="TUX1048539" s="23">
        <v>5136</v>
      </c>
      <c r="TUY1048539" s="23">
        <v>5135</v>
      </c>
      <c r="TUZ1048539" s="23">
        <v>5136</v>
      </c>
      <c r="TVA1048539" s="23">
        <v>5135</v>
      </c>
      <c r="TVB1048539" s="23">
        <v>5136</v>
      </c>
      <c r="TVC1048539" s="23">
        <v>5135</v>
      </c>
      <c r="TVD1048539" s="23">
        <v>5136</v>
      </c>
      <c r="TVE1048539" s="23">
        <v>5135</v>
      </c>
      <c r="TVF1048539" s="23">
        <v>5136</v>
      </c>
      <c r="TVG1048539" s="23">
        <v>5135</v>
      </c>
      <c r="TVH1048539" s="23">
        <v>5136</v>
      </c>
      <c r="TVI1048539" s="23">
        <v>5135</v>
      </c>
      <c r="TVJ1048539" s="23">
        <v>5136</v>
      </c>
      <c r="TVK1048539" s="23">
        <v>5135</v>
      </c>
      <c r="TVL1048539" s="23">
        <v>5136</v>
      </c>
      <c r="TVM1048539" s="23">
        <v>5135</v>
      </c>
      <c r="TVN1048539" s="23">
        <v>5136</v>
      </c>
      <c r="TVO1048539" s="23">
        <v>5135</v>
      </c>
      <c r="TVP1048539" s="23">
        <v>5136</v>
      </c>
      <c r="TVQ1048539" s="23">
        <v>5135</v>
      </c>
      <c r="TVR1048539" s="23">
        <v>5136</v>
      </c>
      <c r="TVS1048539" s="23">
        <v>5135</v>
      </c>
      <c r="TVT1048539" s="23">
        <v>5136</v>
      </c>
      <c r="TVU1048539" s="23">
        <v>5135</v>
      </c>
      <c r="TVV1048539" s="23">
        <v>5136</v>
      </c>
      <c r="TVW1048539" s="23">
        <v>5135</v>
      </c>
      <c r="TVX1048539" s="23">
        <v>5136</v>
      </c>
      <c r="TVY1048539" s="23">
        <v>5135</v>
      </c>
      <c r="TVZ1048539" s="23">
        <v>5136</v>
      </c>
      <c r="TWA1048539" s="23">
        <v>5135</v>
      </c>
      <c r="TWB1048539" s="23">
        <v>5136</v>
      </c>
      <c r="TWC1048539" s="23">
        <v>5135</v>
      </c>
      <c r="TWD1048539" s="23">
        <v>5136</v>
      </c>
      <c r="TWE1048539" s="23">
        <v>5135</v>
      </c>
      <c r="TWF1048539" s="23">
        <v>5136</v>
      </c>
      <c r="TWG1048539" s="23">
        <v>5135</v>
      </c>
      <c r="TWH1048539" s="23">
        <v>5136</v>
      </c>
      <c r="TWI1048539" s="23">
        <v>5135</v>
      </c>
      <c r="TWJ1048539" s="23">
        <v>5136</v>
      </c>
      <c r="TWK1048539" s="23">
        <v>5135</v>
      </c>
      <c r="TWL1048539" s="23">
        <v>5136</v>
      </c>
      <c r="TWM1048539" s="23">
        <v>5135</v>
      </c>
      <c r="TWN1048539" s="23">
        <v>5136</v>
      </c>
      <c r="TWO1048539" s="23">
        <v>5135</v>
      </c>
      <c r="TWP1048539" s="23">
        <v>5136</v>
      </c>
      <c r="TWQ1048539" s="23">
        <v>5135</v>
      </c>
      <c r="TWR1048539" s="23">
        <v>5136</v>
      </c>
      <c r="TWS1048539" s="23">
        <v>5135</v>
      </c>
      <c r="TWT1048539" s="23">
        <v>5136</v>
      </c>
      <c r="TWU1048539" s="23">
        <v>5135</v>
      </c>
      <c r="TWV1048539" s="23">
        <v>5136</v>
      </c>
      <c r="TWW1048539" s="23">
        <v>5135</v>
      </c>
      <c r="TWX1048539" s="23">
        <v>5136</v>
      </c>
      <c r="TWY1048539" s="23">
        <v>5135</v>
      </c>
      <c r="TWZ1048539" s="23">
        <v>5136</v>
      </c>
      <c r="TXA1048539" s="23">
        <v>5135</v>
      </c>
      <c r="TXB1048539" s="23">
        <v>5136</v>
      </c>
      <c r="TXC1048539" s="23">
        <v>5135</v>
      </c>
      <c r="TXD1048539" s="23">
        <v>5136</v>
      </c>
      <c r="TXE1048539" s="23">
        <v>5135</v>
      </c>
      <c r="TXF1048539" s="23">
        <v>5136</v>
      </c>
      <c r="TXG1048539" s="23">
        <v>5135</v>
      </c>
      <c r="TXH1048539" s="23">
        <v>5136</v>
      </c>
      <c r="TXI1048539" s="23">
        <v>5135</v>
      </c>
      <c r="TXJ1048539" s="23">
        <v>5136</v>
      </c>
      <c r="TXK1048539" s="23">
        <v>5135</v>
      </c>
      <c r="TXL1048539" s="23">
        <v>5136</v>
      </c>
      <c r="TXM1048539" s="23">
        <v>5135</v>
      </c>
      <c r="TXN1048539" s="23">
        <v>5136</v>
      </c>
      <c r="TXO1048539" s="23">
        <v>5135</v>
      </c>
      <c r="TXP1048539" s="23">
        <v>5136</v>
      </c>
      <c r="TXQ1048539" s="23">
        <v>5135</v>
      </c>
      <c r="TXR1048539" s="23">
        <v>5136</v>
      </c>
      <c r="TXS1048539" s="23">
        <v>5135</v>
      </c>
      <c r="TXT1048539" s="23">
        <v>5136</v>
      </c>
      <c r="TXU1048539" s="23">
        <v>5135</v>
      </c>
      <c r="TXV1048539" s="23">
        <v>5136</v>
      </c>
      <c r="TXW1048539" s="23">
        <v>5135</v>
      </c>
      <c r="TXX1048539" s="23">
        <v>5136</v>
      </c>
      <c r="TXY1048539" s="23">
        <v>5135</v>
      </c>
      <c r="TXZ1048539" s="23">
        <v>5136</v>
      </c>
      <c r="TYA1048539" s="23">
        <v>5135</v>
      </c>
      <c r="TYB1048539" s="23">
        <v>5136</v>
      </c>
      <c r="TYC1048539" s="23">
        <v>5135</v>
      </c>
      <c r="TYD1048539" s="23">
        <v>5136</v>
      </c>
      <c r="TYE1048539" s="23">
        <v>5135</v>
      </c>
      <c r="TYF1048539" s="23">
        <v>5136</v>
      </c>
      <c r="TYG1048539" s="23">
        <v>5135</v>
      </c>
      <c r="TYH1048539" s="23">
        <v>5136</v>
      </c>
      <c r="TYI1048539" s="23">
        <v>5135</v>
      </c>
      <c r="TYJ1048539" s="23">
        <v>5136</v>
      </c>
      <c r="TYK1048539" s="23">
        <v>5135</v>
      </c>
      <c r="TYL1048539" s="23">
        <v>5136</v>
      </c>
      <c r="TYM1048539" s="23">
        <v>5135</v>
      </c>
      <c r="TYN1048539" s="23">
        <v>5136</v>
      </c>
      <c r="TYO1048539" s="23">
        <v>5135</v>
      </c>
      <c r="TYP1048539" s="23">
        <v>5136</v>
      </c>
      <c r="TYQ1048539" s="23">
        <v>5135</v>
      </c>
      <c r="TYR1048539" s="23">
        <v>5136</v>
      </c>
      <c r="TYS1048539" s="23">
        <v>5135</v>
      </c>
      <c r="TYT1048539" s="23">
        <v>5136</v>
      </c>
      <c r="TYU1048539" s="23">
        <v>5135</v>
      </c>
      <c r="TYV1048539" s="23">
        <v>5136</v>
      </c>
      <c r="TYW1048539" s="23">
        <v>5135</v>
      </c>
      <c r="TYX1048539" s="23">
        <v>5136</v>
      </c>
      <c r="TYY1048539" s="23">
        <v>5135</v>
      </c>
      <c r="TYZ1048539" s="23">
        <v>5136</v>
      </c>
      <c r="TZA1048539" s="23">
        <v>5135</v>
      </c>
      <c r="TZB1048539" s="23">
        <v>5136</v>
      </c>
      <c r="TZC1048539" s="23">
        <v>5135</v>
      </c>
      <c r="TZD1048539" s="23">
        <v>5136</v>
      </c>
      <c r="TZE1048539" s="23">
        <v>5135</v>
      </c>
      <c r="TZF1048539" s="23">
        <v>5136</v>
      </c>
      <c r="TZG1048539" s="23">
        <v>5135</v>
      </c>
      <c r="TZH1048539" s="23">
        <v>5136</v>
      </c>
      <c r="TZI1048539" s="23">
        <v>5135</v>
      </c>
      <c r="TZJ1048539" s="23">
        <v>5136</v>
      </c>
      <c r="TZK1048539" s="23">
        <v>5135</v>
      </c>
      <c r="TZL1048539" s="23">
        <v>5136</v>
      </c>
      <c r="TZM1048539" s="23">
        <v>5135</v>
      </c>
      <c r="TZN1048539" s="23">
        <v>5136</v>
      </c>
      <c r="TZO1048539" s="23">
        <v>5135</v>
      </c>
      <c r="TZP1048539" s="23">
        <v>5136</v>
      </c>
      <c r="TZQ1048539" s="23">
        <v>5135</v>
      </c>
      <c r="TZR1048539" s="23">
        <v>5136</v>
      </c>
      <c r="TZS1048539" s="23">
        <v>5135</v>
      </c>
      <c r="TZT1048539" s="23">
        <v>5136</v>
      </c>
      <c r="TZU1048539" s="23">
        <v>5135</v>
      </c>
      <c r="TZV1048539" s="23">
        <v>5136</v>
      </c>
      <c r="TZW1048539" s="23">
        <v>5135</v>
      </c>
      <c r="TZX1048539" s="23">
        <v>5136</v>
      </c>
      <c r="TZY1048539" s="23">
        <v>5135</v>
      </c>
      <c r="TZZ1048539" s="23">
        <v>5136</v>
      </c>
      <c r="UAA1048539" s="23">
        <v>5135</v>
      </c>
      <c r="UAB1048539" s="23">
        <v>5136</v>
      </c>
      <c r="UAC1048539" s="23">
        <v>5135</v>
      </c>
      <c r="UAD1048539" s="23">
        <v>5136</v>
      </c>
      <c r="UAE1048539" s="23">
        <v>5135</v>
      </c>
      <c r="UAF1048539" s="23">
        <v>5136</v>
      </c>
      <c r="UAG1048539" s="23">
        <v>5135</v>
      </c>
      <c r="UAH1048539" s="23">
        <v>5136</v>
      </c>
      <c r="UAI1048539" s="23">
        <v>5135</v>
      </c>
      <c r="UAJ1048539" s="23">
        <v>5136</v>
      </c>
      <c r="UAK1048539" s="23">
        <v>5135</v>
      </c>
      <c r="UAL1048539" s="23">
        <v>5136</v>
      </c>
      <c r="UAM1048539" s="23">
        <v>5135</v>
      </c>
      <c r="UAN1048539" s="23">
        <v>5136</v>
      </c>
      <c r="UAO1048539" s="23">
        <v>5135</v>
      </c>
      <c r="UAP1048539" s="23">
        <v>5136</v>
      </c>
      <c r="UAQ1048539" s="23">
        <v>5135</v>
      </c>
      <c r="UAR1048539" s="23">
        <v>5136</v>
      </c>
      <c r="UAS1048539" s="23">
        <v>5135</v>
      </c>
      <c r="UAT1048539" s="23">
        <v>5136</v>
      </c>
      <c r="UAU1048539" s="23">
        <v>5135</v>
      </c>
      <c r="UAV1048539" s="23">
        <v>5136</v>
      </c>
      <c r="UAW1048539" s="23">
        <v>5135</v>
      </c>
      <c r="UAX1048539" s="23">
        <v>5136</v>
      </c>
      <c r="UAY1048539" s="23">
        <v>5135</v>
      </c>
      <c r="UAZ1048539" s="23">
        <v>5136</v>
      </c>
      <c r="UBA1048539" s="23">
        <v>5135</v>
      </c>
      <c r="UBB1048539" s="23">
        <v>5136</v>
      </c>
      <c r="UBC1048539" s="23">
        <v>5135</v>
      </c>
      <c r="UBD1048539" s="23">
        <v>5136</v>
      </c>
      <c r="UBE1048539" s="23">
        <v>5135</v>
      </c>
      <c r="UBF1048539" s="23">
        <v>5136</v>
      </c>
      <c r="UBG1048539" s="23">
        <v>5135</v>
      </c>
      <c r="UBH1048539" s="23">
        <v>5136</v>
      </c>
      <c r="UBI1048539" s="23">
        <v>5135</v>
      </c>
      <c r="UBJ1048539" s="23">
        <v>5136</v>
      </c>
      <c r="UBK1048539" s="23">
        <v>5135</v>
      </c>
      <c r="UBL1048539" s="23">
        <v>5136</v>
      </c>
      <c r="UBM1048539" s="23">
        <v>5135</v>
      </c>
      <c r="UBN1048539" s="23">
        <v>5136</v>
      </c>
      <c r="UBO1048539" s="23">
        <v>5135</v>
      </c>
      <c r="UBP1048539" s="23">
        <v>5136</v>
      </c>
      <c r="UBQ1048539" s="23">
        <v>5135</v>
      </c>
      <c r="UBR1048539" s="23">
        <v>5136</v>
      </c>
      <c r="UBS1048539" s="23">
        <v>5135</v>
      </c>
      <c r="UBT1048539" s="23">
        <v>5136</v>
      </c>
      <c r="UBU1048539" s="23">
        <v>5135</v>
      </c>
      <c r="UBV1048539" s="23">
        <v>5136</v>
      </c>
      <c r="UBW1048539" s="23">
        <v>5135</v>
      </c>
      <c r="UBX1048539" s="23">
        <v>5136</v>
      </c>
      <c r="UBY1048539" s="23">
        <v>5135</v>
      </c>
      <c r="UBZ1048539" s="23">
        <v>5136</v>
      </c>
      <c r="UCA1048539" s="23">
        <v>5135</v>
      </c>
      <c r="UCB1048539" s="23">
        <v>5136</v>
      </c>
      <c r="UCC1048539" s="23">
        <v>5135</v>
      </c>
      <c r="UCD1048539" s="23">
        <v>5136</v>
      </c>
      <c r="UCE1048539" s="23">
        <v>5135</v>
      </c>
      <c r="UCF1048539" s="23">
        <v>5136</v>
      </c>
      <c r="UCG1048539" s="23">
        <v>5135</v>
      </c>
      <c r="UCH1048539" s="23">
        <v>5136</v>
      </c>
      <c r="UCI1048539" s="23">
        <v>5135</v>
      </c>
      <c r="UCJ1048539" s="23">
        <v>5136</v>
      </c>
      <c r="UCK1048539" s="23">
        <v>5135</v>
      </c>
      <c r="UCL1048539" s="23">
        <v>5136</v>
      </c>
      <c r="UCM1048539" s="23">
        <v>5135</v>
      </c>
      <c r="UCN1048539" s="23">
        <v>5136</v>
      </c>
      <c r="UCO1048539" s="23">
        <v>5135</v>
      </c>
      <c r="UCP1048539" s="23">
        <v>5136</v>
      </c>
      <c r="UCQ1048539" s="23">
        <v>5135</v>
      </c>
      <c r="UCR1048539" s="23">
        <v>5136</v>
      </c>
      <c r="UCS1048539" s="23">
        <v>5135</v>
      </c>
      <c r="UCT1048539" s="23">
        <v>5136</v>
      </c>
      <c r="UCU1048539" s="23">
        <v>5135</v>
      </c>
      <c r="UCV1048539" s="23">
        <v>5136</v>
      </c>
      <c r="UCW1048539" s="23">
        <v>5135</v>
      </c>
      <c r="UCX1048539" s="23">
        <v>5136</v>
      </c>
      <c r="UCY1048539" s="23">
        <v>5135</v>
      </c>
      <c r="UCZ1048539" s="23">
        <v>5136</v>
      </c>
      <c r="UDA1048539" s="23">
        <v>5135</v>
      </c>
      <c r="UDB1048539" s="23">
        <v>5136</v>
      </c>
      <c r="UDC1048539" s="23">
        <v>5135</v>
      </c>
      <c r="UDD1048539" s="23">
        <v>5136</v>
      </c>
      <c r="UDE1048539" s="23">
        <v>5135</v>
      </c>
      <c r="UDF1048539" s="23">
        <v>5136</v>
      </c>
      <c r="UDG1048539" s="23">
        <v>5135</v>
      </c>
      <c r="UDH1048539" s="23">
        <v>5136</v>
      </c>
      <c r="UDI1048539" s="23">
        <v>5135</v>
      </c>
      <c r="UDJ1048539" s="23">
        <v>5136</v>
      </c>
      <c r="UDK1048539" s="23">
        <v>5135</v>
      </c>
      <c r="UDL1048539" s="23">
        <v>5136</v>
      </c>
      <c r="UDM1048539" s="23">
        <v>5135</v>
      </c>
      <c r="UDN1048539" s="23">
        <v>5136</v>
      </c>
      <c r="UDO1048539" s="23">
        <v>5135</v>
      </c>
      <c r="UDP1048539" s="23">
        <v>5136</v>
      </c>
      <c r="UDQ1048539" s="23">
        <v>5135</v>
      </c>
      <c r="UDR1048539" s="23">
        <v>5136</v>
      </c>
      <c r="UDS1048539" s="23">
        <v>5135</v>
      </c>
      <c r="UDT1048539" s="23">
        <v>5136</v>
      </c>
      <c r="UDU1048539" s="23">
        <v>5135</v>
      </c>
      <c r="UDV1048539" s="23">
        <v>5136</v>
      </c>
      <c r="UDW1048539" s="23">
        <v>5135</v>
      </c>
      <c r="UDX1048539" s="23">
        <v>5136</v>
      </c>
      <c r="UDY1048539" s="23">
        <v>5135</v>
      </c>
      <c r="UDZ1048539" s="23">
        <v>5136</v>
      </c>
      <c r="UEA1048539" s="23">
        <v>5135</v>
      </c>
      <c r="UEB1048539" s="23">
        <v>5136</v>
      </c>
      <c r="UEC1048539" s="23">
        <v>5135</v>
      </c>
      <c r="UED1048539" s="23">
        <v>5136</v>
      </c>
      <c r="UEE1048539" s="23">
        <v>5135</v>
      </c>
      <c r="UEF1048539" s="23">
        <v>5136</v>
      </c>
      <c r="UEG1048539" s="23">
        <v>5135</v>
      </c>
      <c r="UEH1048539" s="23">
        <v>5136</v>
      </c>
      <c r="UEI1048539" s="23">
        <v>5135</v>
      </c>
      <c r="UEJ1048539" s="23">
        <v>5136</v>
      </c>
      <c r="UEK1048539" s="23">
        <v>5135</v>
      </c>
      <c r="UEL1048539" s="23">
        <v>5136</v>
      </c>
      <c r="UEM1048539" s="23">
        <v>5135</v>
      </c>
      <c r="UEN1048539" s="23">
        <v>5136</v>
      </c>
      <c r="UEO1048539" s="23">
        <v>5135</v>
      </c>
      <c r="UEP1048539" s="23">
        <v>5136</v>
      </c>
      <c r="UEQ1048539" s="23">
        <v>5135</v>
      </c>
      <c r="UER1048539" s="23">
        <v>5136</v>
      </c>
      <c r="UES1048539" s="23">
        <v>5135</v>
      </c>
      <c r="UET1048539" s="23">
        <v>5136</v>
      </c>
      <c r="UEU1048539" s="23">
        <v>5135</v>
      </c>
      <c r="UEV1048539" s="23">
        <v>5136</v>
      </c>
      <c r="UEW1048539" s="23">
        <v>5135</v>
      </c>
      <c r="UEX1048539" s="23">
        <v>5136</v>
      </c>
      <c r="UEY1048539" s="23">
        <v>5135</v>
      </c>
      <c r="UEZ1048539" s="23">
        <v>5136</v>
      </c>
      <c r="UFA1048539" s="23">
        <v>5135</v>
      </c>
      <c r="UFB1048539" s="23">
        <v>5136</v>
      </c>
      <c r="UFC1048539" s="23">
        <v>5135</v>
      </c>
      <c r="UFD1048539" s="23">
        <v>5136</v>
      </c>
      <c r="UFE1048539" s="23">
        <v>5135</v>
      </c>
      <c r="UFF1048539" s="23">
        <v>5136</v>
      </c>
      <c r="UFG1048539" s="23">
        <v>5135</v>
      </c>
      <c r="UFH1048539" s="23">
        <v>5136</v>
      </c>
      <c r="UFI1048539" s="23">
        <v>5135</v>
      </c>
      <c r="UFJ1048539" s="23">
        <v>5136</v>
      </c>
      <c r="UFK1048539" s="23">
        <v>5135</v>
      </c>
      <c r="UFL1048539" s="23">
        <v>5136</v>
      </c>
      <c r="UFM1048539" s="23">
        <v>5135</v>
      </c>
      <c r="UFN1048539" s="23">
        <v>5136</v>
      </c>
      <c r="UFO1048539" s="23">
        <v>5135</v>
      </c>
      <c r="UFP1048539" s="23">
        <v>5136</v>
      </c>
      <c r="UFQ1048539" s="23">
        <v>5135</v>
      </c>
      <c r="UFR1048539" s="23">
        <v>5136</v>
      </c>
      <c r="UFS1048539" s="23">
        <v>5135</v>
      </c>
      <c r="UFT1048539" s="23">
        <v>5136</v>
      </c>
      <c r="UFU1048539" s="23">
        <v>5135</v>
      </c>
      <c r="UFV1048539" s="23">
        <v>5136</v>
      </c>
      <c r="UFW1048539" s="23">
        <v>5135</v>
      </c>
      <c r="UFX1048539" s="23">
        <v>5136</v>
      </c>
      <c r="UFY1048539" s="23">
        <v>5135</v>
      </c>
      <c r="UFZ1048539" s="23">
        <v>5136</v>
      </c>
      <c r="UGA1048539" s="23">
        <v>5135</v>
      </c>
      <c r="UGB1048539" s="23">
        <v>5136</v>
      </c>
      <c r="UGC1048539" s="23">
        <v>5135</v>
      </c>
      <c r="UGD1048539" s="23">
        <v>5136</v>
      </c>
      <c r="UGE1048539" s="23">
        <v>5135</v>
      </c>
      <c r="UGF1048539" s="23">
        <v>5136</v>
      </c>
      <c r="UGG1048539" s="23">
        <v>5135</v>
      </c>
      <c r="UGH1048539" s="23">
        <v>5136</v>
      </c>
      <c r="UGI1048539" s="23">
        <v>5135</v>
      </c>
      <c r="UGJ1048539" s="23">
        <v>5136</v>
      </c>
      <c r="UGK1048539" s="23">
        <v>5135</v>
      </c>
      <c r="UGL1048539" s="23">
        <v>5136</v>
      </c>
      <c r="UGM1048539" s="23">
        <v>5135</v>
      </c>
      <c r="UGN1048539" s="23">
        <v>5136</v>
      </c>
      <c r="UGO1048539" s="23">
        <v>5135</v>
      </c>
      <c r="UGP1048539" s="23">
        <v>5136</v>
      </c>
      <c r="UGQ1048539" s="23">
        <v>5135</v>
      </c>
      <c r="UGR1048539" s="23">
        <v>5136</v>
      </c>
      <c r="UGS1048539" s="23">
        <v>5135</v>
      </c>
      <c r="UGT1048539" s="23">
        <v>5136</v>
      </c>
      <c r="UGU1048539" s="23">
        <v>5135</v>
      </c>
      <c r="UGV1048539" s="23">
        <v>5136</v>
      </c>
      <c r="UGW1048539" s="23">
        <v>5135</v>
      </c>
      <c r="UGX1048539" s="23">
        <v>5136</v>
      </c>
      <c r="UGY1048539" s="23">
        <v>5135</v>
      </c>
      <c r="UGZ1048539" s="23">
        <v>5136</v>
      </c>
      <c r="UHA1048539" s="23">
        <v>5135</v>
      </c>
      <c r="UHB1048539" s="23">
        <v>5136</v>
      </c>
      <c r="UHC1048539" s="23">
        <v>5135</v>
      </c>
      <c r="UHD1048539" s="23">
        <v>5136</v>
      </c>
      <c r="UHE1048539" s="23">
        <v>5135</v>
      </c>
      <c r="UHF1048539" s="23">
        <v>5136</v>
      </c>
      <c r="UHG1048539" s="23">
        <v>5135</v>
      </c>
      <c r="UHH1048539" s="23">
        <v>5136</v>
      </c>
      <c r="UHI1048539" s="23">
        <v>5135</v>
      </c>
      <c r="UHJ1048539" s="23">
        <v>5136</v>
      </c>
      <c r="UHK1048539" s="23">
        <v>5135</v>
      </c>
      <c r="UHL1048539" s="23">
        <v>5136</v>
      </c>
      <c r="UHM1048539" s="23">
        <v>5135</v>
      </c>
      <c r="UHN1048539" s="23">
        <v>5136</v>
      </c>
      <c r="UHO1048539" s="23">
        <v>5135</v>
      </c>
      <c r="UHP1048539" s="23">
        <v>5136</v>
      </c>
      <c r="UHQ1048539" s="23">
        <v>5135</v>
      </c>
      <c r="UHR1048539" s="23">
        <v>5136</v>
      </c>
      <c r="UHS1048539" s="23">
        <v>5135</v>
      </c>
      <c r="UHT1048539" s="23">
        <v>5136</v>
      </c>
      <c r="UHU1048539" s="23">
        <v>5135</v>
      </c>
      <c r="UHV1048539" s="23">
        <v>5136</v>
      </c>
      <c r="UHW1048539" s="23">
        <v>5135</v>
      </c>
      <c r="UHX1048539" s="23">
        <v>5136</v>
      </c>
      <c r="UHY1048539" s="23">
        <v>5135</v>
      </c>
      <c r="UHZ1048539" s="23">
        <v>5136</v>
      </c>
      <c r="UIA1048539" s="23">
        <v>5135</v>
      </c>
      <c r="UIB1048539" s="23">
        <v>5136</v>
      </c>
      <c r="UIC1048539" s="23">
        <v>5135</v>
      </c>
      <c r="UID1048539" s="23">
        <v>5136</v>
      </c>
      <c r="UIE1048539" s="23">
        <v>5135</v>
      </c>
      <c r="UIF1048539" s="23">
        <v>5136</v>
      </c>
      <c r="UIG1048539" s="23">
        <v>5135</v>
      </c>
      <c r="UIH1048539" s="23">
        <v>5136</v>
      </c>
      <c r="UII1048539" s="23">
        <v>5135</v>
      </c>
      <c r="UIJ1048539" s="23">
        <v>5136</v>
      </c>
      <c r="UIK1048539" s="23">
        <v>5135</v>
      </c>
      <c r="UIL1048539" s="23">
        <v>5136</v>
      </c>
      <c r="UIM1048539" s="23">
        <v>5135</v>
      </c>
      <c r="UIN1048539" s="23">
        <v>5136</v>
      </c>
      <c r="UIO1048539" s="23">
        <v>5135</v>
      </c>
      <c r="UIP1048539" s="23">
        <v>5136</v>
      </c>
      <c r="UIQ1048539" s="23">
        <v>5135</v>
      </c>
      <c r="UIR1048539" s="23">
        <v>5136</v>
      </c>
      <c r="UIS1048539" s="23">
        <v>5135</v>
      </c>
      <c r="UIT1048539" s="23">
        <v>5136</v>
      </c>
      <c r="UIU1048539" s="23">
        <v>5135</v>
      </c>
      <c r="UIV1048539" s="23">
        <v>5136</v>
      </c>
      <c r="UIW1048539" s="23">
        <v>5135</v>
      </c>
      <c r="UIX1048539" s="23">
        <v>5136</v>
      </c>
      <c r="UIY1048539" s="23">
        <v>5135</v>
      </c>
      <c r="UIZ1048539" s="23">
        <v>5136</v>
      </c>
      <c r="UJA1048539" s="23">
        <v>5135</v>
      </c>
      <c r="UJB1048539" s="23">
        <v>5136</v>
      </c>
      <c r="UJC1048539" s="23">
        <v>5135</v>
      </c>
      <c r="UJD1048539" s="23">
        <v>5136</v>
      </c>
      <c r="UJE1048539" s="23">
        <v>5135</v>
      </c>
      <c r="UJF1048539" s="23">
        <v>5136</v>
      </c>
      <c r="UJG1048539" s="23">
        <v>5135</v>
      </c>
      <c r="UJH1048539" s="23">
        <v>5136</v>
      </c>
      <c r="UJI1048539" s="23">
        <v>5135</v>
      </c>
      <c r="UJJ1048539" s="23">
        <v>5136</v>
      </c>
      <c r="UJK1048539" s="23">
        <v>5135</v>
      </c>
      <c r="UJL1048539" s="23">
        <v>5136</v>
      </c>
      <c r="UJM1048539" s="23">
        <v>5135</v>
      </c>
      <c r="UJN1048539" s="23">
        <v>5136</v>
      </c>
      <c r="UJO1048539" s="23">
        <v>5135</v>
      </c>
      <c r="UJP1048539" s="23">
        <v>5136</v>
      </c>
      <c r="UJQ1048539" s="23">
        <v>5135</v>
      </c>
      <c r="UJR1048539" s="23">
        <v>5136</v>
      </c>
      <c r="UJS1048539" s="23">
        <v>5135</v>
      </c>
      <c r="UJT1048539" s="23">
        <v>5136</v>
      </c>
      <c r="UJU1048539" s="23">
        <v>5135</v>
      </c>
      <c r="UJV1048539" s="23">
        <v>5136</v>
      </c>
      <c r="UJW1048539" s="23">
        <v>5135</v>
      </c>
      <c r="UJX1048539" s="23">
        <v>5136</v>
      </c>
      <c r="UJY1048539" s="23">
        <v>5135</v>
      </c>
      <c r="UJZ1048539" s="23">
        <v>5136</v>
      </c>
      <c r="UKA1048539" s="23">
        <v>5135</v>
      </c>
      <c r="UKB1048539" s="23">
        <v>5136</v>
      </c>
      <c r="UKC1048539" s="23">
        <v>5135</v>
      </c>
      <c r="UKD1048539" s="23">
        <v>5136</v>
      </c>
      <c r="UKE1048539" s="23">
        <v>5135</v>
      </c>
      <c r="UKF1048539" s="23">
        <v>5136</v>
      </c>
      <c r="UKG1048539" s="23">
        <v>5135</v>
      </c>
      <c r="UKH1048539" s="23">
        <v>5136</v>
      </c>
      <c r="UKI1048539" s="23">
        <v>5135</v>
      </c>
      <c r="UKJ1048539" s="23">
        <v>5136</v>
      </c>
      <c r="UKK1048539" s="23">
        <v>5135</v>
      </c>
      <c r="UKL1048539" s="23">
        <v>5136</v>
      </c>
      <c r="UKM1048539" s="23">
        <v>5135</v>
      </c>
      <c r="UKN1048539" s="23">
        <v>5136</v>
      </c>
      <c r="UKO1048539" s="23">
        <v>5135</v>
      </c>
      <c r="UKP1048539" s="23">
        <v>5136</v>
      </c>
      <c r="UKQ1048539" s="23">
        <v>5135</v>
      </c>
      <c r="UKR1048539" s="23">
        <v>5136</v>
      </c>
      <c r="UKS1048539" s="23">
        <v>5135</v>
      </c>
      <c r="UKT1048539" s="23">
        <v>5136</v>
      </c>
      <c r="UKU1048539" s="23">
        <v>5135</v>
      </c>
      <c r="UKV1048539" s="23">
        <v>5136</v>
      </c>
      <c r="UKW1048539" s="23">
        <v>5135</v>
      </c>
      <c r="UKX1048539" s="23">
        <v>5136</v>
      </c>
      <c r="UKY1048539" s="23">
        <v>5135</v>
      </c>
      <c r="UKZ1048539" s="23">
        <v>5136</v>
      </c>
      <c r="ULA1048539" s="23">
        <v>5135</v>
      </c>
      <c r="ULB1048539" s="23">
        <v>5136</v>
      </c>
      <c r="ULC1048539" s="23">
        <v>5135</v>
      </c>
      <c r="ULD1048539" s="23">
        <v>5136</v>
      </c>
      <c r="ULE1048539" s="23">
        <v>5135</v>
      </c>
      <c r="ULF1048539" s="23">
        <v>5136</v>
      </c>
      <c r="ULG1048539" s="23">
        <v>5135</v>
      </c>
      <c r="ULH1048539" s="23">
        <v>5136</v>
      </c>
      <c r="ULI1048539" s="23">
        <v>5135</v>
      </c>
      <c r="ULJ1048539" s="23">
        <v>5136</v>
      </c>
      <c r="ULK1048539" s="23">
        <v>5135</v>
      </c>
      <c r="ULL1048539" s="23">
        <v>5136</v>
      </c>
      <c r="ULM1048539" s="23">
        <v>5135</v>
      </c>
      <c r="ULN1048539" s="23">
        <v>5136</v>
      </c>
      <c r="ULO1048539" s="23">
        <v>5135</v>
      </c>
      <c r="ULP1048539" s="23">
        <v>5136</v>
      </c>
      <c r="ULQ1048539" s="23">
        <v>5135</v>
      </c>
      <c r="ULR1048539" s="23">
        <v>5136</v>
      </c>
      <c r="ULS1048539" s="23">
        <v>5135</v>
      </c>
      <c r="ULT1048539" s="23">
        <v>5136</v>
      </c>
      <c r="ULU1048539" s="23">
        <v>5135</v>
      </c>
      <c r="ULV1048539" s="23">
        <v>5136</v>
      </c>
      <c r="ULW1048539" s="23">
        <v>5135</v>
      </c>
      <c r="ULX1048539" s="23">
        <v>5136</v>
      </c>
      <c r="ULY1048539" s="23">
        <v>5135</v>
      </c>
      <c r="ULZ1048539" s="23">
        <v>5136</v>
      </c>
      <c r="UMA1048539" s="23">
        <v>5135</v>
      </c>
      <c r="UMB1048539" s="23">
        <v>5136</v>
      </c>
      <c r="UMC1048539" s="23">
        <v>5135</v>
      </c>
      <c r="UMD1048539" s="23">
        <v>5136</v>
      </c>
      <c r="UME1048539" s="23">
        <v>5135</v>
      </c>
      <c r="UMF1048539" s="23">
        <v>5136</v>
      </c>
      <c r="UMG1048539" s="23">
        <v>5135</v>
      </c>
      <c r="UMH1048539" s="23">
        <v>5136</v>
      </c>
      <c r="UMI1048539" s="23">
        <v>5135</v>
      </c>
      <c r="UMJ1048539" s="23">
        <v>5136</v>
      </c>
      <c r="UMK1048539" s="23">
        <v>5135</v>
      </c>
      <c r="UML1048539" s="23">
        <v>5136</v>
      </c>
      <c r="UMM1048539" s="23">
        <v>5135</v>
      </c>
      <c r="UMN1048539" s="23">
        <v>5136</v>
      </c>
      <c r="UMO1048539" s="23">
        <v>5135</v>
      </c>
      <c r="UMP1048539" s="23">
        <v>5136</v>
      </c>
      <c r="UMQ1048539" s="23">
        <v>5135</v>
      </c>
      <c r="UMR1048539" s="23">
        <v>5136</v>
      </c>
      <c r="UMS1048539" s="23">
        <v>5135</v>
      </c>
      <c r="UMT1048539" s="23">
        <v>5136</v>
      </c>
      <c r="UMU1048539" s="23">
        <v>5135</v>
      </c>
      <c r="UMV1048539" s="23">
        <v>5136</v>
      </c>
      <c r="UMW1048539" s="23">
        <v>5135</v>
      </c>
      <c r="UMX1048539" s="23">
        <v>5136</v>
      </c>
      <c r="UMY1048539" s="23">
        <v>5135</v>
      </c>
      <c r="UMZ1048539" s="23">
        <v>5136</v>
      </c>
      <c r="UNA1048539" s="23">
        <v>5135</v>
      </c>
      <c r="UNB1048539" s="23">
        <v>5136</v>
      </c>
      <c r="UNC1048539" s="23">
        <v>5135</v>
      </c>
      <c r="UND1048539" s="23">
        <v>5136</v>
      </c>
      <c r="UNE1048539" s="23">
        <v>5135</v>
      </c>
      <c r="UNF1048539" s="23">
        <v>5136</v>
      </c>
      <c r="UNG1048539" s="23">
        <v>5135</v>
      </c>
      <c r="UNH1048539" s="23">
        <v>5136</v>
      </c>
      <c r="UNI1048539" s="23">
        <v>5135</v>
      </c>
      <c r="UNJ1048539" s="23">
        <v>5136</v>
      </c>
      <c r="UNK1048539" s="23">
        <v>5135</v>
      </c>
      <c r="UNL1048539" s="23">
        <v>5136</v>
      </c>
      <c r="UNM1048539" s="23">
        <v>5135</v>
      </c>
      <c r="UNN1048539" s="23">
        <v>5136</v>
      </c>
      <c r="UNO1048539" s="23">
        <v>5135</v>
      </c>
      <c r="UNP1048539" s="23">
        <v>5136</v>
      </c>
      <c r="UNQ1048539" s="23">
        <v>5135</v>
      </c>
      <c r="UNR1048539" s="23">
        <v>5136</v>
      </c>
      <c r="UNS1048539" s="23">
        <v>5135</v>
      </c>
      <c r="UNT1048539" s="23">
        <v>5136</v>
      </c>
      <c r="UNU1048539" s="23">
        <v>5135</v>
      </c>
      <c r="UNV1048539" s="23">
        <v>5136</v>
      </c>
      <c r="UNW1048539" s="23">
        <v>5135</v>
      </c>
      <c r="UNX1048539" s="23">
        <v>5136</v>
      </c>
      <c r="UNY1048539" s="23">
        <v>5135</v>
      </c>
      <c r="UNZ1048539" s="23">
        <v>5136</v>
      </c>
      <c r="UOA1048539" s="23">
        <v>5135</v>
      </c>
      <c r="UOB1048539" s="23">
        <v>5136</v>
      </c>
      <c r="UOC1048539" s="23">
        <v>5135</v>
      </c>
      <c r="UOD1048539" s="23">
        <v>5136</v>
      </c>
      <c r="UOE1048539" s="23">
        <v>5135</v>
      </c>
      <c r="UOF1048539" s="23">
        <v>5136</v>
      </c>
      <c r="UOG1048539" s="23">
        <v>5135</v>
      </c>
      <c r="UOH1048539" s="23">
        <v>5136</v>
      </c>
      <c r="UOI1048539" s="23">
        <v>5135</v>
      </c>
      <c r="UOJ1048539" s="23">
        <v>5136</v>
      </c>
      <c r="UOK1048539" s="23">
        <v>5135</v>
      </c>
      <c r="UOL1048539" s="23">
        <v>5136</v>
      </c>
      <c r="UOM1048539" s="23">
        <v>5135</v>
      </c>
      <c r="UON1048539" s="23">
        <v>5136</v>
      </c>
      <c r="UOO1048539" s="23">
        <v>5135</v>
      </c>
      <c r="UOP1048539" s="23">
        <v>5136</v>
      </c>
      <c r="UOQ1048539" s="23">
        <v>5135</v>
      </c>
      <c r="UOR1048539" s="23">
        <v>5136</v>
      </c>
      <c r="UOS1048539" s="23">
        <v>5135</v>
      </c>
      <c r="UOT1048539" s="23">
        <v>5136</v>
      </c>
      <c r="UOU1048539" s="23">
        <v>5135</v>
      </c>
      <c r="UOV1048539" s="23">
        <v>5136</v>
      </c>
      <c r="UOW1048539" s="23">
        <v>5135</v>
      </c>
      <c r="UOX1048539" s="23">
        <v>5136</v>
      </c>
      <c r="UOY1048539" s="23">
        <v>5135</v>
      </c>
      <c r="UOZ1048539" s="23">
        <v>5136</v>
      </c>
      <c r="UPA1048539" s="23">
        <v>5135</v>
      </c>
      <c r="UPB1048539" s="23">
        <v>5136</v>
      </c>
      <c r="UPC1048539" s="23">
        <v>5135</v>
      </c>
      <c r="UPD1048539" s="23">
        <v>5136</v>
      </c>
      <c r="UPE1048539" s="23">
        <v>5135</v>
      </c>
      <c r="UPF1048539" s="23">
        <v>5136</v>
      </c>
      <c r="UPG1048539" s="23">
        <v>5135</v>
      </c>
      <c r="UPH1048539" s="23">
        <v>5136</v>
      </c>
      <c r="UPI1048539" s="23">
        <v>5135</v>
      </c>
      <c r="UPJ1048539" s="23">
        <v>5136</v>
      </c>
      <c r="UPK1048539" s="23">
        <v>5135</v>
      </c>
      <c r="UPL1048539" s="23">
        <v>5136</v>
      </c>
      <c r="UPM1048539" s="23">
        <v>5135</v>
      </c>
      <c r="UPN1048539" s="23">
        <v>5136</v>
      </c>
      <c r="UPO1048539" s="23">
        <v>5135</v>
      </c>
      <c r="UPP1048539" s="23">
        <v>5136</v>
      </c>
      <c r="UPQ1048539" s="23">
        <v>5135</v>
      </c>
      <c r="UPR1048539" s="23">
        <v>5136</v>
      </c>
      <c r="UPS1048539" s="23">
        <v>5135</v>
      </c>
      <c r="UPT1048539" s="23">
        <v>5136</v>
      </c>
      <c r="UPU1048539" s="23">
        <v>5135</v>
      </c>
      <c r="UPV1048539" s="23">
        <v>5136</v>
      </c>
      <c r="UPW1048539" s="23">
        <v>5135</v>
      </c>
      <c r="UPX1048539" s="23">
        <v>5136</v>
      </c>
      <c r="UPY1048539" s="23">
        <v>5135</v>
      </c>
      <c r="UPZ1048539" s="23">
        <v>5136</v>
      </c>
      <c r="UQA1048539" s="23">
        <v>5135</v>
      </c>
      <c r="UQB1048539" s="23">
        <v>5136</v>
      </c>
      <c r="UQC1048539" s="23">
        <v>5135</v>
      </c>
      <c r="UQD1048539" s="23">
        <v>5136</v>
      </c>
      <c r="UQE1048539" s="23">
        <v>5135</v>
      </c>
      <c r="UQF1048539" s="23">
        <v>5136</v>
      </c>
      <c r="UQG1048539" s="23">
        <v>5135</v>
      </c>
      <c r="UQH1048539" s="23">
        <v>5136</v>
      </c>
      <c r="UQI1048539" s="23">
        <v>5135</v>
      </c>
      <c r="UQJ1048539" s="23">
        <v>5136</v>
      </c>
      <c r="UQK1048539" s="23">
        <v>5135</v>
      </c>
      <c r="UQL1048539" s="23">
        <v>5136</v>
      </c>
      <c r="UQM1048539" s="23">
        <v>5135</v>
      </c>
      <c r="UQN1048539" s="23">
        <v>5136</v>
      </c>
      <c r="UQO1048539" s="23">
        <v>5135</v>
      </c>
      <c r="UQP1048539" s="23">
        <v>5136</v>
      </c>
      <c r="UQQ1048539" s="23">
        <v>5135</v>
      </c>
      <c r="UQR1048539" s="23">
        <v>5136</v>
      </c>
      <c r="UQS1048539" s="23">
        <v>5135</v>
      </c>
      <c r="UQT1048539" s="23">
        <v>5136</v>
      </c>
      <c r="UQU1048539" s="23">
        <v>5135</v>
      </c>
      <c r="UQV1048539" s="23">
        <v>5136</v>
      </c>
      <c r="UQW1048539" s="23">
        <v>5135</v>
      </c>
      <c r="UQX1048539" s="23">
        <v>5136</v>
      </c>
      <c r="UQY1048539" s="23">
        <v>5135</v>
      </c>
      <c r="UQZ1048539" s="23">
        <v>5136</v>
      </c>
      <c r="URA1048539" s="23">
        <v>5135</v>
      </c>
      <c r="URB1048539" s="23">
        <v>5136</v>
      </c>
      <c r="URC1048539" s="23">
        <v>5135</v>
      </c>
      <c r="URD1048539" s="23">
        <v>5136</v>
      </c>
      <c r="URE1048539" s="23">
        <v>5135</v>
      </c>
      <c r="URF1048539" s="23">
        <v>5136</v>
      </c>
      <c r="URG1048539" s="23">
        <v>5135</v>
      </c>
      <c r="URH1048539" s="23">
        <v>5136</v>
      </c>
      <c r="URI1048539" s="23">
        <v>5135</v>
      </c>
      <c r="URJ1048539" s="23">
        <v>5136</v>
      </c>
      <c r="URK1048539" s="23">
        <v>5135</v>
      </c>
      <c r="URL1048539" s="23">
        <v>5136</v>
      </c>
      <c r="URM1048539" s="23">
        <v>5135</v>
      </c>
      <c r="URN1048539" s="23">
        <v>5136</v>
      </c>
      <c r="URO1048539" s="23">
        <v>5135</v>
      </c>
      <c r="URP1048539" s="23">
        <v>5136</v>
      </c>
      <c r="URQ1048539" s="23">
        <v>5135</v>
      </c>
      <c r="URR1048539" s="23">
        <v>5136</v>
      </c>
      <c r="URS1048539" s="23">
        <v>5135</v>
      </c>
      <c r="URT1048539" s="23">
        <v>5136</v>
      </c>
      <c r="URU1048539" s="23">
        <v>5135</v>
      </c>
      <c r="URV1048539" s="23">
        <v>5136</v>
      </c>
      <c r="URW1048539" s="23">
        <v>5135</v>
      </c>
      <c r="URX1048539" s="23">
        <v>5136</v>
      </c>
      <c r="URY1048539" s="23">
        <v>5135</v>
      </c>
      <c r="URZ1048539" s="23">
        <v>5136</v>
      </c>
      <c r="USA1048539" s="23">
        <v>5135</v>
      </c>
      <c r="USB1048539" s="23">
        <v>5136</v>
      </c>
      <c r="USC1048539" s="23">
        <v>5135</v>
      </c>
      <c r="USD1048539" s="23">
        <v>5136</v>
      </c>
      <c r="USE1048539" s="23">
        <v>5135</v>
      </c>
      <c r="USF1048539" s="23">
        <v>5136</v>
      </c>
      <c r="USG1048539" s="23">
        <v>5135</v>
      </c>
      <c r="USH1048539" s="23">
        <v>5136</v>
      </c>
      <c r="USI1048539" s="23">
        <v>5135</v>
      </c>
      <c r="USJ1048539" s="23">
        <v>5136</v>
      </c>
      <c r="USK1048539" s="23">
        <v>5135</v>
      </c>
      <c r="USL1048539" s="23">
        <v>5136</v>
      </c>
      <c r="USM1048539" s="23">
        <v>5135</v>
      </c>
      <c r="USN1048539" s="23">
        <v>5136</v>
      </c>
      <c r="USO1048539" s="23">
        <v>5135</v>
      </c>
      <c r="USP1048539" s="23">
        <v>5136</v>
      </c>
      <c r="USQ1048539" s="23">
        <v>5135</v>
      </c>
      <c r="USR1048539" s="23">
        <v>5136</v>
      </c>
      <c r="USS1048539" s="23">
        <v>5135</v>
      </c>
      <c r="UST1048539" s="23">
        <v>5136</v>
      </c>
      <c r="USU1048539" s="23">
        <v>5135</v>
      </c>
      <c r="USV1048539" s="23">
        <v>5136</v>
      </c>
      <c r="USW1048539" s="23">
        <v>5135</v>
      </c>
      <c r="USX1048539" s="23">
        <v>5136</v>
      </c>
      <c r="USY1048539" s="23">
        <v>5135</v>
      </c>
      <c r="USZ1048539" s="23">
        <v>5136</v>
      </c>
      <c r="UTA1048539" s="23">
        <v>5135</v>
      </c>
      <c r="UTB1048539" s="23">
        <v>5136</v>
      </c>
      <c r="UTC1048539" s="23">
        <v>5135</v>
      </c>
      <c r="UTD1048539" s="23">
        <v>5136</v>
      </c>
      <c r="UTE1048539" s="23">
        <v>5135</v>
      </c>
      <c r="UTF1048539" s="23">
        <v>5136</v>
      </c>
      <c r="UTG1048539" s="23">
        <v>5135</v>
      </c>
      <c r="UTH1048539" s="23">
        <v>5136</v>
      </c>
      <c r="UTI1048539" s="23">
        <v>5135</v>
      </c>
      <c r="UTJ1048539" s="23">
        <v>5136</v>
      </c>
      <c r="UTK1048539" s="23">
        <v>5135</v>
      </c>
      <c r="UTL1048539" s="23">
        <v>5136</v>
      </c>
      <c r="UTM1048539" s="23">
        <v>5135</v>
      </c>
      <c r="UTN1048539" s="23">
        <v>5136</v>
      </c>
      <c r="UTO1048539" s="23">
        <v>5135</v>
      </c>
      <c r="UTP1048539" s="23">
        <v>5136</v>
      </c>
      <c r="UTQ1048539" s="23">
        <v>5135</v>
      </c>
      <c r="UTR1048539" s="23">
        <v>5136</v>
      </c>
      <c r="UTS1048539" s="23">
        <v>5135</v>
      </c>
      <c r="UTT1048539" s="23">
        <v>5136</v>
      </c>
      <c r="UTU1048539" s="23">
        <v>5135</v>
      </c>
      <c r="UTV1048539" s="23">
        <v>5136</v>
      </c>
      <c r="UTW1048539" s="23">
        <v>5135</v>
      </c>
      <c r="UTX1048539" s="23">
        <v>5136</v>
      </c>
      <c r="UTY1048539" s="23">
        <v>5135</v>
      </c>
      <c r="UTZ1048539" s="23">
        <v>5136</v>
      </c>
      <c r="UUA1048539" s="23">
        <v>5135</v>
      </c>
      <c r="UUB1048539" s="23">
        <v>5136</v>
      </c>
      <c r="UUC1048539" s="23">
        <v>5135</v>
      </c>
      <c r="UUD1048539" s="23">
        <v>5136</v>
      </c>
      <c r="UUE1048539" s="23">
        <v>5135</v>
      </c>
      <c r="UUF1048539" s="23">
        <v>5136</v>
      </c>
      <c r="UUG1048539" s="23">
        <v>5135</v>
      </c>
      <c r="UUH1048539" s="23">
        <v>5136</v>
      </c>
      <c r="UUI1048539" s="23">
        <v>5135</v>
      </c>
      <c r="UUJ1048539" s="23">
        <v>5136</v>
      </c>
      <c r="UUK1048539" s="23">
        <v>5135</v>
      </c>
      <c r="UUL1048539" s="23">
        <v>5136</v>
      </c>
      <c r="UUM1048539" s="23">
        <v>5135</v>
      </c>
      <c r="UUN1048539" s="23">
        <v>5136</v>
      </c>
      <c r="UUO1048539" s="23">
        <v>5135</v>
      </c>
      <c r="UUP1048539" s="23">
        <v>5136</v>
      </c>
      <c r="UUQ1048539" s="23">
        <v>5135</v>
      </c>
      <c r="UUR1048539" s="23">
        <v>5136</v>
      </c>
      <c r="UUS1048539" s="23">
        <v>5135</v>
      </c>
      <c r="UUT1048539" s="23">
        <v>5136</v>
      </c>
      <c r="UUU1048539" s="23">
        <v>5135</v>
      </c>
      <c r="UUV1048539" s="23">
        <v>5136</v>
      </c>
      <c r="UUW1048539" s="23">
        <v>5135</v>
      </c>
      <c r="UUX1048539" s="23">
        <v>5136</v>
      </c>
      <c r="UUY1048539" s="23">
        <v>5135</v>
      </c>
      <c r="UUZ1048539" s="23">
        <v>5136</v>
      </c>
      <c r="UVA1048539" s="23">
        <v>5135</v>
      </c>
      <c r="UVB1048539" s="23">
        <v>5136</v>
      </c>
      <c r="UVC1048539" s="23">
        <v>5135</v>
      </c>
      <c r="UVD1048539" s="23">
        <v>5136</v>
      </c>
      <c r="UVE1048539" s="23">
        <v>5135</v>
      </c>
      <c r="UVF1048539" s="23">
        <v>5136</v>
      </c>
      <c r="UVG1048539" s="23">
        <v>5135</v>
      </c>
      <c r="UVH1048539" s="23">
        <v>5136</v>
      </c>
      <c r="UVI1048539" s="23">
        <v>5135</v>
      </c>
      <c r="UVJ1048539" s="23">
        <v>5136</v>
      </c>
      <c r="UVK1048539" s="23">
        <v>5135</v>
      </c>
      <c r="UVL1048539" s="23">
        <v>5136</v>
      </c>
      <c r="UVM1048539" s="23">
        <v>5135</v>
      </c>
      <c r="UVN1048539" s="23">
        <v>5136</v>
      </c>
      <c r="UVO1048539" s="23">
        <v>5135</v>
      </c>
      <c r="UVP1048539" s="23">
        <v>5136</v>
      </c>
      <c r="UVQ1048539" s="23">
        <v>5135</v>
      </c>
      <c r="UVR1048539" s="23">
        <v>5136</v>
      </c>
      <c r="UVS1048539" s="23">
        <v>5135</v>
      </c>
      <c r="UVT1048539" s="23">
        <v>5136</v>
      </c>
      <c r="UVU1048539" s="23">
        <v>5135</v>
      </c>
      <c r="UVV1048539" s="23">
        <v>5136</v>
      </c>
      <c r="UVW1048539" s="23">
        <v>5135</v>
      </c>
      <c r="UVX1048539" s="23">
        <v>5136</v>
      </c>
      <c r="UVY1048539" s="23">
        <v>5135</v>
      </c>
      <c r="UVZ1048539" s="23">
        <v>5136</v>
      </c>
      <c r="UWA1048539" s="23">
        <v>5135</v>
      </c>
      <c r="UWB1048539" s="23">
        <v>5136</v>
      </c>
      <c r="UWC1048539" s="23">
        <v>5135</v>
      </c>
      <c r="UWD1048539" s="23">
        <v>5136</v>
      </c>
      <c r="UWE1048539" s="23">
        <v>5135</v>
      </c>
      <c r="UWF1048539" s="23">
        <v>5136</v>
      </c>
      <c r="UWG1048539" s="23">
        <v>5135</v>
      </c>
      <c r="UWH1048539" s="23">
        <v>5136</v>
      </c>
      <c r="UWI1048539" s="23">
        <v>5135</v>
      </c>
      <c r="UWJ1048539" s="23">
        <v>5136</v>
      </c>
      <c r="UWK1048539" s="23">
        <v>5135</v>
      </c>
      <c r="UWL1048539" s="23">
        <v>5136</v>
      </c>
      <c r="UWM1048539" s="23">
        <v>5135</v>
      </c>
      <c r="UWN1048539" s="23">
        <v>5136</v>
      </c>
      <c r="UWO1048539" s="23">
        <v>5135</v>
      </c>
      <c r="UWP1048539" s="23">
        <v>5136</v>
      </c>
      <c r="UWQ1048539" s="23">
        <v>5135</v>
      </c>
      <c r="UWR1048539" s="23">
        <v>5136</v>
      </c>
      <c r="UWS1048539" s="23">
        <v>5135</v>
      </c>
      <c r="UWT1048539" s="23">
        <v>5136</v>
      </c>
      <c r="UWU1048539" s="23">
        <v>5135</v>
      </c>
      <c r="UWV1048539" s="23">
        <v>5136</v>
      </c>
      <c r="UWW1048539" s="23">
        <v>5135</v>
      </c>
      <c r="UWX1048539" s="23">
        <v>5136</v>
      </c>
      <c r="UWY1048539" s="23">
        <v>5135</v>
      </c>
      <c r="UWZ1048539" s="23">
        <v>5136</v>
      </c>
      <c r="UXA1048539" s="23">
        <v>5135</v>
      </c>
      <c r="UXB1048539" s="23">
        <v>5136</v>
      </c>
      <c r="UXC1048539" s="23">
        <v>5135</v>
      </c>
      <c r="UXD1048539" s="23">
        <v>5136</v>
      </c>
      <c r="UXE1048539" s="23">
        <v>5135</v>
      </c>
      <c r="UXF1048539" s="23">
        <v>5136</v>
      </c>
      <c r="UXG1048539" s="23">
        <v>5135</v>
      </c>
      <c r="UXH1048539" s="23">
        <v>5136</v>
      </c>
      <c r="UXI1048539" s="23">
        <v>5135</v>
      </c>
      <c r="UXJ1048539" s="23">
        <v>5136</v>
      </c>
      <c r="UXK1048539" s="23">
        <v>5135</v>
      </c>
      <c r="UXL1048539" s="23">
        <v>5136</v>
      </c>
      <c r="UXM1048539" s="23">
        <v>5135</v>
      </c>
      <c r="UXN1048539" s="23">
        <v>5136</v>
      </c>
      <c r="UXO1048539" s="23">
        <v>5135</v>
      </c>
      <c r="UXP1048539" s="23">
        <v>5136</v>
      </c>
      <c r="UXQ1048539" s="23">
        <v>5135</v>
      </c>
      <c r="UXR1048539" s="23">
        <v>5136</v>
      </c>
      <c r="UXS1048539" s="23">
        <v>5135</v>
      </c>
      <c r="UXT1048539" s="23">
        <v>5136</v>
      </c>
      <c r="UXU1048539" s="23">
        <v>5135</v>
      </c>
      <c r="UXV1048539" s="23">
        <v>5136</v>
      </c>
      <c r="UXW1048539" s="23">
        <v>5135</v>
      </c>
      <c r="UXX1048539" s="23">
        <v>5136</v>
      </c>
      <c r="UXY1048539" s="23">
        <v>5135</v>
      </c>
      <c r="UXZ1048539" s="23">
        <v>5136</v>
      </c>
      <c r="UYA1048539" s="23">
        <v>5135</v>
      </c>
      <c r="UYB1048539" s="23">
        <v>5136</v>
      </c>
      <c r="UYC1048539" s="23">
        <v>5135</v>
      </c>
      <c r="UYD1048539" s="23">
        <v>5136</v>
      </c>
      <c r="UYE1048539" s="23">
        <v>5135</v>
      </c>
      <c r="UYF1048539" s="23">
        <v>5136</v>
      </c>
      <c r="UYG1048539" s="23">
        <v>5135</v>
      </c>
      <c r="UYH1048539" s="23">
        <v>5136</v>
      </c>
      <c r="UYI1048539" s="23">
        <v>5135</v>
      </c>
      <c r="UYJ1048539" s="23">
        <v>5136</v>
      </c>
      <c r="UYK1048539" s="23">
        <v>5135</v>
      </c>
      <c r="UYL1048539" s="23">
        <v>5136</v>
      </c>
      <c r="UYM1048539" s="23">
        <v>5135</v>
      </c>
      <c r="UYN1048539" s="23">
        <v>5136</v>
      </c>
      <c r="UYO1048539" s="23">
        <v>5135</v>
      </c>
      <c r="UYP1048539" s="23">
        <v>5136</v>
      </c>
      <c r="UYQ1048539" s="23">
        <v>5135</v>
      </c>
      <c r="UYR1048539" s="23">
        <v>5136</v>
      </c>
      <c r="UYS1048539" s="23">
        <v>5135</v>
      </c>
      <c r="UYT1048539" s="23">
        <v>5136</v>
      </c>
      <c r="UYU1048539" s="23">
        <v>5135</v>
      </c>
      <c r="UYV1048539" s="23">
        <v>5136</v>
      </c>
      <c r="UYW1048539" s="23">
        <v>5135</v>
      </c>
      <c r="UYX1048539" s="23">
        <v>5136</v>
      </c>
      <c r="UYY1048539" s="23">
        <v>5135</v>
      </c>
      <c r="UYZ1048539" s="23">
        <v>5136</v>
      </c>
      <c r="UZA1048539" s="23">
        <v>5135</v>
      </c>
      <c r="UZB1048539" s="23">
        <v>5136</v>
      </c>
      <c r="UZC1048539" s="23">
        <v>5135</v>
      </c>
      <c r="UZD1048539" s="23">
        <v>5136</v>
      </c>
      <c r="UZE1048539" s="23">
        <v>5135</v>
      </c>
      <c r="UZF1048539" s="23">
        <v>5136</v>
      </c>
      <c r="UZG1048539" s="23">
        <v>5135</v>
      </c>
      <c r="UZH1048539" s="23">
        <v>5136</v>
      </c>
      <c r="UZI1048539" s="23">
        <v>5135</v>
      </c>
      <c r="UZJ1048539" s="23">
        <v>5136</v>
      </c>
      <c r="UZK1048539" s="23">
        <v>5135</v>
      </c>
      <c r="UZL1048539" s="23">
        <v>5136</v>
      </c>
      <c r="UZM1048539" s="23">
        <v>5135</v>
      </c>
      <c r="UZN1048539" s="23">
        <v>5136</v>
      </c>
      <c r="UZO1048539" s="23">
        <v>5135</v>
      </c>
      <c r="UZP1048539" s="23">
        <v>5136</v>
      </c>
      <c r="UZQ1048539" s="23">
        <v>5135</v>
      </c>
      <c r="UZR1048539" s="23">
        <v>5136</v>
      </c>
      <c r="UZS1048539" s="23">
        <v>5135</v>
      </c>
      <c r="UZT1048539" s="23">
        <v>5136</v>
      </c>
      <c r="UZU1048539" s="23">
        <v>5135</v>
      </c>
      <c r="UZV1048539" s="23">
        <v>5136</v>
      </c>
      <c r="UZW1048539" s="23">
        <v>5135</v>
      </c>
      <c r="UZX1048539" s="23">
        <v>5136</v>
      </c>
      <c r="UZY1048539" s="23">
        <v>5135</v>
      </c>
      <c r="UZZ1048539" s="23">
        <v>5136</v>
      </c>
      <c r="VAA1048539" s="23">
        <v>5135</v>
      </c>
      <c r="VAB1048539" s="23">
        <v>5136</v>
      </c>
      <c r="VAC1048539" s="23">
        <v>5135</v>
      </c>
      <c r="VAD1048539" s="23">
        <v>5136</v>
      </c>
      <c r="VAE1048539" s="23">
        <v>5135</v>
      </c>
      <c r="VAF1048539" s="23">
        <v>5136</v>
      </c>
      <c r="VAG1048539" s="23">
        <v>5135</v>
      </c>
      <c r="VAH1048539" s="23">
        <v>5136</v>
      </c>
      <c r="VAI1048539" s="23">
        <v>5135</v>
      </c>
      <c r="VAJ1048539" s="23">
        <v>5136</v>
      </c>
      <c r="VAK1048539" s="23">
        <v>5135</v>
      </c>
      <c r="VAL1048539" s="23">
        <v>5136</v>
      </c>
      <c r="VAM1048539" s="23">
        <v>5135</v>
      </c>
      <c r="VAN1048539" s="23">
        <v>5136</v>
      </c>
      <c r="VAO1048539" s="23">
        <v>5135</v>
      </c>
      <c r="VAP1048539" s="23">
        <v>5136</v>
      </c>
      <c r="VAQ1048539" s="23">
        <v>5135</v>
      </c>
      <c r="VAR1048539" s="23">
        <v>5136</v>
      </c>
      <c r="VAS1048539" s="23">
        <v>5135</v>
      </c>
      <c r="VAT1048539" s="23">
        <v>5136</v>
      </c>
      <c r="VAU1048539" s="23">
        <v>5135</v>
      </c>
      <c r="VAV1048539" s="23">
        <v>5136</v>
      </c>
      <c r="VAW1048539" s="23">
        <v>5135</v>
      </c>
      <c r="VAX1048539" s="23">
        <v>5136</v>
      </c>
      <c r="VAY1048539" s="23">
        <v>5135</v>
      </c>
      <c r="VAZ1048539" s="23">
        <v>5136</v>
      </c>
      <c r="VBA1048539" s="23">
        <v>5135</v>
      </c>
      <c r="VBB1048539" s="23">
        <v>5136</v>
      </c>
      <c r="VBC1048539" s="23">
        <v>5135</v>
      </c>
      <c r="VBD1048539" s="23">
        <v>5136</v>
      </c>
      <c r="VBE1048539" s="23">
        <v>5135</v>
      </c>
      <c r="VBF1048539" s="23">
        <v>5136</v>
      </c>
      <c r="VBG1048539" s="23">
        <v>5135</v>
      </c>
      <c r="VBH1048539" s="23">
        <v>5136</v>
      </c>
      <c r="VBI1048539" s="23">
        <v>5135</v>
      </c>
      <c r="VBJ1048539" s="23">
        <v>5136</v>
      </c>
      <c r="VBK1048539" s="23">
        <v>5135</v>
      </c>
      <c r="VBL1048539" s="23">
        <v>5136</v>
      </c>
      <c r="VBM1048539" s="23">
        <v>5135</v>
      </c>
      <c r="VBN1048539" s="23">
        <v>5136</v>
      </c>
      <c r="VBO1048539" s="23">
        <v>5135</v>
      </c>
      <c r="VBP1048539" s="23">
        <v>5136</v>
      </c>
      <c r="VBQ1048539" s="23">
        <v>5135</v>
      </c>
      <c r="VBR1048539" s="23">
        <v>5136</v>
      </c>
      <c r="VBS1048539" s="23">
        <v>5135</v>
      </c>
      <c r="VBT1048539" s="23">
        <v>5136</v>
      </c>
      <c r="VBU1048539" s="23">
        <v>5135</v>
      </c>
      <c r="VBV1048539" s="23">
        <v>5136</v>
      </c>
      <c r="VBW1048539" s="23">
        <v>5135</v>
      </c>
      <c r="VBX1048539" s="23">
        <v>5136</v>
      </c>
      <c r="VBY1048539" s="23">
        <v>5135</v>
      </c>
      <c r="VBZ1048539" s="23">
        <v>5136</v>
      </c>
      <c r="VCA1048539" s="23">
        <v>5135</v>
      </c>
      <c r="VCB1048539" s="23">
        <v>5136</v>
      </c>
      <c r="VCC1048539" s="23">
        <v>5135</v>
      </c>
      <c r="VCD1048539" s="23">
        <v>5136</v>
      </c>
      <c r="VCE1048539" s="23">
        <v>5135</v>
      </c>
      <c r="VCF1048539" s="23">
        <v>5136</v>
      </c>
      <c r="VCG1048539" s="23">
        <v>5135</v>
      </c>
      <c r="VCH1048539" s="23">
        <v>5136</v>
      </c>
      <c r="VCI1048539" s="23">
        <v>5135</v>
      </c>
      <c r="VCJ1048539" s="23">
        <v>5136</v>
      </c>
      <c r="VCK1048539" s="23">
        <v>5135</v>
      </c>
      <c r="VCL1048539" s="23">
        <v>5136</v>
      </c>
      <c r="VCM1048539" s="23">
        <v>5135</v>
      </c>
      <c r="VCN1048539" s="23">
        <v>5136</v>
      </c>
      <c r="VCO1048539" s="23">
        <v>5135</v>
      </c>
      <c r="VCP1048539" s="23">
        <v>5136</v>
      </c>
      <c r="VCQ1048539" s="23">
        <v>5135</v>
      </c>
      <c r="VCR1048539" s="23">
        <v>5136</v>
      </c>
      <c r="VCS1048539" s="23">
        <v>5135</v>
      </c>
      <c r="VCT1048539" s="23">
        <v>5136</v>
      </c>
      <c r="VCU1048539" s="23">
        <v>5135</v>
      </c>
      <c r="VCV1048539" s="23">
        <v>5136</v>
      </c>
      <c r="VCW1048539" s="23">
        <v>5135</v>
      </c>
      <c r="VCX1048539" s="23">
        <v>5136</v>
      </c>
      <c r="VCY1048539" s="23">
        <v>5135</v>
      </c>
      <c r="VCZ1048539" s="23">
        <v>5136</v>
      </c>
      <c r="VDA1048539" s="23">
        <v>5135</v>
      </c>
      <c r="VDB1048539" s="23">
        <v>5136</v>
      </c>
      <c r="VDC1048539" s="23">
        <v>5135</v>
      </c>
      <c r="VDD1048539" s="23">
        <v>5136</v>
      </c>
      <c r="VDE1048539" s="23">
        <v>5135</v>
      </c>
      <c r="VDF1048539" s="23">
        <v>5136</v>
      </c>
      <c r="VDG1048539" s="23">
        <v>5135</v>
      </c>
      <c r="VDH1048539" s="23">
        <v>5136</v>
      </c>
      <c r="VDI1048539" s="23">
        <v>5135</v>
      </c>
      <c r="VDJ1048539" s="23">
        <v>5136</v>
      </c>
      <c r="VDK1048539" s="23">
        <v>5135</v>
      </c>
      <c r="VDL1048539" s="23">
        <v>5136</v>
      </c>
      <c r="VDM1048539" s="23">
        <v>5135</v>
      </c>
      <c r="VDN1048539" s="23">
        <v>5136</v>
      </c>
      <c r="VDO1048539" s="23">
        <v>5135</v>
      </c>
      <c r="VDP1048539" s="23">
        <v>5136</v>
      </c>
      <c r="VDQ1048539" s="23">
        <v>5135</v>
      </c>
      <c r="VDR1048539" s="23">
        <v>5136</v>
      </c>
      <c r="VDS1048539" s="23">
        <v>5135</v>
      </c>
      <c r="VDT1048539" s="23">
        <v>5136</v>
      </c>
      <c r="VDU1048539" s="23">
        <v>5135</v>
      </c>
      <c r="VDV1048539" s="23">
        <v>5136</v>
      </c>
      <c r="VDW1048539" s="23">
        <v>5135</v>
      </c>
      <c r="VDX1048539" s="23">
        <v>5136</v>
      </c>
      <c r="VDY1048539" s="23">
        <v>5135</v>
      </c>
      <c r="VDZ1048539" s="23">
        <v>5136</v>
      </c>
      <c r="VEA1048539" s="23">
        <v>5135</v>
      </c>
      <c r="VEB1048539" s="23">
        <v>5136</v>
      </c>
      <c r="VEC1048539" s="23">
        <v>5135</v>
      </c>
      <c r="VED1048539" s="23">
        <v>5136</v>
      </c>
      <c r="VEE1048539" s="23">
        <v>5135</v>
      </c>
      <c r="VEF1048539" s="23">
        <v>5136</v>
      </c>
      <c r="VEG1048539" s="23">
        <v>5135</v>
      </c>
      <c r="VEH1048539" s="23">
        <v>5136</v>
      </c>
      <c r="VEI1048539" s="23">
        <v>5135</v>
      </c>
      <c r="VEJ1048539" s="23">
        <v>5136</v>
      </c>
      <c r="VEK1048539" s="23">
        <v>5135</v>
      </c>
      <c r="VEL1048539" s="23">
        <v>5136</v>
      </c>
      <c r="VEM1048539" s="23">
        <v>5135</v>
      </c>
      <c r="VEN1048539" s="23">
        <v>5136</v>
      </c>
      <c r="VEO1048539" s="23">
        <v>5135</v>
      </c>
      <c r="VEP1048539" s="23">
        <v>5136</v>
      </c>
      <c r="VEQ1048539" s="23">
        <v>5135</v>
      </c>
      <c r="VER1048539" s="23">
        <v>5136</v>
      </c>
      <c r="VES1048539" s="23">
        <v>5135</v>
      </c>
      <c r="VET1048539" s="23">
        <v>5136</v>
      </c>
      <c r="VEU1048539" s="23">
        <v>5135</v>
      </c>
      <c r="VEV1048539" s="23">
        <v>5136</v>
      </c>
      <c r="VEW1048539" s="23">
        <v>5135</v>
      </c>
      <c r="VEX1048539" s="23">
        <v>5136</v>
      </c>
      <c r="VEY1048539" s="23">
        <v>5135</v>
      </c>
      <c r="VEZ1048539" s="23">
        <v>5136</v>
      </c>
      <c r="VFA1048539" s="23">
        <v>5135</v>
      </c>
      <c r="VFB1048539" s="23">
        <v>5136</v>
      </c>
      <c r="VFC1048539" s="23">
        <v>5135</v>
      </c>
      <c r="VFD1048539" s="23">
        <v>5136</v>
      </c>
      <c r="VFE1048539" s="23">
        <v>5135</v>
      </c>
      <c r="VFF1048539" s="23">
        <v>5136</v>
      </c>
      <c r="VFG1048539" s="23">
        <v>5135</v>
      </c>
      <c r="VFH1048539" s="23">
        <v>5136</v>
      </c>
      <c r="VFI1048539" s="23">
        <v>5135</v>
      </c>
      <c r="VFJ1048539" s="23">
        <v>5136</v>
      </c>
      <c r="VFK1048539" s="23">
        <v>5135</v>
      </c>
      <c r="VFL1048539" s="23">
        <v>5136</v>
      </c>
      <c r="VFM1048539" s="23">
        <v>5135</v>
      </c>
      <c r="VFN1048539" s="23">
        <v>5136</v>
      </c>
      <c r="VFO1048539" s="23">
        <v>5135</v>
      </c>
      <c r="VFP1048539" s="23">
        <v>5136</v>
      </c>
      <c r="VFQ1048539" s="23">
        <v>5135</v>
      </c>
      <c r="VFR1048539" s="23">
        <v>5136</v>
      </c>
      <c r="VFS1048539" s="23">
        <v>5135</v>
      </c>
      <c r="VFT1048539" s="23">
        <v>5136</v>
      </c>
      <c r="VFU1048539" s="23">
        <v>5135</v>
      </c>
      <c r="VFV1048539" s="23">
        <v>5136</v>
      </c>
      <c r="VFW1048539" s="23">
        <v>5135</v>
      </c>
      <c r="VFX1048539" s="23">
        <v>5136</v>
      </c>
      <c r="VFY1048539" s="23">
        <v>5135</v>
      </c>
      <c r="VFZ1048539" s="23">
        <v>5136</v>
      </c>
      <c r="VGA1048539" s="23">
        <v>5135</v>
      </c>
      <c r="VGB1048539" s="23">
        <v>5136</v>
      </c>
      <c r="VGC1048539" s="23">
        <v>5135</v>
      </c>
      <c r="VGD1048539" s="23">
        <v>5136</v>
      </c>
      <c r="VGE1048539" s="23">
        <v>5135</v>
      </c>
      <c r="VGF1048539" s="23">
        <v>5136</v>
      </c>
      <c r="VGG1048539" s="23">
        <v>5135</v>
      </c>
      <c r="VGH1048539" s="23">
        <v>5136</v>
      </c>
      <c r="VGI1048539" s="23">
        <v>5135</v>
      </c>
      <c r="VGJ1048539" s="23">
        <v>5136</v>
      </c>
      <c r="VGK1048539" s="23">
        <v>5135</v>
      </c>
      <c r="VGL1048539" s="23">
        <v>5136</v>
      </c>
      <c r="VGM1048539" s="23">
        <v>5135</v>
      </c>
      <c r="VGN1048539" s="23">
        <v>5136</v>
      </c>
      <c r="VGO1048539" s="23">
        <v>5135</v>
      </c>
      <c r="VGP1048539" s="23">
        <v>5136</v>
      </c>
      <c r="VGQ1048539" s="23">
        <v>5135</v>
      </c>
      <c r="VGR1048539" s="23">
        <v>5136</v>
      </c>
      <c r="VGS1048539" s="23">
        <v>5135</v>
      </c>
      <c r="VGT1048539" s="23">
        <v>5136</v>
      </c>
      <c r="VGU1048539" s="23">
        <v>5135</v>
      </c>
      <c r="VGV1048539" s="23">
        <v>5136</v>
      </c>
      <c r="VGW1048539" s="23">
        <v>5135</v>
      </c>
      <c r="VGX1048539" s="23">
        <v>5136</v>
      </c>
      <c r="VGY1048539" s="23">
        <v>5135</v>
      </c>
      <c r="VGZ1048539" s="23">
        <v>5136</v>
      </c>
      <c r="VHA1048539" s="23">
        <v>5135</v>
      </c>
      <c r="VHB1048539" s="23">
        <v>5136</v>
      </c>
      <c r="VHC1048539" s="23">
        <v>5135</v>
      </c>
      <c r="VHD1048539" s="23">
        <v>5136</v>
      </c>
      <c r="VHE1048539" s="23">
        <v>5135</v>
      </c>
      <c r="VHF1048539" s="23">
        <v>5136</v>
      </c>
      <c r="VHG1048539" s="23">
        <v>5135</v>
      </c>
      <c r="VHH1048539" s="23">
        <v>5136</v>
      </c>
      <c r="VHI1048539" s="23">
        <v>5135</v>
      </c>
      <c r="VHJ1048539" s="23">
        <v>5136</v>
      </c>
      <c r="VHK1048539" s="23">
        <v>5135</v>
      </c>
      <c r="VHL1048539" s="23">
        <v>5136</v>
      </c>
      <c r="VHM1048539" s="23">
        <v>5135</v>
      </c>
      <c r="VHN1048539" s="23">
        <v>5136</v>
      </c>
      <c r="VHO1048539" s="23">
        <v>5135</v>
      </c>
      <c r="VHP1048539" s="23">
        <v>5136</v>
      </c>
      <c r="VHQ1048539" s="23">
        <v>5135</v>
      </c>
      <c r="VHR1048539" s="23">
        <v>5136</v>
      </c>
      <c r="VHS1048539" s="23">
        <v>5135</v>
      </c>
      <c r="VHT1048539" s="23">
        <v>5136</v>
      </c>
      <c r="VHU1048539" s="23">
        <v>5135</v>
      </c>
      <c r="VHV1048539" s="23">
        <v>5136</v>
      </c>
      <c r="VHW1048539" s="23">
        <v>5135</v>
      </c>
      <c r="VHX1048539" s="23">
        <v>5136</v>
      </c>
      <c r="VHY1048539" s="23">
        <v>5135</v>
      </c>
      <c r="VHZ1048539" s="23">
        <v>5136</v>
      </c>
      <c r="VIA1048539" s="23">
        <v>5135</v>
      </c>
      <c r="VIB1048539" s="23">
        <v>5136</v>
      </c>
      <c r="VIC1048539" s="23">
        <v>5135</v>
      </c>
      <c r="VID1048539" s="23">
        <v>5136</v>
      </c>
      <c r="VIE1048539" s="23">
        <v>5135</v>
      </c>
      <c r="VIF1048539" s="23">
        <v>5136</v>
      </c>
      <c r="VIG1048539" s="23">
        <v>5135</v>
      </c>
      <c r="VIH1048539" s="23">
        <v>5136</v>
      </c>
      <c r="VII1048539" s="23">
        <v>5135</v>
      </c>
      <c r="VIJ1048539" s="23">
        <v>5136</v>
      </c>
      <c r="VIK1048539" s="23">
        <v>5135</v>
      </c>
      <c r="VIL1048539" s="23">
        <v>5136</v>
      </c>
      <c r="VIM1048539" s="23">
        <v>5135</v>
      </c>
      <c r="VIN1048539" s="23">
        <v>5136</v>
      </c>
      <c r="VIO1048539" s="23">
        <v>5135</v>
      </c>
      <c r="VIP1048539" s="23">
        <v>5136</v>
      </c>
      <c r="VIQ1048539" s="23">
        <v>5135</v>
      </c>
      <c r="VIR1048539" s="23">
        <v>5136</v>
      </c>
      <c r="VIS1048539" s="23">
        <v>5135</v>
      </c>
      <c r="VIT1048539" s="23">
        <v>5136</v>
      </c>
      <c r="VIU1048539" s="23">
        <v>5135</v>
      </c>
      <c r="VIV1048539" s="23">
        <v>5136</v>
      </c>
      <c r="VIW1048539" s="23">
        <v>5135</v>
      </c>
      <c r="VIX1048539" s="23">
        <v>5136</v>
      </c>
      <c r="VIY1048539" s="23">
        <v>5135</v>
      </c>
      <c r="VIZ1048539" s="23">
        <v>5136</v>
      </c>
      <c r="VJA1048539" s="23">
        <v>5135</v>
      </c>
      <c r="VJB1048539" s="23">
        <v>5136</v>
      </c>
      <c r="VJC1048539" s="23">
        <v>5135</v>
      </c>
      <c r="VJD1048539" s="23">
        <v>5136</v>
      </c>
      <c r="VJE1048539" s="23">
        <v>5135</v>
      </c>
      <c r="VJF1048539" s="23">
        <v>5136</v>
      </c>
      <c r="VJG1048539" s="23">
        <v>5135</v>
      </c>
      <c r="VJH1048539" s="23">
        <v>5136</v>
      </c>
      <c r="VJI1048539" s="23">
        <v>5135</v>
      </c>
      <c r="VJJ1048539" s="23">
        <v>5136</v>
      </c>
      <c r="VJK1048539" s="23">
        <v>5135</v>
      </c>
      <c r="VJL1048539" s="23">
        <v>5136</v>
      </c>
      <c r="VJM1048539" s="23">
        <v>5135</v>
      </c>
      <c r="VJN1048539" s="23">
        <v>5136</v>
      </c>
      <c r="VJO1048539" s="23">
        <v>5135</v>
      </c>
      <c r="VJP1048539" s="23">
        <v>5136</v>
      </c>
      <c r="VJQ1048539" s="23">
        <v>5135</v>
      </c>
      <c r="VJR1048539" s="23">
        <v>5136</v>
      </c>
      <c r="VJS1048539" s="23">
        <v>5135</v>
      </c>
      <c r="VJT1048539" s="23">
        <v>5136</v>
      </c>
      <c r="VJU1048539" s="23">
        <v>5135</v>
      </c>
      <c r="VJV1048539" s="23">
        <v>5136</v>
      </c>
      <c r="VJW1048539" s="23">
        <v>5135</v>
      </c>
      <c r="VJX1048539" s="23">
        <v>5136</v>
      </c>
      <c r="VJY1048539" s="23">
        <v>5135</v>
      </c>
      <c r="VJZ1048539" s="23">
        <v>5136</v>
      </c>
      <c r="VKA1048539" s="23">
        <v>5135</v>
      </c>
      <c r="VKB1048539" s="23">
        <v>5136</v>
      </c>
      <c r="VKC1048539" s="23">
        <v>5135</v>
      </c>
      <c r="VKD1048539" s="23">
        <v>5136</v>
      </c>
      <c r="VKE1048539" s="23">
        <v>5135</v>
      </c>
      <c r="VKF1048539" s="23">
        <v>5136</v>
      </c>
      <c r="VKG1048539" s="23">
        <v>5135</v>
      </c>
      <c r="VKH1048539" s="23">
        <v>5136</v>
      </c>
      <c r="VKI1048539" s="23">
        <v>5135</v>
      </c>
      <c r="VKJ1048539" s="23">
        <v>5136</v>
      </c>
      <c r="VKK1048539" s="23">
        <v>5135</v>
      </c>
      <c r="VKL1048539" s="23">
        <v>5136</v>
      </c>
      <c r="VKM1048539" s="23">
        <v>5135</v>
      </c>
      <c r="VKN1048539" s="23">
        <v>5136</v>
      </c>
      <c r="VKO1048539" s="23">
        <v>5135</v>
      </c>
      <c r="VKP1048539" s="23">
        <v>5136</v>
      </c>
      <c r="VKQ1048539" s="23">
        <v>5135</v>
      </c>
      <c r="VKR1048539" s="23">
        <v>5136</v>
      </c>
      <c r="VKS1048539" s="23">
        <v>5135</v>
      </c>
      <c r="VKT1048539" s="23">
        <v>5136</v>
      </c>
      <c r="VKU1048539" s="23">
        <v>5135</v>
      </c>
      <c r="VKV1048539" s="23">
        <v>5136</v>
      </c>
      <c r="VKW1048539" s="23">
        <v>5135</v>
      </c>
      <c r="VKX1048539" s="23">
        <v>5136</v>
      </c>
      <c r="VKY1048539" s="23">
        <v>5135</v>
      </c>
      <c r="VKZ1048539" s="23">
        <v>5136</v>
      </c>
      <c r="VLA1048539" s="23">
        <v>5135</v>
      </c>
      <c r="VLB1048539" s="23">
        <v>5136</v>
      </c>
      <c r="VLC1048539" s="23">
        <v>5135</v>
      </c>
      <c r="VLD1048539" s="23">
        <v>5136</v>
      </c>
      <c r="VLE1048539" s="23">
        <v>5135</v>
      </c>
      <c r="VLF1048539" s="23">
        <v>5136</v>
      </c>
      <c r="VLG1048539" s="23">
        <v>5135</v>
      </c>
      <c r="VLH1048539" s="23">
        <v>5136</v>
      </c>
      <c r="VLI1048539" s="23">
        <v>5135</v>
      </c>
      <c r="VLJ1048539" s="23">
        <v>5136</v>
      </c>
      <c r="VLK1048539" s="23">
        <v>5135</v>
      </c>
      <c r="VLL1048539" s="23">
        <v>5136</v>
      </c>
      <c r="VLM1048539" s="23">
        <v>5135</v>
      </c>
      <c r="VLN1048539" s="23">
        <v>5136</v>
      </c>
      <c r="VLO1048539" s="23">
        <v>5135</v>
      </c>
      <c r="VLP1048539" s="23">
        <v>5136</v>
      </c>
      <c r="VLQ1048539" s="23">
        <v>5135</v>
      </c>
      <c r="VLR1048539" s="23">
        <v>5136</v>
      </c>
      <c r="VLS1048539" s="23">
        <v>5135</v>
      </c>
      <c r="VLT1048539" s="23">
        <v>5136</v>
      </c>
      <c r="VLU1048539" s="23">
        <v>5135</v>
      </c>
      <c r="VLV1048539" s="23">
        <v>5136</v>
      </c>
      <c r="VLW1048539" s="23">
        <v>5135</v>
      </c>
      <c r="VLX1048539" s="23">
        <v>5136</v>
      </c>
      <c r="VLY1048539" s="23">
        <v>5135</v>
      </c>
      <c r="VLZ1048539" s="23">
        <v>5136</v>
      </c>
      <c r="VMA1048539" s="23">
        <v>5135</v>
      </c>
      <c r="VMB1048539" s="23">
        <v>5136</v>
      </c>
      <c r="VMC1048539" s="23">
        <v>5135</v>
      </c>
      <c r="VMD1048539" s="23">
        <v>5136</v>
      </c>
      <c r="VME1048539" s="23">
        <v>5135</v>
      </c>
      <c r="VMF1048539" s="23">
        <v>5136</v>
      </c>
      <c r="VMG1048539" s="23">
        <v>5135</v>
      </c>
      <c r="VMH1048539" s="23">
        <v>5136</v>
      </c>
      <c r="VMI1048539" s="23">
        <v>5135</v>
      </c>
      <c r="VMJ1048539" s="23">
        <v>5136</v>
      </c>
      <c r="VMK1048539" s="23">
        <v>5135</v>
      </c>
      <c r="VML1048539" s="23">
        <v>5136</v>
      </c>
      <c r="VMM1048539" s="23">
        <v>5135</v>
      </c>
      <c r="VMN1048539" s="23">
        <v>5136</v>
      </c>
      <c r="VMO1048539" s="23">
        <v>5135</v>
      </c>
      <c r="VMP1048539" s="23">
        <v>5136</v>
      </c>
      <c r="VMQ1048539" s="23">
        <v>5135</v>
      </c>
      <c r="VMR1048539" s="23">
        <v>5136</v>
      </c>
      <c r="VMS1048539" s="23">
        <v>5135</v>
      </c>
      <c r="VMT1048539" s="23">
        <v>5136</v>
      </c>
      <c r="VMU1048539" s="23">
        <v>5135</v>
      </c>
      <c r="VMV1048539" s="23">
        <v>5136</v>
      </c>
      <c r="VMW1048539" s="23">
        <v>5135</v>
      </c>
      <c r="VMX1048539" s="23">
        <v>5136</v>
      </c>
      <c r="VMY1048539" s="23">
        <v>5135</v>
      </c>
      <c r="VMZ1048539" s="23">
        <v>5136</v>
      </c>
      <c r="VNA1048539" s="23">
        <v>5135</v>
      </c>
      <c r="VNB1048539" s="23">
        <v>5136</v>
      </c>
      <c r="VNC1048539" s="23">
        <v>5135</v>
      </c>
      <c r="VND1048539" s="23">
        <v>5136</v>
      </c>
      <c r="VNE1048539" s="23">
        <v>5135</v>
      </c>
      <c r="VNF1048539" s="23">
        <v>5136</v>
      </c>
      <c r="VNG1048539" s="23">
        <v>5135</v>
      </c>
      <c r="VNH1048539" s="23">
        <v>5136</v>
      </c>
      <c r="VNI1048539" s="23">
        <v>5135</v>
      </c>
      <c r="VNJ1048539" s="23">
        <v>5136</v>
      </c>
      <c r="VNK1048539" s="23">
        <v>5135</v>
      </c>
      <c r="VNL1048539" s="23">
        <v>5136</v>
      </c>
      <c r="VNM1048539" s="23">
        <v>5135</v>
      </c>
      <c r="VNN1048539" s="23">
        <v>5136</v>
      </c>
      <c r="VNO1048539" s="23">
        <v>5135</v>
      </c>
      <c r="VNP1048539" s="23">
        <v>5136</v>
      </c>
      <c r="VNQ1048539" s="23">
        <v>5135</v>
      </c>
      <c r="VNR1048539" s="23">
        <v>5136</v>
      </c>
      <c r="VNS1048539" s="23">
        <v>5135</v>
      </c>
      <c r="VNT1048539" s="23">
        <v>5136</v>
      </c>
      <c r="VNU1048539" s="23">
        <v>5135</v>
      </c>
      <c r="VNV1048539" s="23">
        <v>5136</v>
      </c>
      <c r="VNW1048539" s="23">
        <v>5135</v>
      </c>
      <c r="VNX1048539" s="23">
        <v>5136</v>
      </c>
      <c r="VNY1048539" s="23">
        <v>5135</v>
      </c>
      <c r="VNZ1048539" s="23">
        <v>5136</v>
      </c>
      <c r="VOA1048539" s="23">
        <v>5135</v>
      </c>
      <c r="VOB1048539" s="23">
        <v>5136</v>
      </c>
      <c r="VOC1048539" s="23">
        <v>5135</v>
      </c>
      <c r="VOD1048539" s="23">
        <v>5136</v>
      </c>
      <c r="VOE1048539" s="23">
        <v>5135</v>
      </c>
      <c r="VOF1048539" s="23">
        <v>5136</v>
      </c>
      <c r="VOG1048539" s="23">
        <v>5135</v>
      </c>
      <c r="VOH1048539" s="23">
        <v>5136</v>
      </c>
      <c r="VOI1048539" s="23">
        <v>5135</v>
      </c>
      <c r="VOJ1048539" s="23">
        <v>5136</v>
      </c>
      <c r="VOK1048539" s="23">
        <v>5135</v>
      </c>
      <c r="VOL1048539" s="23">
        <v>5136</v>
      </c>
      <c r="VOM1048539" s="23">
        <v>5135</v>
      </c>
      <c r="VON1048539" s="23">
        <v>5136</v>
      </c>
      <c r="VOO1048539" s="23">
        <v>5135</v>
      </c>
      <c r="VOP1048539" s="23">
        <v>5136</v>
      </c>
      <c r="VOQ1048539" s="23">
        <v>5135</v>
      </c>
      <c r="VOR1048539" s="23">
        <v>5136</v>
      </c>
      <c r="VOS1048539" s="23">
        <v>5135</v>
      </c>
      <c r="VOT1048539" s="23">
        <v>5136</v>
      </c>
      <c r="VOU1048539" s="23">
        <v>5135</v>
      </c>
      <c r="VOV1048539" s="23">
        <v>5136</v>
      </c>
      <c r="VOW1048539" s="23">
        <v>5135</v>
      </c>
      <c r="VOX1048539" s="23">
        <v>5136</v>
      </c>
      <c r="VOY1048539" s="23">
        <v>5135</v>
      </c>
      <c r="VOZ1048539" s="23">
        <v>5136</v>
      </c>
      <c r="VPA1048539" s="23">
        <v>5135</v>
      </c>
      <c r="VPB1048539" s="23">
        <v>5136</v>
      </c>
      <c r="VPC1048539" s="23">
        <v>5135</v>
      </c>
      <c r="VPD1048539" s="23">
        <v>5136</v>
      </c>
      <c r="VPE1048539" s="23">
        <v>5135</v>
      </c>
      <c r="VPF1048539" s="23">
        <v>5136</v>
      </c>
      <c r="VPG1048539" s="23">
        <v>5135</v>
      </c>
      <c r="VPH1048539" s="23">
        <v>5136</v>
      </c>
      <c r="VPI1048539" s="23">
        <v>5135</v>
      </c>
      <c r="VPJ1048539" s="23">
        <v>5136</v>
      </c>
      <c r="VPK1048539" s="23">
        <v>5135</v>
      </c>
      <c r="VPL1048539" s="23">
        <v>5136</v>
      </c>
      <c r="VPM1048539" s="23">
        <v>5135</v>
      </c>
      <c r="VPN1048539" s="23">
        <v>5136</v>
      </c>
      <c r="VPO1048539" s="23">
        <v>5135</v>
      </c>
      <c r="VPP1048539" s="23">
        <v>5136</v>
      </c>
      <c r="VPQ1048539" s="23">
        <v>5135</v>
      </c>
      <c r="VPR1048539" s="23">
        <v>5136</v>
      </c>
      <c r="VPS1048539" s="23">
        <v>5135</v>
      </c>
      <c r="VPT1048539" s="23">
        <v>5136</v>
      </c>
      <c r="VPU1048539" s="23">
        <v>5135</v>
      </c>
      <c r="VPV1048539" s="23">
        <v>5136</v>
      </c>
      <c r="VPW1048539" s="23">
        <v>5135</v>
      </c>
      <c r="VPX1048539" s="23">
        <v>5136</v>
      </c>
      <c r="VPY1048539" s="23">
        <v>5135</v>
      </c>
      <c r="VPZ1048539" s="23">
        <v>5136</v>
      </c>
      <c r="VQA1048539" s="23">
        <v>5135</v>
      </c>
      <c r="VQB1048539" s="23">
        <v>5136</v>
      </c>
      <c r="VQC1048539" s="23">
        <v>5135</v>
      </c>
      <c r="VQD1048539" s="23">
        <v>5136</v>
      </c>
      <c r="VQE1048539" s="23">
        <v>5135</v>
      </c>
      <c r="VQF1048539" s="23">
        <v>5136</v>
      </c>
      <c r="VQG1048539" s="23">
        <v>5135</v>
      </c>
      <c r="VQH1048539" s="23">
        <v>5136</v>
      </c>
      <c r="VQI1048539" s="23">
        <v>5135</v>
      </c>
      <c r="VQJ1048539" s="23">
        <v>5136</v>
      </c>
      <c r="VQK1048539" s="23">
        <v>5135</v>
      </c>
      <c r="VQL1048539" s="23">
        <v>5136</v>
      </c>
      <c r="VQM1048539" s="23">
        <v>5135</v>
      </c>
      <c r="VQN1048539" s="23">
        <v>5136</v>
      </c>
      <c r="VQO1048539" s="23">
        <v>5135</v>
      </c>
      <c r="VQP1048539" s="23">
        <v>5136</v>
      </c>
      <c r="VQQ1048539" s="23">
        <v>5135</v>
      </c>
      <c r="VQR1048539" s="23">
        <v>5136</v>
      </c>
      <c r="VQS1048539" s="23">
        <v>5135</v>
      </c>
      <c r="VQT1048539" s="23">
        <v>5136</v>
      </c>
      <c r="VQU1048539" s="23">
        <v>5135</v>
      </c>
      <c r="VQV1048539" s="23">
        <v>5136</v>
      </c>
      <c r="VQW1048539" s="23">
        <v>5135</v>
      </c>
      <c r="VQX1048539" s="23">
        <v>5136</v>
      </c>
      <c r="VQY1048539" s="23">
        <v>5135</v>
      </c>
      <c r="VQZ1048539" s="23">
        <v>5136</v>
      </c>
      <c r="VRA1048539" s="23">
        <v>5135</v>
      </c>
      <c r="VRB1048539" s="23">
        <v>5136</v>
      </c>
      <c r="VRC1048539" s="23">
        <v>5135</v>
      </c>
      <c r="VRD1048539" s="23">
        <v>5136</v>
      </c>
      <c r="VRE1048539" s="23">
        <v>5135</v>
      </c>
      <c r="VRF1048539" s="23">
        <v>5136</v>
      </c>
      <c r="VRG1048539" s="23">
        <v>5135</v>
      </c>
      <c r="VRH1048539" s="23">
        <v>5136</v>
      </c>
      <c r="VRI1048539" s="23">
        <v>5135</v>
      </c>
      <c r="VRJ1048539" s="23">
        <v>5136</v>
      </c>
      <c r="VRK1048539" s="23">
        <v>5135</v>
      </c>
      <c r="VRL1048539" s="23">
        <v>5136</v>
      </c>
      <c r="VRM1048539" s="23">
        <v>5135</v>
      </c>
      <c r="VRN1048539" s="23">
        <v>5136</v>
      </c>
      <c r="VRO1048539" s="23">
        <v>5135</v>
      </c>
      <c r="VRP1048539" s="23">
        <v>5136</v>
      </c>
      <c r="VRQ1048539" s="23">
        <v>5135</v>
      </c>
      <c r="VRR1048539" s="23">
        <v>5136</v>
      </c>
      <c r="VRS1048539" s="23">
        <v>5135</v>
      </c>
      <c r="VRT1048539" s="23">
        <v>5136</v>
      </c>
      <c r="VRU1048539" s="23">
        <v>5135</v>
      </c>
      <c r="VRV1048539" s="23">
        <v>5136</v>
      </c>
      <c r="VRW1048539" s="23">
        <v>5135</v>
      </c>
      <c r="VRX1048539" s="23">
        <v>5136</v>
      </c>
      <c r="VRY1048539" s="23">
        <v>5135</v>
      </c>
      <c r="VRZ1048539" s="23">
        <v>5136</v>
      </c>
      <c r="VSA1048539" s="23">
        <v>5135</v>
      </c>
      <c r="VSB1048539" s="23">
        <v>5136</v>
      </c>
      <c r="VSC1048539" s="23">
        <v>5135</v>
      </c>
      <c r="VSD1048539" s="23">
        <v>5136</v>
      </c>
      <c r="VSE1048539" s="23">
        <v>5135</v>
      </c>
      <c r="VSF1048539" s="23">
        <v>5136</v>
      </c>
      <c r="VSG1048539" s="23">
        <v>5135</v>
      </c>
      <c r="VSH1048539" s="23">
        <v>5136</v>
      </c>
      <c r="VSI1048539" s="23">
        <v>5135</v>
      </c>
      <c r="VSJ1048539" s="23">
        <v>5136</v>
      </c>
      <c r="VSK1048539" s="23">
        <v>5135</v>
      </c>
      <c r="VSL1048539" s="23">
        <v>5136</v>
      </c>
      <c r="VSM1048539" s="23">
        <v>5135</v>
      </c>
      <c r="VSN1048539" s="23">
        <v>5136</v>
      </c>
      <c r="VSO1048539" s="23">
        <v>5135</v>
      </c>
      <c r="VSP1048539" s="23">
        <v>5136</v>
      </c>
      <c r="VSQ1048539" s="23">
        <v>5135</v>
      </c>
      <c r="VSR1048539" s="23">
        <v>5136</v>
      </c>
      <c r="VSS1048539" s="23">
        <v>5135</v>
      </c>
      <c r="VST1048539" s="23">
        <v>5136</v>
      </c>
      <c r="VSU1048539" s="23">
        <v>5135</v>
      </c>
      <c r="VSV1048539" s="23">
        <v>5136</v>
      </c>
      <c r="VSW1048539" s="23">
        <v>5135</v>
      </c>
      <c r="VSX1048539" s="23">
        <v>5136</v>
      </c>
      <c r="VSY1048539" s="23">
        <v>5135</v>
      </c>
      <c r="VSZ1048539" s="23">
        <v>5136</v>
      </c>
      <c r="VTA1048539" s="23">
        <v>5135</v>
      </c>
      <c r="VTB1048539" s="23">
        <v>5136</v>
      </c>
      <c r="VTC1048539" s="23">
        <v>5135</v>
      </c>
      <c r="VTD1048539" s="23">
        <v>5136</v>
      </c>
      <c r="VTE1048539" s="23">
        <v>5135</v>
      </c>
      <c r="VTF1048539" s="23">
        <v>5136</v>
      </c>
      <c r="VTG1048539" s="23">
        <v>5135</v>
      </c>
      <c r="VTH1048539" s="23">
        <v>5136</v>
      </c>
      <c r="VTI1048539" s="23">
        <v>5135</v>
      </c>
      <c r="VTJ1048539" s="23">
        <v>5136</v>
      </c>
      <c r="VTK1048539" s="23">
        <v>5135</v>
      </c>
      <c r="VTL1048539" s="23">
        <v>5136</v>
      </c>
      <c r="VTM1048539" s="23">
        <v>5135</v>
      </c>
      <c r="VTN1048539" s="23">
        <v>5136</v>
      </c>
      <c r="VTO1048539" s="23">
        <v>5135</v>
      </c>
      <c r="VTP1048539" s="23">
        <v>5136</v>
      </c>
      <c r="VTQ1048539" s="23">
        <v>5135</v>
      </c>
      <c r="VTR1048539" s="23">
        <v>5136</v>
      </c>
      <c r="VTS1048539" s="23">
        <v>5135</v>
      </c>
      <c r="VTT1048539" s="23">
        <v>5136</v>
      </c>
      <c r="VTU1048539" s="23">
        <v>5135</v>
      </c>
      <c r="VTV1048539" s="23">
        <v>5136</v>
      </c>
      <c r="VTW1048539" s="23">
        <v>5135</v>
      </c>
      <c r="VTX1048539" s="23">
        <v>5136</v>
      </c>
      <c r="VTY1048539" s="23">
        <v>5135</v>
      </c>
      <c r="VTZ1048539" s="23">
        <v>5136</v>
      </c>
      <c r="VUA1048539" s="23">
        <v>5135</v>
      </c>
      <c r="VUB1048539" s="23">
        <v>5136</v>
      </c>
      <c r="VUC1048539" s="23">
        <v>5135</v>
      </c>
      <c r="VUD1048539" s="23">
        <v>5136</v>
      </c>
      <c r="VUE1048539" s="23">
        <v>5135</v>
      </c>
      <c r="VUF1048539" s="23">
        <v>5136</v>
      </c>
      <c r="VUG1048539" s="23">
        <v>5135</v>
      </c>
      <c r="VUH1048539" s="23">
        <v>5136</v>
      </c>
      <c r="VUI1048539" s="23">
        <v>5135</v>
      </c>
      <c r="VUJ1048539" s="23">
        <v>5136</v>
      </c>
      <c r="VUK1048539" s="23">
        <v>5135</v>
      </c>
      <c r="VUL1048539" s="23">
        <v>5136</v>
      </c>
      <c r="VUM1048539" s="23">
        <v>5135</v>
      </c>
      <c r="VUN1048539" s="23">
        <v>5136</v>
      </c>
      <c r="VUO1048539" s="23">
        <v>5135</v>
      </c>
      <c r="VUP1048539" s="23">
        <v>5136</v>
      </c>
      <c r="VUQ1048539" s="23">
        <v>5135</v>
      </c>
      <c r="VUR1048539" s="23">
        <v>5136</v>
      </c>
      <c r="VUS1048539" s="23">
        <v>5135</v>
      </c>
      <c r="VUT1048539" s="23">
        <v>5136</v>
      </c>
      <c r="VUU1048539" s="23">
        <v>5135</v>
      </c>
      <c r="VUV1048539" s="23">
        <v>5136</v>
      </c>
      <c r="VUW1048539" s="23">
        <v>5135</v>
      </c>
      <c r="VUX1048539" s="23">
        <v>5136</v>
      </c>
      <c r="VUY1048539" s="23">
        <v>5135</v>
      </c>
      <c r="VUZ1048539" s="23">
        <v>5136</v>
      </c>
      <c r="VVA1048539" s="23">
        <v>5135</v>
      </c>
      <c r="VVB1048539" s="23">
        <v>5136</v>
      </c>
      <c r="VVC1048539" s="23">
        <v>5135</v>
      </c>
      <c r="VVD1048539" s="23">
        <v>5136</v>
      </c>
      <c r="VVE1048539" s="23">
        <v>5135</v>
      </c>
      <c r="VVF1048539" s="23">
        <v>5136</v>
      </c>
      <c r="VVG1048539" s="23">
        <v>5135</v>
      </c>
      <c r="VVH1048539" s="23">
        <v>5136</v>
      </c>
      <c r="VVI1048539" s="23">
        <v>5135</v>
      </c>
      <c r="VVJ1048539" s="23">
        <v>5136</v>
      </c>
      <c r="VVK1048539" s="23">
        <v>5135</v>
      </c>
      <c r="VVL1048539" s="23">
        <v>5136</v>
      </c>
      <c r="VVM1048539" s="23">
        <v>5135</v>
      </c>
      <c r="VVN1048539" s="23">
        <v>5136</v>
      </c>
      <c r="VVO1048539" s="23">
        <v>5135</v>
      </c>
      <c r="VVP1048539" s="23">
        <v>5136</v>
      </c>
      <c r="VVQ1048539" s="23">
        <v>5135</v>
      </c>
      <c r="VVR1048539" s="23">
        <v>5136</v>
      </c>
      <c r="VVS1048539" s="23">
        <v>5135</v>
      </c>
      <c r="VVT1048539" s="23">
        <v>5136</v>
      </c>
      <c r="VVU1048539" s="23">
        <v>5135</v>
      </c>
      <c r="VVV1048539" s="23">
        <v>5136</v>
      </c>
      <c r="VVW1048539" s="23">
        <v>5135</v>
      </c>
      <c r="VVX1048539" s="23">
        <v>5136</v>
      </c>
      <c r="VVY1048539" s="23">
        <v>5135</v>
      </c>
      <c r="VVZ1048539" s="23">
        <v>5136</v>
      </c>
      <c r="VWA1048539" s="23">
        <v>5135</v>
      </c>
      <c r="VWB1048539" s="23">
        <v>5136</v>
      </c>
      <c r="VWC1048539" s="23">
        <v>5135</v>
      </c>
      <c r="VWD1048539" s="23">
        <v>5136</v>
      </c>
      <c r="VWE1048539" s="23">
        <v>5135</v>
      </c>
      <c r="VWF1048539" s="23">
        <v>5136</v>
      </c>
      <c r="VWG1048539" s="23">
        <v>5135</v>
      </c>
      <c r="VWH1048539" s="23">
        <v>5136</v>
      </c>
      <c r="VWI1048539" s="23">
        <v>5135</v>
      </c>
      <c r="VWJ1048539" s="23">
        <v>5136</v>
      </c>
      <c r="VWK1048539" s="23">
        <v>5135</v>
      </c>
      <c r="VWL1048539" s="23">
        <v>5136</v>
      </c>
      <c r="VWM1048539" s="23">
        <v>5135</v>
      </c>
      <c r="VWN1048539" s="23">
        <v>5136</v>
      </c>
      <c r="VWO1048539" s="23">
        <v>5135</v>
      </c>
      <c r="VWP1048539" s="23">
        <v>5136</v>
      </c>
      <c r="VWQ1048539" s="23">
        <v>5135</v>
      </c>
      <c r="VWR1048539" s="23">
        <v>5136</v>
      </c>
      <c r="VWS1048539" s="23">
        <v>5135</v>
      </c>
      <c r="VWT1048539" s="23">
        <v>5136</v>
      </c>
      <c r="VWU1048539" s="23">
        <v>5135</v>
      </c>
      <c r="VWV1048539" s="23">
        <v>5136</v>
      </c>
      <c r="VWW1048539" s="23">
        <v>5135</v>
      </c>
      <c r="VWX1048539" s="23">
        <v>5136</v>
      </c>
      <c r="VWY1048539" s="23">
        <v>5135</v>
      </c>
      <c r="VWZ1048539" s="23">
        <v>5136</v>
      </c>
      <c r="VXA1048539" s="23">
        <v>5135</v>
      </c>
      <c r="VXB1048539" s="23">
        <v>5136</v>
      </c>
      <c r="VXC1048539" s="23">
        <v>5135</v>
      </c>
      <c r="VXD1048539" s="23">
        <v>5136</v>
      </c>
      <c r="VXE1048539" s="23">
        <v>5135</v>
      </c>
      <c r="VXF1048539" s="23">
        <v>5136</v>
      </c>
      <c r="VXG1048539" s="23">
        <v>5135</v>
      </c>
      <c r="VXH1048539" s="23">
        <v>5136</v>
      </c>
      <c r="VXI1048539" s="23">
        <v>5135</v>
      </c>
      <c r="VXJ1048539" s="23">
        <v>5136</v>
      </c>
      <c r="VXK1048539" s="23">
        <v>5135</v>
      </c>
      <c r="VXL1048539" s="23">
        <v>5136</v>
      </c>
      <c r="VXM1048539" s="23">
        <v>5135</v>
      </c>
      <c r="VXN1048539" s="23">
        <v>5136</v>
      </c>
      <c r="VXO1048539" s="23">
        <v>5135</v>
      </c>
      <c r="VXP1048539" s="23">
        <v>5136</v>
      </c>
      <c r="VXQ1048539" s="23">
        <v>5135</v>
      </c>
      <c r="VXR1048539" s="23">
        <v>5136</v>
      </c>
      <c r="VXS1048539" s="23">
        <v>5135</v>
      </c>
      <c r="VXT1048539" s="23">
        <v>5136</v>
      </c>
      <c r="VXU1048539" s="23">
        <v>5135</v>
      </c>
      <c r="VXV1048539" s="23">
        <v>5136</v>
      </c>
      <c r="VXW1048539" s="23">
        <v>5135</v>
      </c>
      <c r="VXX1048539" s="23">
        <v>5136</v>
      </c>
      <c r="VXY1048539" s="23">
        <v>5135</v>
      </c>
      <c r="VXZ1048539" s="23">
        <v>5136</v>
      </c>
      <c r="VYA1048539" s="23">
        <v>5135</v>
      </c>
      <c r="VYB1048539" s="23">
        <v>5136</v>
      </c>
      <c r="VYC1048539" s="23">
        <v>5135</v>
      </c>
      <c r="VYD1048539" s="23">
        <v>5136</v>
      </c>
      <c r="VYE1048539" s="23">
        <v>5135</v>
      </c>
      <c r="VYF1048539" s="23">
        <v>5136</v>
      </c>
      <c r="VYG1048539" s="23">
        <v>5135</v>
      </c>
      <c r="VYH1048539" s="23">
        <v>5136</v>
      </c>
      <c r="VYI1048539" s="23">
        <v>5135</v>
      </c>
      <c r="VYJ1048539" s="23">
        <v>5136</v>
      </c>
      <c r="VYK1048539" s="23">
        <v>5135</v>
      </c>
      <c r="VYL1048539" s="23">
        <v>5136</v>
      </c>
      <c r="VYM1048539" s="23">
        <v>5135</v>
      </c>
      <c r="VYN1048539" s="23">
        <v>5136</v>
      </c>
      <c r="VYO1048539" s="23">
        <v>5135</v>
      </c>
      <c r="VYP1048539" s="23">
        <v>5136</v>
      </c>
      <c r="VYQ1048539" s="23">
        <v>5135</v>
      </c>
      <c r="VYR1048539" s="23">
        <v>5136</v>
      </c>
      <c r="VYS1048539" s="23">
        <v>5135</v>
      </c>
      <c r="VYT1048539" s="23">
        <v>5136</v>
      </c>
      <c r="VYU1048539" s="23">
        <v>5135</v>
      </c>
      <c r="VYV1048539" s="23">
        <v>5136</v>
      </c>
      <c r="VYW1048539" s="23">
        <v>5135</v>
      </c>
      <c r="VYX1048539" s="23">
        <v>5136</v>
      </c>
      <c r="VYY1048539" s="23">
        <v>5135</v>
      </c>
      <c r="VYZ1048539" s="23">
        <v>5136</v>
      </c>
      <c r="VZA1048539" s="23">
        <v>5135</v>
      </c>
      <c r="VZB1048539" s="23">
        <v>5136</v>
      </c>
      <c r="VZC1048539" s="23">
        <v>5135</v>
      </c>
      <c r="VZD1048539" s="23">
        <v>5136</v>
      </c>
      <c r="VZE1048539" s="23">
        <v>5135</v>
      </c>
      <c r="VZF1048539" s="23">
        <v>5136</v>
      </c>
      <c r="VZG1048539" s="23">
        <v>5135</v>
      </c>
      <c r="VZH1048539" s="23">
        <v>5136</v>
      </c>
      <c r="VZI1048539" s="23">
        <v>5135</v>
      </c>
      <c r="VZJ1048539" s="23">
        <v>5136</v>
      </c>
      <c r="VZK1048539" s="23">
        <v>5135</v>
      </c>
      <c r="VZL1048539" s="23">
        <v>5136</v>
      </c>
      <c r="VZM1048539" s="23">
        <v>5135</v>
      </c>
      <c r="VZN1048539" s="23">
        <v>5136</v>
      </c>
      <c r="VZO1048539" s="23">
        <v>5135</v>
      </c>
      <c r="VZP1048539" s="23">
        <v>5136</v>
      </c>
      <c r="VZQ1048539" s="23">
        <v>5135</v>
      </c>
      <c r="VZR1048539" s="23">
        <v>5136</v>
      </c>
      <c r="VZS1048539" s="23">
        <v>5135</v>
      </c>
      <c r="VZT1048539" s="23">
        <v>5136</v>
      </c>
      <c r="VZU1048539" s="23">
        <v>5135</v>
      </c>
      <c r="VZV1048539" s="23">
        <v>5136</v>
      </c>
      <c r="VZW1048539" s="23">
        <v>5135</v>
      </c>
      <c r="VZX1048539" s="23">
        <v>5136</v>
      </c>
      <c r="VZY1048539" s="23">
        <v>5135</v>
      </c>
      <c r="VZZ1048539" s="23">
        <v>5136</v>
      </c>
      <c r="WAA1048539" s="23">
        <v>5135</v>
      </c>
      <c r="WAB1048539" s="23">
        <v>5136</v>
      </c>
      <c r="WAC1048539" s="23">
        <v>5135</v>
      </c>
      <c r="WAD1048539" s="23">
        <v>5136</v>
      </c>
      <c r="WAE1048539" s="23">
        <v>5135</v>
      </c>
      <c r="WAF1048539" s="23">
        <v>5136</v>
      </c>
      <c r="WAG1048539" s="23">
        <v>5135</v>
      </c>
      <c r="WAH1048539" s="23">
        <v>5136</v>
      </c>
      <c r="WAI1048539" s="23">
        <v>5135</v>
      </c>
      <c r="WAJ1048539" s="23">
        <v>5136</v>
      </c>
      <c r="WAK1048539" s="23">
        <v>5135</v>
      </c>
      <c r="WAL1048539" s="23">
        <v>5136</v>
      </c>
      <c r="WAM1048539" s="23">
        <v>5135</v>
      </c>
      <c r="WAN1048539" s="23">
        <v>5136</v>
      </c>
      <c r="WAO1048539" s="23">
        <v>5135</v>
      </c>
      <c r="WAP1048539" s="23">
        <v>5136</v>
      </c>
      <c r="WAQ1048539" s="23">
        <v>5135</v>
      </c>
      <c r="WAR1048539" s="23">
        <v>5136</v>
      </c>
      <c r="WAS1048539" s="23">
        <v>5135</v>
      </c>
      <c r="WAT1048539" s="23">
        <v>5136</v>
      </c>
      <c r="WAU1048539" s="23">
        <v>5135</v>
      </c>
      <c r="WAV1048539" s="23">
        <v>5136</v>
      </c>
      <c r="WAW1048539" s="23">
        <v>5135</v>
      </c>
      <c r="WAX1048539" s="23">
        <v>5136</v>
      </c>
      <c r="WAY1048539" s="23">
        <v>5135</v>
      </c>
      <c r="WAZ1048539" s="23">
        <v>5136</v>
      </c>
      <c r="WBA1048539" s="23">
        <v>5135</v>
      </c>
      <c r="WBB1048539" s="23">
        <v>5136</v>
      </c>
      <c r="WBC1048539" s="23">
        <v>5135</v>
      </c>
      <c r="WBD1048539" s="23">
        <v>5136</v>
      </c>
      <c r="WBE1048539" s="23">
        <v>5135</v>
      </c>
      <c r="WBF1048539" s="23">
        <v>5136</v>
      </c>
      <c r="WBG1048539" s="23">
        <v>5135</v>
      </c>
      <c r="WBH1048539" s="23">
        <v>5136</v>
      </c>
      <c r="WBI1048539" s="23">
        <v>5135</v>
      </c>
      <c r="WBJ1048539" s="23">
        <v>5136</v>
      </c>
      <c r="WBK1048539" s="23">
        <v>5135</v>
      </c>
      <c r="WBL1048539" s="23">
        <v>5136</v>
      </c>
      <c r="WBM1048539" s="23">
        <v>5135</v>
      </c>
      <c r="WBN1048539" s="23">
        <v>5136</v>
      </c>
      <c r="WBO1048539" s="23">
        <v>5135</v>
      </c>
      <c r="WBP1048539" s="23">
        <v>5136</v>
      </c>
      <c r="WBQ1048539" s="23">
        <v>5135</v>
      </c>
      <c r="WBR1048539" s="23">
        <v>5136</v>
      </c>
      <c r="WBS1048539" s="23">
        <v>5135</v>
      </c>
      <c r="WBT1048539" s="23">
        <v>5136</v>
      </c>
      <c r="WBU1048539" s="23">
        <v>5135</v>
      </c>
      <c r="WBV1048539" s="23">
        <v>5136</v>
      </c>
      <c r="WBW1048539" s="23">
        <v>5135</v>
      </c>
      <c r="WBX1048539" s="23">
        <v>5136</v>
      </c>
      <c r="WBY1048539" s="23">
        <v>5135</v>
      </c>
      <c r="WBZ1048539" s="23">
        <v>5136</v>
      </c>
      <c r="WCA1048539" s="23">
        <v>5135</v>
      </c>
      <c r="WCB1048539" s="23">
        <v>5136</v>
      </c>
      <c r="WCC1048539" s="23">
        <v>5135</v>
      </c>
      <c r="WCD1048539" s="23">
        <v>5136</v>
      </c>
      <c r="WCE1048539" s="23">
        <v>5135</v>
      </c>
      <c r="WCF1048539" s="23">
        <v>5136</v>
      </c>
      <c r="WCG1048539" s="23">
        <v>5135</v>
      </c>
      <c r="WCH1048539" s="23">
        <v>5136</v>
      </c>
      <c r="WCI1048539" s="23">
        <v>5135</v>
      </c>
      <c r="WCJ1048539" s="23">
        <v>5136</v>
      </c>
      <c r="WCK1048539" s="23">
        <v>5135</v>
      </c>
      <c r="WCL1048539" s="23">
        <v>5136</v>
      </c>
      <c r="WCM1048539" s="23">
        <v>5135</v>
      </c>
      <c r="WCN1048539" s="23">
        <v>5136</v>
      </c>
      <c r="WCO1048539" s="23">
        <v>5135</v>
      </c>
      <c r="WCP1048539" s="23">
        <v>5136</v>
      </c>
      <c r="WCQ1048539" s="23">
        <v>5135</v>
      </c>
      <c r="WCR1048539" s="23">
        <v>5136</v>
      </c>
      <c r="WCS1048539" s="23">
        <v>5135</v>
      </c>
      <c r="WCT1048539" s="23">
        <v>5136</v>
      </c>
      <c r="WCU1048539" s="23">
        <v>5135</v>
      </c>
      <c r="WCV1048539" s="23">
        <v>5136</v>
      </c>
      <c r="WCW1048539" s="23">
        <v>5135</v>
      </c>
      <c r="WCX1048539" s="23">
        <v>5136</v>
      </c>
      <c r="WCY1048539" s="23">
        <v>5135</v>
      </c>
      <c r="WCZ1048539" s="23">
        <v>5136</v>
      </c>
      <c r="WDA1048539" s="23">
        <v>5135</v>
      </c>
      <c r="WDB1048539" s="23">
        <v>5136</v>
      </c>
      <c r="WDC1048539" s="23">
        <v>5135</v>
      </c>
      <c r="WDD1048539" s="23">
        <v>5136</v>
      </c>
      <c r="WDE1048539" s="23">
        <v>5135</v>
      </c>
      <c r="WDF1048539" s="23">
        <v>5136</v>
      </c>
      <c r="WDG1048539" s="23">
        <v>5135</v>
      </c>
      <c r="WDH1048539" s="23">
        <v>5136</v>
      </c>
      <c r="WDI1048539" s="23">
        <v>5135</v>
      </c>
      <c r="WDJ1048539" s="23">
        <v>5136</v>
      </c>
      <c r="WDK1048539" s="23">
        <v>5135</v>
      </c>
      <c r="WDL1048539" s="23">
        <v>5136</v>
      </c>
      <c r="WDM1048539" s="23">
        <v>5135</v>
      </c>
      <c r="WDN1048539" s="23">
        <v>5136</v>
      </c>
      <c r="WDO1048539" s="23">
        <v>5135</v>
      </c>
      <c r="WDP1048539" s="23">
        <v>5136</v>
      </c>
      <c r="WDQ1048539" s="23">
        <v>5135</v>
      </c>
      <c r="WDR1048539" s="23">
        <v>5136</v>
      </c>
      <c r="WDS1048539" s="23">
        <v>5135</v>
      </c>
      <c r="WDT1048539" s="23">
        <v>5136</v>
      </c>
      <c r="WDU1048539" s="23">
        <v>5135</v>
      </c>
      <c r="WDV1048539" s="23">
        <v>5136</v>
      </c>
      <c r="WDW1048539" s="23">
        <v>5135</v>
      </c>
      <c r="WDX1048539" s="23">
        <v>5136</v>
      </c>
      <c r="WDY1048539" s="23">
        <v>5135</v>
      </c>
      <c r="WDZ1048539" s="23">
        <v>5136</v>
      </c>
      <c r="WEA1048539" s="23">
        <v>5135</v>
      </c>
      <c r="WEB1048539" s="23">
        <v>5136</v>
      </c>
      <c r="WEC1048539" s="23">
        <v>5135</v>
      </c>
      <c r="WED1048539" s="23">
        <v>5136</v>
      </c>
      <c r="WEE1048539" s="23">
        <v>5135</v>
      </c>
      <c r="WEF1048539" s="23">
        <v>5136</v>
      </c>
      <c r="WEG1048539" s="23">
        <v>5135</v>
      </c>
      <c r="WEH1048539" s="23">
        <v>5136</v>
      </c>
      <c r="WEI1048539" s="23">
        <v>5135</v>
      </c>
      <c r="WEJ1048539" s="23">
        <v>5136</v>
      </c>
      <c r="WEK1048539" s="23">
        <v>5135</v>
      </c>
      <c r="WEL1048539" s="23">
        <v>5136</v>
      </c>
      <c r="WEM1048539" s="23">
        <v>5135</v>
      </c>
      <c r="WEN1048539" s="23">
        <v>5136</v>
      </c>
      <c r="WEO1048539" s="23">
        <v>5135</v>
      </c>
      <c r="WEP1048539" s="23">
        <v>5136</v>
      </c>
      <c r="WEQ1048539" s="23">
        <v>5135</v>
      </c>
      <c r="WER1048539" s="23">
        <v>5136</v>
      </c>
      <c r="WES1048539" s="23">
        <v>5135</v>
      </c>
      <c r="WET1048539" s="23">
        <v>5136</v>
      </c>
      <c r="WEU1048539" s="23">
        <v>5135</v>
      </c>
      <c r="WEV1048539" s="23">
        <v>5136</v>
      </c>
      <c r="WEW1048539" s="23">
        <v>5135</v>
      </c>
      <c r="WEX1048539" s="23">
        <v>5136</v>
      </c>
      <c r="WEY1048539" s="23">
        <v>5135</v>
      </c>
      <c r="WEZ1048539" s="23">
        <v>5136</v>
      </c>
      <c r="WFA1048539" s="23">
        <v>5135</v>
      </c>
      <c r="WFB1048539" s="23">
        <v>5136</v>
      </c>
      <c r="WFC1048539" s="23">
        <v>5135</v>
      </c>
      <c r="WFD1048539" s="23">
        <v>5136</v>
      </c>
      <c r="WFE1048539" s="23">
        <v>5135</v>
      </c>
      <c r="WFF1048539" s="23">
        <v>5136</v>
      </c>
      <c r="WFG1048539" s="23">
        <v>5135</v>
      </c>
      <c r="WFH1048539" s="23">
        <v>5136</v>
      </c>
      <c r="WFI1048539" s="23">
        <v>5135</v>
      </c>
      <c r="WFJ1048539" s="23">
        <v>5136</v>
      </c>
      <c r="WFK1048539" s="23">
        <v>5135</v>
      </c>
      <c r="WFL1048539" s="23">
        <v>5136</v>
      </c>
      <c r="WFM1048539" s="23">
        <v>5135</v>
      </c>
      <c r="WFN1048539" s="23">
        <v>5136</v>
      </c>
      <c r="WFO1048539" s="23">
        <v>5135</v>
      </c>
      <c r="WFP1048539" s="23">
        <v>5136</v>
      </c>
      <c r="WFQ1048539" s="23">
        <v>5135</v>
      </c>
      <c r="WFR1048539" s="23">
        <v>5136</v>
      </c>
      <c r="WFS1048539" s="23">
        <v>5135</v>
      </c>
      <c r="WFT1048539" s="23">
        <v>5136</v>
      </c>
      <c r="WFU1048539" s="23">
        <v>5135</v>
      </c>
      <c r="WFV1048539" s="23">
        <v>5136</v>
      </c>
      <c r="WFW1048539" s="23">
        <v>5135</v>
      </c>
      <c r="WFX1048539" s="23">
        <v>5136</v>
      </c>
      <c r="WFY1048539" s="23">
        <v>5135</v>
      </c>
      <c r="WFZ1048539" s="23">
        <v>5136</v>
      </c>
      <c r="WGA1048539" s="23">
        <v>5135</v>
      </c>
      <c r="WGB1048539" s="23">
        <v>5136</v>
      </c>
      <c r="WGC1048539" s="23">
        <v>5135</v>
      </c>
      <c r="WGD1048539" s="23">
        <v>5136</v>
      </c>
      <c r="WGE1048539" s="23">
        <v>5135</v>
      </c>
      <c r="WGF1048539" s="23">
        <v>5136</v>
      </c>
      <c r="WGG1048539" s="23">
        <v>5135</v>
      </c>
      <c r="WGH1048539" s="23">
        <v>5136</v>
      </c>
      <c r="WGI1048539" s="23">
        <v>5135</v>
      </c>
      <c r="WGJ1048539" s="23">
        <v>5136</v>
      </c>
      <c r="WGK1048539" s="23">
        <v>5135</v>
      </c>
      <c r="WGL1048539" s="23">
        <v>5136</v>
      </c>
      <c r="WGM1048539" s="23">
        <v>5135</v>
      </c>
      <c r="WGN1048539" s="23">
        <v>5136</v>
      </c>
      <c r="WGO1048539" s="23">
        <v>5135</v>
      </c>
      <c r="WGP1048539" s="23">
        <v>5136</v>
      </c>
      <c r="WGQ1048539" s="23">
        <v>5135</v>
      </c>
      <c r="WGR1048539" s="23">
        <v>5136</v>
      </c>
      <c r="WGS1048539" s="23">
        <v>5135</v>
      </c>
      <c r="WGT1048539" s="23">
        <v>5136</v>
      </c>
      <c r="WGU1048539" s="23">
        <v>5135</v>
      </c>
      <c r="WGV1048539" s="23">
        <v>5136</v>
      </c>
      <c r="WGW1048539" s="23">
        <v>5135</v>
      </c>
      <c r="WGX1048539" s="23">
        <v>5136</v>
      </c>
      <c r="WGY1048539" s="23">
        <v>5135</v>
      </c>
      <c r="WGZ1048539" s="23">
        <v>5136</v>
      </c>
      <c r="WHA1048539" s="23">
        <v>5135</v>
      </c>
      <c r="WHB1048539" s="23">
        <v>5136</v>
      </c>
      <c r="WHC1048539" s="23">
        <v>5135</v>
      </c>
      <c r="WHD1048539" s="23">
        <v>5136</v>
      </c>
      <c r="WHE1048539" s="23">
        <v>5135</v>
      </c>
      <c r="WHF1048539" s="23">
        <v>5136</v>
      </c>
      <c r="WHG1048539" s="23">
        <v>5135</v>
      </c>
      <c r="WHH1048539" s="23">
        <v>5136</v>
      </c>
      <c r="WHI1048539" s="23">
        <v>5135</v>
      </c>
      <c r="WHJ1048539" s="23">
        <v>5136</v>
      </c>
      <c r="WHK1048539" s="23">
        <v>5135</v>
      </c>
      <c r="WHL1048539" s="23">
        <v>5136</v>
      </c>
      <c r="WHM1048539" s="23">
        <v>5135</v>
      </c>
      <c r="WHN1048539" s="23">
        <v>5136</v>
      </c>
      <c r="WHO1048539" s="23">
        <v>5135</v>
      </c>
      <c r="WHP1048539" s="23">
        <v>5136</v>
      </c>
      <c r="WHQ1048539" s="23">
        <v>5135</v>
      </c>
      <c r="WHR1048539" s="23">
        <v>5136</v>
      </c>
      <c r="WHS1048539" s="23">
        <v>5135</v>
      </c>
      <c r="WHT1048539" s="23">
        <v>5136</v>
      </c>
      <c r="WHU1048539" s="23">
        <v>5135</v>
      </c>
      <c r="WHV1048539" s="23">
        <v>5136</v>
      </c>
      <c r="WHW1048539" s="23">
        <v>5135</v>
      </c>
      <c r="WHX1048539" s="23">
        <v>5136</v>
      </c>
      <c r="WHY1048539" s="23">
        <v>5135</v>
      </c>
      <c r="WHZ1048539" s="23">
        <v>5136</v>
      </c>
      <c r="WIA1048539" s="23">
        <v>5135</v>
      </c>
      <c r="WIB1048539" s="23">
        <v>5136</v>
      </c>
      <c r="WIC1048539" s="23">
        <v>5135</v>
      </c>
      <c r="WID1048539" s="23">
        <v>5136</v>
      </c>
      <c r="WIE1048539" s="23">
        <v>5135</v>
      </c>
      <c r="WIF1048539" s="23">
        <v>5136</v>
      </c>
      <c r="WIG1048539" s="23">
        <v>5135</v>
      </c>
      <c r="WIH1048539" s="23">
        <v>5136</v>
      </c>
      <c r="WII1048539" s="23">
        <v>5135</v>
      </c>
      <c r="WIJ1048539" s="23">
        <v>5136</v>
      </c>
      <c r="WIK1048539" s="23">
        <v>5135</v>
      </c>
      <c r="WIL1048539" s="23">
        <v>5136</v>
      </c>
      <c r="WIM1048539" s="23">
        <v>5135</v>
      </c>
      <c r="WIN1048539" s="23">
        <v>5136</v>
      </c>
      <c r="WIO1048539" s="23">
        <v>5135</v>
      </c>
      <c r="WIP1048539" s="23">
        <v>5136</v>
      </c>
      <c r="WIQ1048539" s="23">
        <v>5135</v>
      </c>
      <c r="WIR1048539" s="23">
        <v>5136</v>
      </c>
      <c r="WIS1048539" s="23">
        <v>5135</v>
      </c>
      <c r="WIT1048539" s="23">
        <v>5136</v>
      </c>
      <c r="WIU1048539" s="23">
        <v>5135</v>
      </c>
      <c r="WIV1048539" s="23">
        <v>5136</v>
      </c>
      <c r="WIW1048539" s="23">
        <v>5135</v>
      </c>
      <c r="WIX1048539" s="23">
        <v>5136</v>
      </c>
      <c r="WIY1048539" s="23">
        <v>5135</v>
      </c>
      <c r="WIZ1048539" s="23">
        <v>5136</v>
      </c>
      <c r="WJA1048539" s="23">
        <v>5135</v>
      </c>
      <c r="WJB1048539" s="23">
        <v>5136</v>
      </c>
      <c r="WJC1048539" s="23">
        <v>5135</v>
      </c>
      <c r="WJD1048539" s="23">
        <v>5136</v>
      </c>
      <c r="WJE1048539" s="23">
        <v>5135</v>
      </c>
      <c r="WJF1048539" s="23">
        <v>5136</v>
      </c>
      <c r="WJG1048539" s="23">
        <v>5135</v>
      </c>
      <c r="WJH1048539" s="23">
        <v>5136</v>
      </c>
      <c r="WJI1048539" s="23">
        <v>5135</v>
      </c>
      <c r="WJJ1048539" s="23">
        <v>5136</v>
      </c>
      <c r="WJK1048539" s="23">
        <v>5135</v>
      </c>
      <c r="WJL1048539" s="23">
        <v>5136</v>
      </c>
      <c r="WJM1048539" s="23">
        <v>5135</v>
      </c>
      <c r="WJN1048539" s="23">
        <v>5136</v>
      </c>
      <c r="WJO1048539" s="23">
        <v>5135</v>
      </c>
      <c r="WJP1048539" s="23">
        <v>5136</v>
      </c>
      <c r="WJQ1048539" s="23">
        <v>5135</v>
      </c>
      <c r="WJR1048539" s="23">
        <v>5136</v>
      </c>
      <c r="WJS1048539" s="23">
        <v>5135</v>
      </c>
      <c r="WJT1048539" s="23">
        <v>5136</v>
      </c>
      <c r="WJU1048539" s="23">
        <v>5135</v>
      </c>
      <c r="WJV1048539" s="23">
        <v>5136</v>
      </c>
      <c r="WJW1048539" s="23">
        <v>5135</v>
      </c>
      <c r="WJX1048539" s="23">
        <v>5136</v>
      </c>
      <c r="WJY1048539" s="23">
        <v>5135</v>
      </c>
      <c r="WJZ1048539" s="23">
        <v>5136</v>
      </c>
      <c r="WKA1048539" s="23">
        <v>5135</v>
      </c>
      <c r="WKB1048539" s="23">
        <v>5136</v>
      </c>
      <c r="WKC1048539" s="23">
        <v>5135</v>
      </c>
      <c r="WKD1048539" s="23">
        <v>5136</v>
      </c>
      <c r="WKE1048539" s="23">
        <v>5135</v>
      </c>
      <c r="WKF1048539" s="23">
        <v>5136</v>
      </c>
      <c r="WKG1048539" s="23">
        <v>5135</v>
      </c>
      <c r="WKH1048539" s="23">
        <v>5136</v>
      </c>
      <c r="WKI1048539" s="23">
        <v>5135</v>
      </c>
      <c r="WKJ1048539" s="23">
        <v>5136</v>
      </c>
      <c r="WKK1048539" s="23">
        <v>5135</v>
      </c>
      <c r="WKL1048539" s="23">
        <v>5136</v>
      </c>
      <c r="WKM1048539" s="23">
        <v>5135</v>
      </c>
      <c r="WKN1048539" s="23">
        <v>5136</v>
      </c>
      <c r="WKO1048539" s="23">
        <v>5135</v>
      </c>
      <c r="WKP1048539" s="23">
        <v>5136</v>
      </c>
      <c r="WKQ1048539" s="23">
        <v>5135</v>
      </c>
      <c r="WKR1048539" s="23">
        <v>5136</v>
      </c>
      <c r="WKS1048539" s="23">
        <v>5135</v>
      </c>
      <c r="WKT1048539" s="23">
        <v>5136</v>
      </c>
      <c r="WKU1048539" s="23">
        <v>5135</v>
      </c>
      <c r="WKV1048539" s="23">
        <v>5136</v>
      </c>
      <c r="WKW1048539" s="23">
        <v>5135</v>
      </c>
      <c r="WKX1048539" s="23">
        <v>5136</v>
      </c>
      <c r="WKY1048539" s="23">
        <v>5135</v>
      </c>
      <c r="WKZ1048539" s="23">
        <v>5136</v>
      </c>
      <c r="WLA1048539" s="23">
        <v>5135</v>
      </c>
      <c r="WLB1048539" s="23">
        <v>5136</v>
      </c>
      <c r="WLC1048539" s="23">
        <v>5135</v>
      </c>
      <c r="WLD1048539" s="23">
        <v>5136</v>
      </c>
      <c r="WLE1048539" s="23">
        <v>5135</v>
      </c>
      <c r="WLF1048539" s="23">
        <v>5136</v>
      </c>
      <c r="WLG1048539" s="23">
        <v>5135</v>
      </c>
      <c r="WLH1048539" s="23">
        <v>5136</v>
      </c>
      <c r="WLI1048539" s="23">
        <v>5135</v>
      </c>
      <c r="WLJ1048539" s="23">
        <v>5136</v>
      </c>
      <c r="WLK1048539" s="23">
        <v>5135</v>
      </c>
      <c r="WLL1048539" s="23">
        <v>5136</v>
      </c>
      <c r="WLM1048539" s="23">
        <v>5135</v>
      </c>
      <c r="WLN1048539" s="23">
        <v>5136</v>
      </c>
      <c r="WLO1048539" s="23">
        <v>5135</v>
      </c>
      <c r="WLP1048539" s="23">
        <v>5136</v>
      </c>
      <c r="WLQ1048539" s="23">
        <v>5135</v>
      </c>
      <c r="WLR1048539" s="23">
        <v>5136</v>
      </c>
      <c r="WLS1048539" s="23">
        <v>5135</v>
      </c>
      <c r="WLT1048539" s="23">
        <v>5136</v>
      </c>
      <c r="WLU1048539" s="23">
        <v>5135</v>
      </c>
      <c r="WLV1048539" s="23">
        <v>5136</v>
      </c>
      <c r="WLW1048539" s="23">
        <v>5135</v>
      </c>
      <c r="WLX1048539" s="23">
        <v>5136</v>
      </c>
      <c r="WLY1048539" s="23">
        <v>5135</v>
      </c>
      <c r="WLZ1048539" s="23">
        <v>5136</v>
      </c>
      <c r="WMA1048539" s="23">
        <v>5135</v>
      </c>
      <c r="WMB1048539" s="23">
        <v>5136</v>
      </c>
      <c r="WMC1048539" s="23">
        <v>5135</v>
      </c>
      <c r="WMD1048539" s="23">
        <v>5136</v>
      </c>
      <c r="WME1048539" s="23">
        <v>5135</v>
      </c>
      <c r="WMF1048539" s="23">
        <v>5136</v>
      </c>
      <c r="WMG1048539" s="23">
        <v>5135</v>
      </c>
      <c r="WMH1048539" s="23">
        <v>5136</v>
      </c>
      <c r="WMI1048539" s="23">
        <v>5135</v>
      </c>
      <c r="WMJ1048539" s="23">
        <v>5136</v>
      </c>
      <c r="WMK1048539" s="23">
        <v>5135</v>
      </c>
      <c r="WML1048539" s="23">
        <v>5136</v>
      </c>
      <c r="WMM1048539" s="23">
        <v>5135</v>
      </c>
      <c r="WMN1048539" s="23">
        <v>5136</v>
      </c>
      <c r="WMO1048539" s="23">
        <v>5135</v>
      </c>
      <c r="WMP1048539" s="23">
        <v>5136</v>
      </c>
      <c r="WMQ1048539" s="23">
        <v>5135</v>
      </c>
      <c r="WMR1048539" s="23">
        <v>5136</v>
      </c>
      <c r="WMS1048539" s="23">
        <v>5135</v>
      </c>
      <c r="WMT1048539" s="23">
        <v>5136</v>
      </c>
      <c r="WMU1048539" s="23">
        <v>5135</v>
      </c>
      <c r="WMV1048539" s="23">
        <v>5136</v>
      </c>
      <c r="WMW1048539" s="23">
        <v>5135</v>
      </c>
      <c r="WMX1048539" s="23">
        <v>5136</v>
      </c>
      <c r="WMY1048539" s="23">
        <v>5135</v>
      </c>
      <c r="WMZ1048539" s="23">
        <v>5136</v>
      </c>
      <c r="WNA1048539" s="23">
        <v>5135</v>
      </c>
      <c r="WNB1048539" s="23">
        <v>5136</v>
      </c>
      <c r="WNC1048539" s="23">
        <v>5135</v>
      </c>
      <c r="WND1048539" s="23">
        <v>5136</v>
      </c>
      <c r="WNE1048539" s="23">
        <v>5135</v>
      </c>
      <c r="WNF1048539" s="23">
        <v>5136</v>
      </c>
      <c r="WNG1048539" s="23">
        <v>5135</v>
      </c>
      <c r="WNH1048539" s="23">
        <v>5136</v>
      </c>
      <c r="WNI1048539" s="23">
        <v>5135</v>
      </c>
      <c r="WNJ1048539" s="23">
        <v>5136</v>
      </c>
      <c r="WNK1048539" s="23">
        <v>5135</v>
      </c>
      <c r="WNL1048539" s="23">
        <v>5136</v>
      </c>
      <c r="WNM1048539" s="23">
        <v>5135</v>
      </c>
      <c r="WNN1048539" s="23">
        <v>5136</v>
      </c>
      <c r="WNO1048539" s="23">
        <v>5135</v>
      </c>
      <c r="WNP1048539" s="23">
        <v>5136</v>
      </c>
      <c r="WNQ1048539" s="23">
        <v>5135</v>
      </c>
      <c r="WNR1048539" s="23">
        <v>5136</v>
      </c>
      <c r="WNS1048539" s="23">
        <v>5135</v>
      </c>
      <c r="WNT1048539" s="23">
        <v>5136</v>
      </c>
      <c r="WNU1048539" s="23">
        <v>5135</v>
      </c>
      <c r="WNV1048539" s="23">
        <v>5136</v>
      </c>
      <c r="WNW1048539" s="23">
        <v>5135</v>
      </c>
      <c r="WNX1048539" s="23">
        <v>5136</v>
      </c>
      <c r="WNY1048539" s="23">
        <v>5135</v>
      </c>
      <c r="WNZ1048539" s="23">
        <v>5136</v>
      </c>
      <c r="WOA1048539" s="23">
        <v>5135</v>
      </c>
      <c r="WOB1048539" s="23">
        <v>5136</v>
      </c>
      <c r="WOC1048539" s="23">
        <v>5135</v>
      </c>
      <c r="WOD1048539" s="23">
        <v>5136</v>
      </c>
      <c r="WOE1048539" s="23">
        <v>5135</v>
      </c>
      <c r="WOF1048539" s="23">
        <v>5136</v>
      </c>
      <c r="WOG1048539" s="23">
        <v>5135</v>
      </c>
      <c r="WOH1048539" s="23">
        <v>5136</v>
      </c>
      <c r="WOI1048539" s="23">
        <v>5135</v>
      </c>
      <c r="WOJ1048539" s="23">
        <v>5136</v>
      </c>
      <c r="WOK1048539" s="23">
        <v>5135</v>
      </c>
      <c r="WOL1048539" s="23">
        <v>5136</v>
      </c>
      <c r="WOM1048539" s="23">
        <v>5135</v>
      </c>
      <c r="WON1048539" s="23">
        <v>5136</v>
      </c>
      <c r="WOO1048539" s="23">
        <v>5135</v>
      </c>
      <c r="WOP1048539" s="23">
        <v>5136</v>
      </c>
      <c r="WOQ1048539" s="23">
        <v>5135</v>
      </c>
      <c r="WOR1048539" s="23">
        <v>5136</v>
      </c>
      <c r="WOS1048539" s="23">
        <v>5135</v>
      </c>
      <c r="WOT1048539" s="23">
        <v>5136</v>
      </c>
      <c r="WOU1048539" s="23">
        <v>5135</v>
      </c>
      <c r="WOV1048539" s="23">
        <v>5136</v>
      </c>
      <c r="WOW1048539" s="23">
        <v>5135</v>
      </c>
      <c r="WOX1048539" s="23">
        <v>5136</v>
      </c>
      <c r="WOY1048539" s="23">
        <v>5135</v>
      </c>
      <c r="WOZ1048539" s="23">
        <v>5136</v>
      </c>
      <c r="WPA1048539" s="23">
        <v>5135</v>
      </c>
      <c r="WPB1048539" s="23">
        <v>5136</v>
      </c>
      <c r="WPC1048539" s="23">
        <v>5135</v>
      </c>
      <c r="WPD1048539" s="23">
        <v>5136</v>
      </c>
      <c r="WPE1048539" s="23">
        <v>5135</v>
      </c>
      <c r="WPF1048539" s="23">
        <v>5136</v>
      </c>
      <c r="WPG1048539" s="23">
        <v>5135</v>
      </c>
      <c r="WPH1048539" s="23">
        <v>5136</v>
      </c>
      <c r="WPI1048539" s="23">
        <v>5135</v>
      </c>
      <c r="WPJ1048539" s="23">
        <v>5136</v>
      </c>
      <c r="WPK1048539" s="23">
        <v>5135</v>
      </c>
      <c r="WPL1048539" s="23">
        <v>5136</v>
      </c>
      <c r="WPM1048539" s="23">
        <v>5135</v>
      </c>
      <c r="WPN1048539" s="23">
        <v>5136</v>
      </c>
      <c r="WPO1048539" s="23">
        <v>5135</v>
      </c>
      <c r="WPP1048539" s="23">
        <v>5136</v>
      </c>
      <c r="WPQ1048539" s="23">
        <v>5135</v>
      </c>
      <c r="WPR1048539" s="23">
        <v>5136</v>
      </c>
      <c r="WPS1048539" s="23">
        <v>5135</v>
      </c>
      <c r="WPT1048539" s="23">
        <v>5136</v>
      </c>
      <c r="WPU1048539" s="23">
        <v>5135</v>
      </c>
      <c r="WPV1048539" s="23">
        <v>5136</v>
      </c>
      <c r="WPW1048539" s="23">
        <v>5135</v>
      </c>
      <c r="WPX1048539" s="23">
        <v>5136</v>
      </c>
      <c r="WPY1048539" s="23">
        <v>5135</v>
      </c>
      <c r="WPZ1048539" s="23">
        <v>5136</v>
      </c>
      <c r="WQA1048539" s="23">
        <v>5135</v>
      </c>
      <c r="WQB1048539" s="23">
        <v>5136</v>
      </c>
      <c r="WQC1048539" s="23">
        <v>5135</v>
      </c>
      <c r="WQD1048539" s="23">
        <v>5136</v>
      </c>
      <c r="WQE1048539" s="23">
        <v>5135</v>
      </c>
      <c r="WQF1048539" s="23">
        <v>5136</v>
      </c>
      <c r="WQG1048539" s="23">
        <v>5135</v>
      </c>
      <c r="WQH1048539" s="23">
        <v>5136</v>
      </c>
      <c r="WQI1048539" s="23">
        <v>5135</v>
      </c>
      <c r="WQJ1048539" s="23">
        <v>5136</v>
      </c>
      <c r="WQK1048539" s="23">
        <v>5135</v>
      </c>
      <c r="WQL1048539" s="23">
        <v>5136</v>
      </c>
      <c r="WQM1048539" s="23">
        <v>5135</v>
      </c>
      <c r="WQN1048539" s="23">
        <v>5136</v>
      </c>
      <c r="WQO1048539" s="23">
        <v>5135</v>
      </c>
      <c r="WQP1048539" s="23">
        <v>5136</v>
      </c>
      <c r="WQQ1048539" s="23">
        <v>5135</v>
      </c>
      <c r="WQR1048539" s="23">
        <v>5136</v>
      </c>
      <c r="WQS1048539" s="23">
        <v>5135</v>
      </c>
      <c r="WQT1048539" s="23">
        <v>5136</v>
      </c>
      <c r="WQU1048539" s="23">
        <v>5135</v>
      </c>
      <c r="WQV1048539" s="23">
        <v>5136</v>
      </c>
      <c r="WQW1048539" s="23">
        <v>5135</v>
      </c>
      <c r="WQX1048539" s="23">
        <v>5136</v>
      </c>
      <c r="WQY1048539" s="23">
        <v>5135</v>
      </c>
      <c r="WQZ1048539" s="23">
        <v>5136</v>
      </c>
      <c r="WRA1048539" s="23">
        <v>5135</v>
      </c>
      <c r="WRB1048539" s="23">
        <v>5136</v>
      </c>
      <c r="WRC1048539" s="23">
        <v>5135</v>
      </c>
      <c r="WRD1048539" s="23">
        <v>5136</v>
      </c>
      <c r="WRE1048539" s="23">
        <v>5135</v>
      </c>
      <c r="WRF1048539" s="23">
        <v>5136</v>
      </c>
      <c r="WRG1048539" s="23">
        <v>5135</v>
      </c>
      <c r="WRH1048539" s="23">
        <v>5136</v>
      </c>
      <c r="WRI1048539" s="23">
        <v>5135</v>
      </c>
      <c r="WRJ1048539" s="23">
        <v>5136</v>
      </c>
      <c r="WRK1048539" s="23">
        <v>5135</v>
      </c>
      <c r="WRL1048539" s="23">
        <v>5136</v>
      </c>
      <c r="WRM1048539" s="23">
        <v>5135</v>
      </c>
      <c r="WRN1048539" s="23">
        <v>5136</v>
      </c>
      <c r="WRO1048539" s="23">
        <v>5135</v>
      </c>
      <c r="WRP1048539" s="23">
        <v>5136</v>
      </c>
      <c r="WRQ1048539" s="23">
        <v>5135</v>
      </c>
      <c r="WRR1048539" s="23">
        <v>5136</v>
      </c>
      <c r="WRS1048539" s="23">
        <v>5135</v>
      </c>
      <c r="WRT1048539" s="23">
        <v>5136</v>
      </c>
      <c r="WRU1048539" s="23">
        <v>5135</v>
      </c>
      <c r="WRV1048539" s="23">
        <v>5136</v>
      </c>
      <c r="WRW1048539" s="23">
        <v>5135</v>
      </c>
      <c r="WRX1048539" s="23">
        <v>5136</v>
      </c>
      <c r="WRY1048539" s="23">
        <v>5135</v>
      </c>
      <c r="WRZ1048539" s="23">
        <v>5136</v>
      </c>
      <c r="WSA1048539" s="23">
        <v>5135</v>
      </c>
      <c r="WSB1048539" s="23">
        <v>5136</v>
      </c>
      <c r="WSC1048539" s="23">
        <v>5135</v>
      </c>
      <c r="WSD1048539" s="23">
        <v>5136</v>
      </c>
      <c r="WSE1048539" s="23">
        <v>5135</v>
      </c>
      <c r="WSF1048539" s="23">
        <v>5136</v>
      </c>
      <c r="WSG1048539" s="23">
        <v>5135</v>
      </c>
      <c r="WSH1048539" s="23">
        <v>5136</v>
      </c>
      <c r="WSI1048539" s="23">
        <v>5135</v>
      </c>
      <c r="WSJ1048539" s="23">
        <v>5136</v>
      </c>
      <c r="WSK1048539" s="23">
        <v>5135</v>
      </c>
      <c r="WSL1048539" s="23">
        <v>5136</v>
      </c>
      <c r="WSM1048539" s="23">
        <v>5135</v>
      </c>
      <c r="WSN1048539" s="23">
        <v>5136</v>
      </c>
      <c r="WSO1048539" s="23">
        <v>5135</v>
      </c>
      <c r="WSP1048539" s="23">
        <v>5136</v>
      </c>
      <c r="WSQ1048539" s="23">
        <v>5135</v>
      </c>
      <c r="WSR1048539" s="23">
        <v>5136</v>
      </c>
      <c r="WSS1048539" s="23">
        <v>5135</v>
      </c>
      <c r="WST1048539" s="23">
        <v>5136</v>
      </c>
      <c r="WSU1048539" s="23">
        <v>5135</v>
      </c>
      <c r="WSV1048539" s="23">
        <v>5136</v>
      </c>
      <c r="WSW1048539" s="23">
        <v>5135</v>
      </c>
      <c r="WSX1048539" s="23">
        <v>5136</v>
      </c>
      <c r="WSY1048539" s="23">
        <v>5135</v>
      </c>
      <c r="WSZ1048539" s="23">
        <v>5136</v>
      </c>
      <c r="WTA1048539" s="23">
        <v>5135</v>
      </c>
      <c r="WTB1048539" s="23">
        <v>5136</v>
      </c>
      <c r="WTC1048539" s="23">
        <v>5135</v>
      </c>
      <c r="WTD1048539" s="23">
        <v>5136</v>
      </c>
      <c r="WTE1048539" s="23">
        <v>5135</v>
      </c>
      <c r="WTF1048539" s="23">
        <v>5136</v>
      </c>
      <c r="WTG1048539" s="23">
        <v>5135</v>
      </c>
      <c r="WTH1048539" s="23">
        <v>5136</v>
      </c>
      <c r="WTI1048539" s="23">
        <v>5135</v>
      </c>
      <c r="WTJ1048539" s="23">
        <v>5136</v>
      </c>
      <c r="WTK1048539" s="23">
        <v>5135</v>
      </c>
      <c r="WTL1048539" s="23">
        <v>5136</v>
      </c>
      <c r="WTM1048539" s="23">
        <v>5135</v>
      </c>
      <c r="WTN1048539" s="23">
        <v>5136</v>
      </c>
      <c r="WTO1048539" s="23">
        <v>5135</v>
      </c>
      <c r="WTP1048539" s="23">
        <v>5136</v>
      </c>
      <c r="WTQ1048539" s="23">
        <v>5135</v>
      </c>
      <c r="WTR1048539" s="23">
        <v>5136</v>
      </c>
      <c r="WTS1048539" s="23">
        <v>5135</v>
      </c>
      <c r="WTT1048539" s="23">
        <v>5136</v>
      </c>
      <c r="WTU1048539" s="23">
        <v>5135</v>
      </c>
      <c r="WTV1048539" s="23">
        <v>5136</v>
      </c>
      <c r="WTW1048539" s="23">
        <v>5135</v>
      </c>
      <c r="WTX1048539" s="23">
        <v>5136</v>
      </c>
      <c r="WTY1048539" s="23">
        <v>5135</v>
      </c>
      <c r="WTZ1048539" s="23">
        <v>5136</v>
      </c>
      <c r="WUA1048539" s="23">
        <v>5135</v>
      </c>
      <c r="WUB1048539" s="23">
        <v>5136</v>
      </c>
      <c r="WUC1048539" s="23">
        <v>5135</v>
      </c>
      <c r="WUD1048539" s="23">
        <v>5136</v>
      </c>
      <c r="WUE1048539" s="23">
        <v>5135</v>
      </c>
      <c r="WUF1048539" s="23">
        <v>5136</v>
      </c>
      <c r="WUG1048539" s="23">
        <v>5135</v>
      </c>
      <c r="WUH1048539" s="23">
        <v>5136</v>
      </c>
      <c r="WUI1048539" s="23">
        <v>5135</v>
      </c>
      <c r="WUJ1048539" s="23">
        <v>5136</v>
      </c>
      <c r="WUK1048539" s="23">
        <v>5135</v>
      </c>
      <c r="WUL1048539" s="23">
        <v>5136</v>
      </c>
      <c r="WUM1048539" s="23">
        <v>5135</v>
      </c>
      <c r="WUN1048539" s="23">
        <v>5136</v>
      </c>
      <c r="WUO1048539" s="23">
        <v>5135</v>
      </c>
      <c r="WUP1048539" s="23">
        <v>5136</v>
      </c>
      <c r="WUQ1048539" s="23">
        <v>5135</v>
      </c>
      <c r="WUR1048539" s="23">
        <v>5136</v>
      </c>
      <c r="WUS1048539" s="23">
        <v>5135</v>
      </c>
      <c r="WUT1048539" s="23">
        <v>5136</v>
      </c>
      <c r="WUU1048539" s="23">
        <v>5135</v>
      </c>
      <c r="WUV1048539" s="23">
        <v>5136</v>
      </c>
      <c r="WUW1048539" s="23">
        <v>5135</v>
      </c>
      <c r="WUX1048539" s="23">
        <v>5136</v>
      </c>
      <c r="WUY1048539" s="23">
        <v>5135</v>
      </c>
      <c r="WUZ1048539" s="23">
        <v>5136</v>
      </c>
      <c r="WVA1048539" s="23">
        <v>5135</v>
      </c>
      <c r="WVB1048539" s="23">
        <v>5136</v>
      </c>
      <c r="WVC1048539" s="23">
        <v>5135</v>
      </c>
      <c r="WVD1048539" s="23">
        <v>5136</v>
      </c>
      <c r="WVE1048539" s="23">
        <v>5135</v>
      </c>
      <c r="WVF1048539" s="23">
        <v>5136</v>
      </c>
      <c r="WVG1048539" s="23">
        <v>5135</v>
      </c>
      <c r="WVH1048539" s="23">
        <v>5136</v>
      </c>
      <c r="WVI1048539" s="23">
        <v>5135</v>
      </c>
      <c r="WVJ1048539" s="23">
        <v>5136</v>
      </c>
      <c r="WVK1048539" s="23">
        <v>5135</v>
      </c>
      <c r="WVL1048539" s="23">
        <v>5136</v>
      </c>
      <c r="WVM1048539" s="23">
        <v>5135</v>
      </c>
      <c r="WVN1048539" s="23">
        <v>5136</v>
      </c>
      <c r="WVO1048539" s="23">
        <v>5135</v>
      </c>
      <c r="WVP1048539" s="23">
        <v>5136</v>
      </c>
      <c r="WVQ1048539" s="23">
        <v>5135</v>
      </c>
      <c r="WVR1048539" s="23">
        <v>5136</v>
      </c>
      <c r="WVS1048539" s="23">
        <v>5135</v>
      </c>
      <c r="WVT1048539" s="23">
        <v>5136</v>
      </c>
      <c r="WVU1048539" s="23">
        <v>5135</v>
      </c>
      <c r="WVV1048539" s="23">
        <v>5136</v>
      </c>
      <c r="WVW1048539" s="23">
        <v>5135</v>
      </c>
      <c r="WVX1048539" s="23">
        <v>5136</v>
      </c>
      <c r="WVY1048539" s="23">
        <v>5135</v>
      </c>
      <c r="WVZ1048539" s="23">
        <v>5136</v>
      </c>
      <c r="WWA1048539" s="23">
        <v>5135</v>
      </c>
      <c r="WWB1048539" s="23">
        <v>5136</v>
      </c>
      <c r="WWC1048539" s="23">
        <v>5135</v>
      </c>
      <c r="WWD1048539" s="23">
        <v>5136</v>
      </c>
      <c r="WWE1048539" s="23">
        <v>5135</v>
      </c>
      <c r="WWF1048539" s="23">
        <v>5136</v>
      </c>
      <c r="WWG1048539" s="23">
        <v>5135</v>
      </c>
      <c r="WWH1048539" s="23">
        <v>5136</v>
      </c>
      <c r="WWI1048539" s="23">
        <v>5135</v>
      </c>
      <c r="WWJ1048539" s="23">
        <v>5136</v>
      </c>
      <c r="WWK1048539" s="23">
        <v>5135</v>
      </c>
      <c r="WWL1048539" s="23">
        <v>5136</v>
      </c>
      <c r="WWM1048539" s="23">
        <v>5135</v>
      </c>
      <c r="WWN1048539" s="23">
        <v>5136</v>
      </c>
      <c r="WWO1048539" s="23">
        <v>5135</v>
      </c>
      <c r="WWP1048539" s="23">
        <v>5136</v>
      </c>
      <c r="WWQ1048539" s="23">
        <v>5135</v>
      </c>
      <c r="WWR1048539" s="23">
        <v>5136</v>
      </c>
      <c r="WWS1048539" s="23">
        <v>5135</v>
      </c>
      <c r="WWT1048539" s="23">
        <v>5136</v>
      </c>
      <c r="WWU1048539" s="23">
        <v>5135</v>
      </c>
      <c r="WWV1048539" s="23">
        <v>5136</v>
      </c>
      <c r="WWW1048539" s="23">
        <v>5135</v>
      </c>
      <c r="WWX1048539" s="23">
        <v>5136</v>
      </c>
      <c r="WWY1048539" s="23">
        <v>5135</v>
      </c>
      <c r="WWZ1048539" s="23">
        <v>5136</v>
      </c>
      <c r="WXA1048539" s="23">
        <v>5135</v>
      </c>
      <c r="WXB1048539" s="23">
        <v>5136</v>
      </c>
      <c r="WXC1048539" s="23">
        <v>5135</v>
      </c>
      <c r="WXD1048539" s="23">
        <v>5136</v>
      </c>
      <c r="WXE1048539" s="23">
        <v>5135</v>
      </c>
      <c r="WXF1048539" s="23">
        <v>5136</v>
      </c>
      <c r="WXG1048539" s="23">
        <v>5135</v>
      </c>
      <c r="WXH1048539" s="23">
        <v>5136</v>
      </c>
      <c r="WXI1048539" s="23">
        <v>5135</v>
      </c>
      <c r="WXJ1048539" s="23">
        <v>5136</v>
      </c>
      <c r="WXK1048539" s="23">
        <v>5135</v>
      </c>
      <c r="WXL1048539" s="23">
        <v>5136</v>
      </c>
      <c r="WXM1048539" s="23">
        <v>5135</v>
      </c>
      <c r="WXN1048539" s="23">
        <v>5136</v>
      </c>
      <c r="WXO1048539" s="23">
        <v>5135</v>
      </c>
      <c r="WXP1048539" s="23">
        <v>5136</v>
      </c>
      <c r="WXQ1048539" s="23">
        <v>5135</v>
      </c>
      <c r="WXR1048539" s="23">
        <v>5136</v>
      </c>
      <c r="WXS1048539" s="23">
        <v>5135</v>
      </c>
      <c r="WXT1048539" s="23">
        <v>5136</v>
      </c>
      <c r="WXU1048539" s="23">
        <v>5135</v>
      </c>
      <c r="WXV1048539" s="23">
        <v>5136</v>
      </c>
      <c r="WXW1048539" s="23">
        <v>5135</v>
      </c>
      <c r="WXX1048539" s="23">
        <v>5136</v>
      </c>
      <c r="WXY1048539" s="23">
        <v>5135</v>
      </c>
      <c r="WXZ1048539" s="23">
        <v>5136</v>
      </c>
      <c r="WYA1048539" s="23">
        <v>5135</v>
      </c>
      <c r="WYB1048539" s="23">
        <v>5136</v>
      </c>
      <c r="WYC1048539" s="23">
        <v>5135</v>
      </c>
      <c r="WYD1048539" s="23">
        <v>5136</v>
      </c>
      <c r="WYE1048539" s="23">
        <v>5135</v>
      </c>
      <c r="WYF1048539" s="23">
        <v>5136</v>
      </c>
      <c r="WYG1048539" s="23">
        <v>5135</v>
      </c>
      <c r="WYH1048539" s="23">
        <v>5136</v>
      </c>
      <c r="WYI1048539" s="23">
        <v>5135</v>
      </c>
      <c r="WYJ1048539" s="23">
        <v>5136</v>
      </c>
      <c r="WYK1048539" s="23">
        <v>5135</v>
      </c>
      <c r="WYL1048539" s="23">
        <v>5136</v>
      </c>
      <c r="WYM1048539" s="23">
        <v>5135</v>
      </c>
      <c r="WYN1048539" s="23">
        <v>5136</v>
      </c>
      <c r="WYO1048539" s="23">
        <v>5135</v>
      </c>
      <c r="WYP1048539" s="23">
        <v>5136</v>
      </c>
      <c r="WYQ1048539" s="23">
        <v>5135</v>
      </c>
      <c r="WYR1048539" s="23">
        <v>5136</v>
      </c>
      <c r="WYS1048539" s="23">
        <v>5135</v>
      </c>
      <c r="WYT1048539" s="23">
        <v>5136</v>
      </c>
      <c r="WYU1048539" s="23">
        <v>5135</v>
      </c>
      <c r="WYV1048539" s="23">
        <v>5136</v>
      </c>
      <c r="WYW1048539" s="23">
        <v>5135</v>
      </c>
      <c r="WYX1048539" s="23">
        <v>5136</v>
      </c>
      <c r="WYY1048539" s="23">
        <v>5135</v>
      </c>
      <c r="WYZ1048539" s="23">
        <v>5136</v>
      </c>
      <c r="WZA1048539" s="23">
        <v>5135</v>
      </c>
      <c r="WZB1048539" s="23">
        <v>5136</v>
      </c>
      <c r="WZC1048539" s="23">
        <v>5135</v>
      </c>
      <c r="WZD1048539" s="23">
        <v>5136</v>
      </c>
      <c r="WZE1048539" s="23">
        <v>5135</v>
      </c>
      <c r="WZF1048539" s="23">
        <v>5136</v>
      </c>
      <c r="WZG1048539" s="23">
        <v>5135</v>
      </c>
      <c r="WZH1048539" s="23">
        <v>5136</v>
      </c>
      <c r="WZI1048539" s="23">
        <v>5135</v>
      </c>
      <c r="WZJ1048539" s="23">
        <v>5136</v>
      </c>
      <c r="WZK1048539" s="23">
        <v>5135</v>
      </c>
      <c r="WZL1048539" s="23">
        <v>5136</v>
      </c>
      <c r="WZM1048539" s="23">
        <v>5135</v>
      </c>
      <c r="WZN1048539" s="23">
        <v>5136</v>
      </c>
      <c r="WZO1048539" s="23">
        <v>5135</v>
      </c>
      <c r="WZP1048539" s="23">
        <v>5136</v>
      </c>
      <c r="WZQ1048539" s="23">
        <v>5135</v>
      </c>
      <c r="WZR1048539" s="23">
        <v>5136</v>
      </c>
      <c r="WZS1048539" s="23">
        <v>5135</v>
      </c>
      <c r="WZT1048539" s="23">
        <v>5136</v>
      </c>
      <c r="WZU1048539" s="23">
        <v>5135</v>
      </c>
      <c r="WZV1048539" s="23">
        <v>5136</v>
      </c>
      <c r="WZW1048539" s="23">
        <v>5135</v>
      </c>
      <c r="WZX1048539" s="23">
        <v>5136</v>
      </c>
      <c r="WZY1048539" s="23">
        <v>5135</v>
      </c>
      <c r="WZZ1048539" s="23">
        <v>5136</v>
      </c>
      <c r="XAA1048539" s="23">
        <v>5135</v>
      </c>
      <c r="XAB1048539" s="23">
        <v>5136</v>
      </c>
      <c r="XAC1048539" s="23">
        <v>5135</v>
      </c>
      <c r="XAD1048539" s="23">
        <v>5136</v>
      </c>
      <c r="XAE1048539" s="23">
        <v>5135</v>
      </c>
      <c r="XAF1048539" s="23">
        <v>5136</v>
      </c>
      <c r="XAG1048539" s="23">
        <v>5135</v>
      </c>
      <c r="XAH1048539" s="23">
        <v>5136</v>
      </c>
      <c r="XAI1048539" s="23">
        <v>5135</v>
      </c>
      <c r="XAJ1048539" s="23">
        <v>5136</v>
      </c>
      <c r="XAK1048539" s="23">
        <v>5135</v>
      </c>
      <c r="XAL1048539" s="23">
        <v>5136</v>
      </c>
      <c r="XAM1048539" s="23">
        <v>5135</v>
      </c>
      <c r="XAN1048539" s="23">
        <v>5136</v>
      </c>
      <c r="XAO1048539" s="23">
        <v>5135</v>
      </c>
      <c r="XAP1048539" s="23">
        <v>5136</v>
      </c>
      <c r="XAQ1048539" s="23">
        <v>5135</v>
      </c>
      <c r="XAR1048539" s="23">
        <v>5136</v>
      </c>
      <c r="XAS1048539" s="23">
        <v>5135</v>
      </c>
      <c r="XAT1048539" s="23">
        <v>5136</v>
      </c>
      <c r="XAU1048539" s="23">
        <v>5135</v>
      </c>
      <c r="XAV1048539" s="23">
        <v>5136</v>
      </c>
      <c r="XAW1048539" s="23">
        <v>5135</v>
      </c>
      <c r="XAX1048539" s="23">
        <v>5136</v>
      </c>
      <c r="XAY1048539" s="23">
        <v>5135</v>
      </c>
      <c r="XAZ1048539" s="23">
        <v>5136</v>
      </c>
      <c r="XBA1048539" s="23">
        <v>5135</v>
      </c>
      <c r="XBB1048539" s="23">
        <v>5136</v>
      </c>
      <c r="XBC1048539" s="23">
        <v>5135</v>
      </c>
      <c r="XBD1048539" s="23">
        <v>5136</v>
      </c>
      <c r="XBE1048539" s="23">
        <v>5135</v>
      </c>
      <c r="XBF1048539" s="23">
        <v>5136</v>
      </c>
      <c r="XBG1048539" s="23">
        <v>5135</v>
      </c>
      <c r="XBH1048539" s="23">
        <v>5136</v>
      </c>
      <c r="XBI1048539" s="23">
        <v>5135</v>
      </c>
      <c r="XBJ1048539" s="23">
        <v>5136</v>
      </c>
      <c r="XBK1048539" s="23">
        <v>5135</v>
      </c>
      <c r="XBL1048539" s="23">
        <v>5136</v>
      </c>
      <c r="XBM1048539" s="23">
        <v>5135</v>
      </c>
      <c r="XBN1048539" s="23">
        <v>5136</v>
      </c>
      <c r="XBO1048539" s="23">
        <v>5135</v>
      </c>
      <c r="XBP1048539" s="23">
        <v>5136</v>
      </c>
      <c r="XBQ1048539" s="23">
        <v>5135</v>
      </c>
      <c r="XBR1048539" s="23">
        <v>5136</v>
      </c>
      <c r="XBS1048539" s="23">
        <v>5135</v>
      </c>
      <c r="XBT1048539" s="23">
        <v>5136</v>
      </c>
      <c r="XBU1048539" s="23">
        <v>5135</v>
      </c>
      <c r="XBV1048539" s="23">
        <v>5136</v>
      </c>
      <c r="XBW1048539" s="23">
        <v>5135</v>
      </c>
      <c r="XBX1048539" s="23">
        <v>5136</v>
      </c>
      <c r="XBY1048539" s="23">
        <v>5135</v>
      </c>
      <c r="XBZ1048539" s="23">
        <v>5136</v>
      </c>
      <c r="XCA1048539" s="23">
        <v>5135</v>
      </c>
      <c r="XCB1048539" s="23">
        <v>5136</v>
      </c>
      <c r="XCC1048539" s="23">
        <v>5135</v>
      </c>
      <c r="XCD1048539" s="23">
        <v>5136</v>
      </c>
      <c r="XCE1048539" s="23">
        <v>5135</v>
      </c>
      <c r="XCF1048539" s="23">
        <v>5136</v>
      </c>
      <c r="XCG1048539" s="23">
        <v>5135</v>
      </c>
      <c r="XCH1048539" s="23">
        <v>5136</v>
      </c>
      <c r="XCI1048539" s="23">
        <v>5135</v>
      </c>
      <c r="XCJ1048539" s="23">
        <v>5136</v>
      </c>
      <c r="XCK1048539" s="23">
        <v>5135</v>
      </c>
      <c r="XCL1048539" s="23">
        <v>5136</v>
      </c>
      <c r="XCM1048539" s="23">
        <v>5135</v>
      </c>
      <c r="XCN1048539" s="23">
        <v>5136</v>
      </c>
      <c r="XCO1048539" s="23">
        <v>5135</v>
      </c>
      <c r="XCP1048539" s="23">
        <v>5136</v>
      </c>
      <c r="XCQ1048539" s="23">
        <v>5135</v>
      </c>
      <c r="XCR1048539" s="23">
        <v>5136</v>
      </c>
      <c r="XCS1048539" s="23">
        <v>5135</v>
      </c>
      <c r="XCT1048539" s="23">
        <v>5136</v>
      </c>
      <c r="XCU1048539" s="23">
        <v>5135</v>
      </c>
      <c r="XCV1048539" s="23">
        <v>5136</v>
      </c>
      <c r="XCW1048539" s="23">
        <v>5135</v>
      </c>
      <c r="XCX1048539" s="23">
        <v>5136</v>
      </c>
      <c r="XCY1048539" s="23">
        <v>5135</v>
      </c>
      <c r="XCZ1048539" s="23">
        <v>5136</v>
      </c>
      <c r="XDA1048539" s="23">
        <v>5135</v>
      </c>
      <c r="XDB1048539" s="23">
        <v>5136</v>
      </c>
      <c r="XDC1048539" s="23">
        <v>5135</v>
      </c>
      <c r="XDD1048539" s="23">
        <v>5136</v>
      </c>
      <c r="XDE1048539" s="23">
        <v>5135</v>
      </c>
      <c r="XDF1048539" s="23">
        <v>5136</v>
      </c>
      <c r="XDG1048539" s="23">
        <v>5135</v>
      </c>
      <c r="XDH1048539" s="23">
        <v>5136</v>
      </c>
      <c r="XDI1048539" s="23">
        <v>5135</v>
      </c>
      <c r="XDJ1048539" s="23">
        <v>5136</v>
      </c>
      <c r="XDK1048539" s="23">
        <v>5135</v>
      </c>
      <c r="XDL1048539" s="23">
        <v>5136</v>
      </c>
      <c r="XDM1048539" s="23">
        <v>5135</v>
      </c>
      <c r="XDN1048539" s="23">
        <v>5136</v>
      </c>
      <c r="XDO1048539" s="23">
        <v>5135</v>
      </c>
      <c r="XDP1048539" s="23">
        <v>5136</v>
      </c>
      <c r="XDQ1048539" s="23">
        <v>5135</v>
      </c>
      <c r="XDR1048539" s="23">
        <v>5136</v>
      </c>
      <c r="XDS1048539" s="23">
        <v>5135</v>
      </c>
      <c r="XDT1048539" s="23">
        <v>5136</v>
      </c>
      <c r="XDU1048539" s="23">
        <v>5135</v>
      </c>
      <c r="XDV1048539" s="23">
        <v>5136</v>
      </c>
      <c r="XDW1048539" s="23">
        <v>5135</v>
      </c>
      <c r="XDX1048539" s="23">
        <v>5136</v>
      </c>
      <c r="XDY1048539" s="23">
        <v>5135</v>
      </c>
      <c r="XDZ1048539" s="23">
        <v>5136</v>
      </c>
      <c r="XEA1048539" s="23">
        <v>5135</v>
      </c>
      <c r="XEB1048539" s="23">
        <v>5136</v>
      </c>
      <c r="XEC1048539" s="23">
        <v>5135</v>
      </c>
      <c r="XED1048539" s="23">
        <v>5136</v>
      </c>
      <c r="XEE1048539" s="23">
        <v>5135</v>
      </c>
      <c r="XEF1048539" s="23">
        <v>5136</v>
      </c>
      <c r="XEG1048539" s="23">
        <v>5135</v>
      </c>
      <c r="XEH1048539" s="23">
        <v>5136</v>
      </c>
      <c r="XEI1048539" s="23">
        <v>5135</v>
      </c>
      <c r="XEJ1048539" s="23">
        <v>5136</v>
      </c>
      <c r="XEK1048539" s="23">
        <v>5135</v>
      </c>
      <c r="XEL1048539" s="23">
        <v>5136</v>
      </c>
      <c r="XEM1048539" s="23">
        <v>5135</v>
      </c>
      <c r="XEN1048539" s="23">
        <v>5136</v>
      </c>
      <c r="XEO1048539" s="23">
        <v>5135</v>
      </c>
      <c r="XEP1048539" s="23">
        <v>5136</v>
      </c>
      <c r="XEQ1048539" s="23">
        <v>5135</v>
      </c>
      <c r="XER1048539" s="23">
        <v>5136</v>
      </c>
      <c r="XES1048539" s="23">
        <v>5135</v>
      </c>
      <c r="XET1048539" s="23">
        <v>5136</v>
      </c>
      <c r="XEU1048539" s="23">
        <v>5135</v>
      </c>
      <c r="XEV1048539" s="23">
        <v>5136</v>
      </c>
      <c r="XEW1048539" s="23">
        <v>5135</v>
      </c>
      <c r="XEX1048539" s="23">
        <v>5136</v>
      </c>
      <c r="XEY1048539" s="23">
        <v>5135</v>
      </c>
      <c r="XEZ1048539" s="23">
        <v>5136</v>
      </c>
      <c r="XFA1048539" s="23">
        <v>5135</v>
      </c>
      <c r="XFB1048539" s="23">
        <v>5136</v>
      </c>
      <c r="XFC1048539" s="23">
        <v>5135</v>
      </c>
      <c r="XFD1048539" s="23">
        <v>5136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2"/>
  <sheetViews>
    <sheetView zoomScale="90" zoomScaleNormal="90" workbookViewId="0">
      <pane ySplit="4" topLeftCell="A5" activePane="bottomLeft" state="frozen"/>
      <selection activeCell="B5" sqref="B5"/>
      <selection pane="bottomLeft" activeCell="B2" sqref="B2"/>
    </sheetView>
  </sheetViews>
  <sheetFormatPr baseColWidth="10" defaultColWidth="11.54296875" defaultRowHeight="13.8" x14ac:dyDescent="0.25"/>
  <cols>
    <col min="1" max="1" width="13.81640625" style="2" customWidth="1"/>
    <col min="2" max="2" width="20.36328125" style="2" customWidth="1"/>
    <col min="3" max="3" width="4.90625" style="2" customWidth="1"/>
    <col min="4" max="4" width="9.1796875" style="2" bestFit="1" customWidth="1"/>
    <col min="5" max="5" width="7.453125" style="2" customWidth="1"/>
    <col min="6" max="6" width="10.6328125" style="2" bestFit="1" customWidth="1"/>
    <col min="7" max="7" width="9.1796875" style="2" bestFit="1" customWidth="1"/>
    <col min="8" max="8" width="7.90625" style="2" customWidth="1"/>
    <col min="9" max="9" width="10.6328125" style="2" bestFit="1" customWidth="1"/>
    <col min="10" max="10" width="9.1796875" style="2" bestFit="1" customWidth="1"/>
    <col min="11" max="11" width="7.81640625" style="2" customWidth="1"/>
    <col min="12" max="12" width="10.6328125" style="2" bestFit="1" customWidth="1"/>
    <col min="13" max="13" width="2.08984375" style="2" customWidth="1"/>
    <col min="14" max="14" width="11.54296875" style="2"/>
    <col min="15" max="15" width="11.81640625" style="2" bestFit="1" customWidth="1"/>
    <col min="16" max="16384" width="11.54296875" style="2"/>
  </cols>
  <sheetData>
    <row r="1" spans="1:16" x14ac:dyDescent="0.25">
      <c r="A1" s="3" t="s">
        <v>242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6" x14ac:dyDescent="0.25">
      <c r="A2" s="6" t="s">
        <v>94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6" ht="15.75" customHeight="1" x14ac:dyDescent="0.25">
      <c r="A3" s="21"/>
      <c r="B3" s="21"/>
      <c r="C3" s="21"/>
      <c r="D3" s="92" t="s">
        <v>21</v>
      </c>
      <c r="E3" s="93"/>
      <c r="F3" s="94"/>
      <c r="G3" s="92" t="s">
        <v>22</v>
      </c>
      <c r="H3" s="93"/>
      <c r="I3" s="94"/>
      <c r="J3" s="92" t="s">
        <v>52</v>
      </c>
      <c r="K3" s="93"/>
      <c r="L3" s="94"/>
    </row>
    <row r="4" spans="1:16" x14ac:dyDescent="0.25">
      <c r="A4" s="1" t="s">
        <v>51</v>
      </c>
      <c r="B4" s="1" t="s">
        <v>67</v>
      </c>
      <c r="C4" s="1" t="s">
        <v>49</v>
      </c>
      <c r="D4" s="1" t="s">
        <v>31</v>
      </c>
      <c r="E4" s="1" t="s">
        <v>54</v>
      </c>
      <c r="F4" s="1" t="s">
        <v>55</v>
      </c>
      <c r="G4" s="1" t="s">
        <v>31</v>
      </c>
      <c r="H4" s="1" t="s">
        <v>54</v>
      </c>
      <c r="I4" s="1" t="s">
        <v>55</v>
      </c>
      <c r="J4" s="1" t="s">
        <v>31</v>
      </c>
      <c r="K4" s="1" t="s">
        <v>54</v>
      </c>
      <c r="L4" s="1" t="s">
        <v>55</v>
      </c>
      <c r="N4" s="3" t="s">
        <v>53</v>
      </c>
    </row>
    <row r="5" spans="1:16" x14ac:dyDescent="0.25">
      <c r="A5" s="29">
        <v>44197</v>
      </c>
      <c r="B5" s="28" t="s">
        <v>73</v>
      </c>
      <c r="C5" s="14" t="s">
        <v>74</v>
      </c>
      <c r="D5" s="17"/>
      <c r="E5" s="17"/>
      <c r="F5" s="17"/>
      <c r="G5" s="17"/>
      <c r="H5" s="17"/>
      <c r="I5" s="17"/>
      <c r="J5" s="13">
        <v>26700</v>
      </c>
      <c r="K5" s="17">
        <f>+L5/J5</f>
        <v>14.409550561797753</v>
      </c>
      <c r="L5" s="13">
        <v>384735</v>
      </c>
      <c r="N5" s="3" t="s">
        <v>56</v>
      </c>
    </row>
    <row r="6" spans="1:16" x14ac:dyDescent="0.25">
      <c r="A6" s="29">
        <v>44197</v>
      </c>
      <c r="B6" s="28" t="s">
        <v>85</v>
      </c>
      <c r="C6" s="14" t="s">
        <v>74</v>
      </c>
      <c r="D6" s="17"/>
      <c r="E6" s="17"/>
      <c r="F6" s="17"/>
      <c r="G6" s="17"/>
      <c r="H6" s="17"/>
      <c r="I6" s="17"/>
      <c r="J6" s="13">
        <v>421.16</v>
      </c>
      <c r="K6" s="17">
        <f>+L6/J6</f>
        <v>2.3499857536328235</v>
      </c>
      <c r="L6" s="13">
        <v>989.72</v>
      </c>
      <c r="N6" s="2" t="s">
        <v>57</v>
      </c>
      <c r="P6" s="2" t="s">
        <v>326</v>
      </c>
    </row>
    <row r="7" spans="1:16" x14ac:dyDescent="0.25">
      <c r="A7" s="29">
        <v>44197</v>
      </c>
      <c r="B7" s="7" t="s">
        <v>86</v>
      </c>
      <c r="C7" s="14" t="s">
        <v>74</v>
      </c>
      <c r="D7" s="4"/>
      <c r="E7" s="4"/>
      <c r="F7" s="4"/>
      <c r="G7" s="4"/>
      <c r="H7" s="4"/>
      <c r="I7" s="4"/>
      <c r="J7" s="13">
        <v>95.43</v>
      </c>
      <c r="K7" s="17">
        <f>+L7/J7</f>
        <v>8.1688148381012251</v>
      </c>
      <c r="L7" s="13">
        <v>779.55</v>
      </c>
      <c r="N7" s="2" t="s">
        <v>26</v>
      </c>
      <c r="P7" s="2" t="s">
        <v>243</v>
      </c>
    </row>
    <row r="8" spans="1:16" x14ac:dyDescent="0.25">
      <c r="A8" s="29">
        <v>44197</v>
      </c>
      <c r="B8" s="7" t="s">
        <v>25</v>
      </c>
      <c r="C8" s="14" t="s">
        <v>74</v>
      </c>
      <c r="D8" s="4"/>
      <c r="E8" s="4"/>
      <c r="F8" s="4"/>
      <c r="G8" s="4"/>
      <c r="H8" s="4"/>
      <c r="I8" s="4"/>
      <c r="J8" s="13">
        <v>198.8</v>
      </c>
      <c r="K8" s="17">
        <f>+L8/J8</f>
        <v>1.0199698189134809</v>
      </c>
      <c r="L8" s="13">
        <v>202.77</v>
      </c>
      <c r="N8" s="2" t="s">
        <v>58</v>
      </c>
      <c r="P8" s="2" t="s">
        <v>244</v>
      </c>
    </row>
    <row r="9" spans="1:16" x14ac:dyDescent="0.25">
      <c r="A9" s="29">
        <v>44197</v>
      </c>
      <c r="B9" s="7" t="s">
        <v>87</v>
      </c>
      <c r="C9" s="14" t="s">
        <v>74</v>
      </c>
      <c r="D9" s="4"/>
      <c r="E9" s="4"/>
      <c r="F9" s="4"/>
      <c r="G9" s="4"/>
      <c r="H9" s="4"/>
      <c r="I9" s="4"/>
      <c r="J9" s="13">
        <v>89.74</v>
      </c>
      <c r="K9" s="17">
        <f t="shared" ref="K9:K15" si="0">+L9/J9</f>
        <v>3.1201248049921997</v>
      </c>
      <c r="L9" s="13">
        <v>280</v>
      </c>
      <c r="N9" s="2" t="s">
        <v>25</v>
      </c>
      <c r="P9" s="2" t="s">
        <v>245</v>
      </c>
    </row>
    <row r="10" spans="1:16" x14ac:dyDescent="0.25">
      <c r="A10" s="29">
        <v>44197</v>
      </c>
      <c r="B10" s="7" t="s">
        <v>88</v>
      </c>
      <c r="C10" s="14" t="s">
        <v>74</v>
      </c>
      <c r="D10" s="4"/>
      <c r="E10" s="4"/>
      <c r="F10" s="4"/>
      <c r="G10" s="4"/>
      <c r="H10" s="4"/>
      <c r="I10" s="4"/>
      <c r="J10" s="13">
        <v>156.47999999999999</v>
      </c>
      <c r="K10" s="17">
        <f t="shared" si="0"/>
        <v>3.2000894683026586</v>
      </c>
      <c r="L10" s="13">
        <v>500.75</v>
      </c>
      <c r="N10" s="2" t="s">
        <v>59</v>
      </c>
      <c r="P10" s="2" t="s">
        <v>246</v>
      </c>
    </row>
    <row r="11" spans="1:16" x14ac:dyDescent="0.25">
      <c r="A11" s="29">
        <v>44197</v>
      </c>
      <c r="B11" s="7" t="s">
        <v>89</v>
      </c>
      <c r="C11" s="14" t="s">
        <v>49</v>
      </c>
      <c r="D11" s="4"/>
      <c r="E11" s="4"/>
      <c r="F11" s="4"/>
      <c r="G11" s="4"/>
      <c r="H11" s="4"/>
      <c r="I11" s="4"/>
      <c r="J11" s="13">
        <v>5000</v>
      </c>
      <c r="K11" s="17">
        <f t="shared" si="0"/>
        <v>20</v>
      </c>
      <c r="L11" s="13">
        <v>100000</v>
      </c>
      <c r="N11" s="2" t="s">
        <v>60</v>
      </c>
      <c r="P11" s="2" t="s">
        <v>247</v>
      </c>
    </row>
    <row r="12" spans="1:16" x14ac:dyDescent="0.25">
      <c r="A12" s="29">
        <v>44197</v>
      </c>
      <c r="B12" s="7" t="s">
        <v>90</v>
      </c>
      <c r="C12" s="14" t="s">
        <v>49</v>
      </c>
      <c r="D12" s="4"/>
      <c r="E12" s="4"/>
      <c r="F12" s="4"/>
      <c r="G12" s="4"/>
      <c r="H12" s="4"/>
      <c r="I12" s="4"/>
      <c r="J12" s="13">
        <v>4000</v>
      </c>
      <c r="K12" s="17">
        <f t="shared" si="0"/>
        <v>10</v>
      </c>
      <c r="L12" s="13">
        <v>40000</v>
      </c>
      <c r="N12" s="2" t="s">
        <v>61</v>
      </c>
      <c r="P12" s="2" t="s">
        <v>248</v>
      </c>
    </row>
    <row r="13" spans="1:16" x14ac:dyDescent="0.25">
      <c r="A13" s="29">
        <v>44197</v>
      </c>
      <c r="B13" s="7" t="s">
        <v>91</v>
      </c>
      <c r="C13" s="14" t="s">
        <v>49</v>
      </c>
      <c r="D13" s="4"/>
      <c r="E13" s="4"/>
      <c r="F13" s="4"/>
      <c r="G13" s="4"/>
      <c r="H13" s="4"/>
      <c r="I13" s="4"/>
      <c r="J13" s="13">
        <v>600</v>
      </c>
      <c r="K13" s="17">
        <f t="shared" si="0"/>
        <v>5</v>
      </c>
      <c r="L13" s="13">
        <v>3000</v>
      </c>
      <c r="N13" s="2" t="s">
        <v>62</v>
      </c>
      <c r="P13" s="2" t="s">
        <v>249</v>
      </c>
    </row>
    <row r="14" spans="1:16" x14ac:dyDescent="0.25">
      <c r="A14" s="29">
        <v>44197</v>
      </c>
      <c r="B14" s="7" t="s">
        <v>92</v>
      </c>
      <c r="C14" s="14" t="s">
        <v>49</v>
      </c>
      <c r="D14" s="4"/>
      <c r="E14" s="4"/>
      <c r="F14" s="4"/>
      <c r="G14" s="4"/>
      <c r="H14" s="4"/>
      <c r="I14" s="4"/>
      <c r="J14" s="13">
        <v>400</v>
      </c>
      <c r="K14" s="17">
        <f t="shared" si="0"/>
        <v>3</v>
      </c>
      <c r="L14" s="13">
        <v>1200</v>
      </c>
      <c r="N14" s="2" t="s">
        <v>63</v>
      </c>
      <c r="P14" s="2" t="s">
        <v>250</v>
      </c>
    </row>
    <row r="15" spans="1:16" x14ac:dyDescent="0.25">
      <c r="A15" s="29">
        <v>44197</v>
      </c>
      <c r="B15" s="7" t="s">
        <v>93</v>
      </c>
      <c r="C15" s="14" t="s">
        <v>49</v>
      </c>
      <c r="D15" s="4"/>
      <c r="E15" s="4"/>
      <c r="F15" s="4"/>
      <c r="G15" s="4"/>
      <c r="H15" s="4"/>
      <c r="I15" s="4"/>
      <c r="J15" s="13">
        <v>750</v>
      </c>
      <c r="K15" s="17">
        <f t="shared" si="0"/>
        <v>2</v>
      </c>
      <c r="L15" s="13">
        <v>1500</v>
      </c>
      <c r="N15" s="2" t="s">
        <v>64</v>
      </c>
      <c r="P15" s="2" t="s">
        <v>251</v>
      </c>
    </row>
    <row r="16" spans="1:16" x14ac:dyDescent="0.25">
      <c r="A16" s="29">
        <v>44197</v>
      </c>
      <c r="B16" s="7" t="s">
        <v>73</v>
      </c>
      <c r="C16" s="14" t="s">
        <v>74</v>
      </c>
      <c r="D16" s="4">
        <v>120000</v>
      </c>
      <c r="E16" s="17">
        <f>+F16/D16</f>
        <v>15.384083333333333</v>
      </c>
      <c r="F16" s="4">
        <v>1846090</v>
      </c>
      <c r="G16" s="4"/>
      <c r="H16" s="4"/>
      <c r="I16" s="4"/>
      <c r="J16" s="13">
        <f>+J5+D16</f>
        <v>146700</v>
      </c>
      <c r="K16" s="17">
        <f t="shared" ref="K16:K32" si="1">+L16/J16</f>
        <v>15.20671438309475</v>
      </c>
      <c r="L16" s="13">
        <f>+L5+F16</f>
        <v>2230825</v>
      </c>
      <c r="N16" s="2" t="s">
        <v>65</v>
      </c>
      <c r="P16" s="2" t="s">
        <v>252</v>
      </c>
    </row>
    <row r="17" spans="1:16" x14ac:dyDescent="0.25">
      <c r="A17" s="29">
        <v>44198</v>
      </c>
      <c r="B17" s="7" t="s">
        <v>95</v>
      </c>
      <c r="C17" s="14" t="s">
        <v>74</v>
      </c>
      <c r="D17" s="4">
        <v>1900</v>
      </c>
      <c r="E17" s="17">
        <f>+F17/D17</f>
        <v>2.3526315789473684</v>
      </c>
      <c r="F17" s="4">
        <v>4470</v>
      </c>
      <c r="G17" s="4"/>
      <c r="H17" s="4"/>
      <c r="I17" s="4"/>
      <c r="J17" s="13">
        <f>+J6+D17</f>
        <v>2321.16</v>
      </c>
      <c r="K17" s="17">
        <f t="shared" si="1"/>
        <v>2.3521515104516708</v>
      </c>
      <c r="L17" s="13">
        <f>+L6+F17</f>
        <v>5459.72</v>
      </c>
    </row>
    <row r="18" spans="1:16" x14ac:dyDescent="0.25">
      <c r="A18" s="29">
        <v>44199</v>
      </c>
      <c r="B18" s="7" t="s">
        <v>73</v>
      </c>
      <c r="C18" s="14" t="s">
        <v>74</v>
      </c>
      <c r="D18" s="4"/>
      <c r="E18" s="4"/>
      <c r="F18" s="4"/>
      <c r="G18" s="4">
        <v>116974</v>
      </c>
      <c r="H18" s="17">
        <f>+K16</f>
        <v>15.20671438309475</v>
      </c>
      <c r="I18" s="4">
        <f>+G18*H18</f>
        <v>1778790.2082481254</v>
      </c>
      <c r="J18" s="13">
        <f>+J16-G18</f>
        <v>29726</v>
      </c>
      <c r="K18" s="17">
        <f t="shared" si="1"/>
        <v>15.206714383094752</v>
      </c>
      <c r="L18" s="13">
        <f>+L16-I18</f>
        <v>452034.79175187461</v>
      </c>
      <c r="N18" s="3" t="s">
        <v>66</v>
      </c>
    </row>
    <row r="19" spans="1:16" x14ac:dyDescent="0.25">
      <c r="A19" s="29">
        <v>44199</v>
      </c>
      <c r="B19" s="7" t="s">
        <v>86</v>
      </c>
      <c r="C19" s="14" t="s">
        <v>74</v>
      </c>
      <c r="D19" s="4">
        <v>430</v>
      </c>
      <c r="E19" s="17">
        <f>+F19/D19</f>
        <v>8.1720930232558135</v>
      </c>
      <c r="F19" s="4">
        <v>3514</v>
      </c>
      <c r="G19" s="4"/>
      <c r="H19" s="4"/>
      <c r="I19" s="4"/>
      <c r="J19" s="13">
        <f>+J7+D19</f>
        <v>525.43000000000006</v>
      </c>
      <c r="K19" s="17">
        <f t="shared" si="1"/>
        <v>8.1714976305121514</v>
      </c>
      <c r="L19" s="13">
        <f>+L7+F19</f>
        <v>4293.55</v>
      </c>
      <c r="N19" s="2" t="s">
        <v>325</v>
      </c>
    </row>
    <row r="20" spans="1:16" x14ac:dyDescent="0.25">
      <c r="A20" s="29">
        <v>44200</v>
      </c>
      <c r="B20" s="7" t="s">
        <v>86</v>
      </c>
      <c r="C20" s="14" t="s">
        <v>74</v>
      </c>
      <c r="D20" s="4"/>
      <c r="E20" s="4"/>
      <c r="F20" s="4"/>
      <c r="G20" s="4">
        <v>420</v>
      </c>
      <c r="H20" s="17">
        <f>+K19</f>
        <v>8.1714976305121514</v>
      </c>
      <c r="I20" s="4">
        <f>+G20*H20</f>
        <v>3432.0290048151037</v>
      </c>
      <c r="J20" s="13">
        <f>+J19-G20</f>
        <v>105.43000000000006</v>
      </c>
      <c r="K20" s="17">
        <f t="shared" si="1"/>
        <v>8.1714976305121496</v>
      </c>
      <c r="L20" s="13">
        <f>+L19-I20</f>
        <v>861.52099518489649</v>
      </c>
      <c r="N20" s="2" t="s">
        <v>254</v>
      </c>
    </row>
    <row r="21" spans="1:16" x14ac:dyDescent="0.25">
      <c r="A21" s="29">
        <v>44200</v>
      </c>
      <c r="B21" s="7" t="s">
        <v>95</v>
      </c>
      <c r="C21" s="14" t="s">
        <v>74</v>
      </c>
      <c r="D21" s="4"/>
      <c r="E21" s="4"/>
      <c r="F21" s="4"/>
      <c r="G21" s="4">
        <v>1860</v>
      </c>
      <c r="H21" s="17">
        <f>+K17</f>
        <v>2.3521515104516708</v>
      </c>
      <c r="I21" s="4">
        <f>+G21*H21</f>
        <v>4375.0018094401075</v>
      </c>
      <c r="J21" s="13">
        <f>+J17-G21</f>
        <v>461.15999999999985</v>
      </c>
      <c r="K21" s="17">
        <f t="shared" si="1"/>
        <v>2.3521515104516721</v>
      </c>
      <c r="L21" s="13">
        <f>+L17-I21</f>
        <v>1084.7181905598927</v>
      </c>
      <c r="N21" s="2" t="s">
        <v>255</v>
      </c>
    </row>
    <row r="22" spans="1:16" x14ac:dyDescent="0.25">
      <c r="A22" s="29">
        <v>44202</v>
      </c>
      <c r="B22" s="7" t="s">
        <v>25</v>
      </c>
      <c r="C22" s="14" t="s">
        <v>74</v>
      </c>
      <c r="D22" s="4">
        <v>896</v>
      </c>
      <c r="E22" s="17">
        <f>+F22/D22</f>
        <v>1.0200892857142858</v>
      </c>
      <c r="F22" s="4">
        <v>914</v>
      </c>
      <c r="G22" s="4"/>
      <c r="H22" s="4"/>
      <c r="I22" s="4"/>
      <c r="J22" s="13">
        <f>+J8+D22</f>
        <v>1094.8</v>
      </c>
      <c r="K22" s="17">
        <f t="shared" si="1"/>
        <v>1.020067592254293</v>
      </c>
      <c r="L22" s="13">
        <f>+L8+F22</f>
        <v>1116.77</v>
      </c>
      <c r="N22" s="2" t="s">
        <v>256</v>
      </c>
    </row>
    <row r="23" spans="1:16" x14ac:dyDescent="0.25">
      <c r="A23" s="29">
        <v>44202</v>
      </c>
      <c r="B23" s="7" t="s">
        <v>87</v>
      </c>
      <c r="C23" s="14" t="s">
        <v>74</v>
      </c>
      <c r="D23" s="4">
        <v>400</v>
      </c>
      <c r="E23" s="17">
        <f>+F23/D23</f>
        <v>3.125</v>
      </c>
      <c r="F23" s="4">
        <v>1250</v>
      </c>
      <c r="G23" s="4"/>
      <c r="H23" s="4"/>
      <c r="I23" s="4"/>
      <c r="J23" s="13">
        <f>+J9+D23</f>
        <v>489.74</v>
      </c>
      <c r="K23" s="17">
        <f t="shared" si="1"/>
        <v>3.1241066688446932</v>
      </c>
      <c r="L23" s="13">
        <f>+L9+F23</f>
        <v>1530</v>
      </c>
      <c r="N23" s="2" t="s">
        <v>257</v>
      </c>
    </row>
    <row r="24" spans="1:16" x14ac:dyDescent="0.25">
      <c r="A24" s="29">
        <v>44206</v>
      </c>
      <c r="B24" s="7" t="s">
        <v>87</v>
      </c>
      <c r="C24" s="14" t="s">
        <v>74</v>
      </c>
      <c r="D24" s="4"/>
      <c r="E24" s="4"/>
      <c r="F24" s="4"/>
      <c r="G24" s="4">
        <v>395</v>
      </c>
      <c r="H24" s="17">
        <f>+K23</f>
        <v>3.1241066688446932</v>
      </c>
      <c r="I24" s="4">
        <f>+G24*H24</f>
        <v>1234.0221341936538</v>
      </c>
      <c r="J24" s="13">
        <f>+J23-G24</f>
        <v>94.740000000000009</v>
      </c>
      <c r="K24" s="17">
        <f t="shared" si="1"/>
        <v>3.1241066688446928</v>
      </c>
      <c r="L24" s="13">
        <f>+L23-I24</f>
        <v>295.97786580634624</v>
      </c>
      <c r="N24" s="2" t="s">
        <v>258</v>
      </c>
    </row>
    <row r="25" spans="1:16" x14ac:dyDescent="0.25">
      <c r="A25" s="29">
        <v>44208</v>
      </c>
      <c r="B25" s="7" t="s">
        <v>88</v>
      </c>
      <c r="C25" s="14" t="s">
        <v>74</v>
      </c>
      <c r="D25" s="4">
        <v>690</v>
      </c>
      <c r="E25" s="17">
        <f>+F25/D25</f>
        <v>3.2608695652173911</v>
      </c>
      <c r="F25" s="4">
        <v>2250</v>
      </c>
      <c r="G25" s="4"/>
      <c r="H25" s="4"/>
      <c r="I25" s="4"/>
      <c r="J25" s="13">
        <f>+J10+D25</f>
        <v>846.48</v>
      </c>
      <c r="K25" s="17">
        <f t="shared" si="1"/>
        <v>3.2496337775257538</v>
      </c>
      <c r="L25" s="13">
        <f>+L10+F25</f>
        <v>2750.75</v>
      </c>
      <c r="N25" s="2" t="s">
        <v>265</v>
      </c>
    </row>
    <row r="26" spans="1:16" x14ac:dyDescent="0.25">
      <c r="A26" s="29">
        <v>44211</v>
      </c>
      <c r="B26" s="7" t="s">
        <v>25</v>
      </c>
      <c r="C26" s="14" t="s">
        <v>74</v>
      </c>
      <c r="D26" s="4"/>
      <c r="E26" s="4"/>
      <c r="F26" s="4"/>
      <c r="G26" s="4">
        <v>874</v>
      </c>
      <c r="H26" s="17">
        <f>+K22</f>
        <v>1.020067592254293</v>
      </c>
      <c r="I26" s="4">
        <f t="shared" ref="I26:I32" si="2">+G26*H26</f>
        <v>891.53907563025211</v>
      </c>
      <c r="J26" s="13">
        <f>+J22-G26</f>
        <v>220.79999999999995</v>
      </c>
      <c r="K26" s="17">
        <f t="shared" si="1"/>
        <v>1.020067592254293</v>
      </c>
      <c r="L26" s="13">
        <f>+L22-I26</f>
        <v>225.23092436974787</v>
      </c>
      <c r="N26" s="2" t="s">
        <v>264</v>
      </c>
    </row>
    <row r="27" spans="1:16" x14ac:dyDescent="0.25">
      <c r="A27" s="29">
        <v>44214</v>
      </c>
      <c r="B27" s="7" t="s">
        <v>88</v>
      </c>
      <c r="C27" s="14" t="s">
        <v>74</v>
      </c>
      <c r="D27" s="4"/>
      <c r="E27" s="4"/>
      <c r="F27" s="4"/>
      <c r="G27" s="4">
        <v>688</v>
      </c>
      <c r="H27" s="17">
        <f>+K25</f>
        <v>3.2496337775257538</v>
      </c>
      <c r="I27" s="4">
        <f t="shared" si="2"/>
        <v>2235.7480389377188</v>
      </c>
      <c r="J27" s="13">
        <f>+J25-G27</f>
        <v>158.48000000000002</v>
      </c>
      <c r="K27" s="17">
        <f t="shared" si="1"/>
        <v>3.249633777525752</v>
      </c>
      <c r="L27" s="13">
        <f>+L25-I27</f>
        <v>515.00196106228123</v>
      </c>
      <c r="N27" s="2" t="s">
        <v>259</v>
      </c>
    </row>
    <row r="28" spans="1:16" x14ac:dyDescent="0.25">
      <c r="A28" s="29">
        <v>44221</v>
      </c>
      <c r="B28" s="7" t="s">
        <v>89</v>
      </c>
      <c r="C28" s="14" t="s">
        <v>49</v>
      </c>
      <c r="D28" s="4"/>
      <c r="E28" s="4"/>
      <c r="F28" s="4"/>
      <c r="G28" s="4">
        <v>4250</v>
      </c>
      <c r="H28" s="17">
        <f>+K11</f>
        <v>20</v>
      </c>
      <c r="I28" s="4">
        <f t="shared" si="2"/>
        <v>85000</v>
      </c>
      <c r="J28" s="13">
        <f>+J11-G28</f>
        <v>750</v>
      </c>
      <c r="K28" s="17">
        <f t="shared" si="1"/>
        <v>20</v>
      </c>
      <c r="L28" s="13">
        <f>+L11-I28</f>
        <v>15000</v>
      </c>
      <c r="N28" s="2" t="s">
        <v>263</v>
      </c>
    </row>
    <row r="29" spans="1:16" x14ac:dyDescent="0.25">
      <c r="A29" s="29">
        <v>44221</v>
      </c>
      <c r="B29" s="7" t="s">
        <v>90</v>
      </c>
      <c r="C29" s="14" t="s">
        <v>49</v>
      </c>
      <c r="D29" s="4"/>
      <c r="E29" s="4"/>
      <c r="F29" s="4"/>
      <c r="G29" s="4">
        <v>3888</v>
      </c>
      <c r="H29" s="17">
        <f>+K12</f>
        <v>10</v>
      </c>
      <c r="I29" s="4">
        <f t="shared" si="2"/>
        <v>38880</v>
      </c>
      <c r="J29" s="13">
        <f>+J12-G29</f>
        <v>112</v>
      </c>
      <c r="K29" s="17">
        <f t="shared" si="1"/>
        <v>10</v>
      </c>
      <c r="L29" s="13">
        <f>+L12-I29</f>
        <v>1120</v>
      </c>
      <c r="N29" s="2" t="s">
        <v>260</v>
      </c>
    </row>
    <row r="30" spans="1:16" x14ac:dyDescent="0.25">
      <c r="A30" s="29">
        <v>44221</v>
      </c>
      <c r="B30" s="7" t="s">
        <v>91</v>
      </c>
      <c r="C30" s="14" t="s">
        <v>49</v>
      </c>
      <c r="D30" s="4"/>
      <c r="E30" s="4"/>
      <c r="F30" s="4"/>
      <c r="G30" s="4">
        <v>564</v>
      </c>
      <c r="H30" s="17">
        <f>+K13</f>
        <v>5</v>
      </c>
      <c r="I30" s="4">
        <f t="shared" si="2"/>
        <v>2820</v>
      </c>
      <c r="J30" s="13">
        <f>+J13-G30</f>
        <v>36</v>
      </c>
      <c r="K30" s="17">
        <f t="shared" si="1"/>
        <v>5</v>
      </c>
      <c r="L30" s="13">
        <f>+L13-I30</f>
        <v>180</v>
      </c>
      <c r="N30" s="2" t="s">
        <v>261</v>
      </c>
    </row>
    <row r="31" spans="1:16" x14ac:dyDescent="0.25">
      <c r="A31" s="29">
        <v>44221</v>
      </c>
      <c r="B31" s="7" t="s">
        <v>92</v>
      </c>
      <c r="C31" s="14" t="s">
        <v>49</v>
      </c>
      <c r="D31" s="4"/>
      <c r="E31" s="4"/>
      <c r="F31" s="4"/>
      <c r="G31" s="4">
        <v>352</v>
      </c>
      <c r="H31" s="17">
        <f>+K14</f>
        <v>3</v>
      </c>
      <c r="I31" s="4">
        <f t="shared" si="2"/>
        <v>1056</v>
      </c>
      <c r="J31" s="13">
        <f>+J14-G31</f>
        <v>48</v>
      </c>
      <c r="K31" s="17">
        <f t="shared" si="1"/>
        <v>3</v>
      </c>
      <c r="L31" s="13">
        <f>+L14-I31</f>
        <v>144</v>
      </c>
      <c r="N31" s="2" t="s">
        <v>262</v>
      </c>
    </row>
    <row r="32" spans="1:16" ht="12.75" customHeight="1" x14ac:dyDescent="0.25">
      <c r="A32" s="29">
        <v>44221</v>
      </c>
      <c r="B32" s="7" t="s">
        <v>93</v>
      </c>
      <c r="C32" s="14" t="s">
        <v>49</v>
      </c>
      <c r="D32" s="4"/>
      <c r="E32" s="4"/>
      <c r="F32" s="4"/>
      <c r="G32" s="4">
        <v>714</v>
      </c>
      <c r="H32" s="17">
        <f>+K15</f>
        <v>2</v>
      </c>
      <c r="I32" s="4">
        <f t="shared" si="2"/>
        <v>1428</v>
      </c>
      <c r="J32" s="13">
        <f>+J15-G32</f>
        <v>36</v>
      </c>
      <c r="K32" s="17">
        <f t="shared" si="1"/>
        <v>2</v>
      </c>
      <c r="L32" s="13">
        <f>+L15-I32</f>
        <v>72</v>
      </c>
      <c r="N32" s="2" t="s">
        <v>68</v>
      </c>
      <c r="O32" s="12">
        <v>4250</v>
      </c>
      <c r="P32" s="2" t="s">
        <v>50</v>
      </c>
    </row>
    <row r="33" spans="1:16" ht="12" customHeight="1" x14ac:dyDescent="0.25">
      <c r="A33" s="7"/>
      <c r="B33" s="7"/>
      <c r="C33" s="7"/>
      <c r="D33" s="4"/>
      <c r="E33" s="4"/>
      <c r="F33" s="4"/>
      <c r="G33" s="4"/>
      <c r="H33" s="4"/>
      <c r="I33" s="4"/>
      <c r="J33" s="13"/>
      <c r="K33" s="17"/>
      <c r="L33" s="13"/>
      <c r="N33" s="2" t="s">
        <v>69</v>
      </c>
      <c r="O33" s="12">
        <v>3888</v>
      </c>
      <c r="P33" s="2" t="s">
        <v>50</v>
      </c>
    </row>
    <row r="34" spans="1:16" x14ac:dyDescent="0.25">
      <c r="A34" s="7"/>
      <c r="B34" s="7"/>
      <c r="C34" s="7"/>
      <c r="D34" s="4"/>
      <c r="E34" s="4"/>
      <c r="F34" s="4"/>
      <c r="G34" s="4"/>
      <c r="H34" s="4"/>
      <c r="I34" s="4"/>
      <c r="J34" s="13"/>
      <c r="K34" s="17"/>
      <c r="L34" s="13"/>
      <c r="N34" s="2" t="s">
        <v>70</v>
      </c>
      <c r="O34" s="12">
        <v>564</v>
      </c>
      <c r="P34" s="2" t="s">
        <v>50</v>
      </c>
    </row>
    <row r="35" spans="1:16" x14ac:dyDescent="0.25">
      <c r="A35" s="7"/>
      <c r="B35" s="7"/>
      <c r="C35" s="7"/>
      <c r="D35" s="4"/>
      <c r="E35" s="4"/>
      <c r="F35" s="4"/>
      <c r="G35" s="4"/>
      <c r="H35" s="4"/>
      <c r="I35" s="4"/>
      <c r="J35" s="13"/>
      <c r="K35" s="17"/>
      <c r="L35" s="13"/>
      <c r="N35" s="2" t="s">
        <v>71</v>
      </c>
      <c r="O35" s="12">
        <v>352</v>
      </c>
      <c r="P35" s="2" t="s">
        <v>50</v>
      </c>
    </row>
    <row r="36" spans="1:16" x14ac:dyDescent="0.25">
      <c r="A36" s="7"/>
      <c r="B36" s="7"/>
      <c r="C36" s="7"/>
      <c r="D36" s="4"/>
      <c r="E36" s="4"/>
      <c r="F36" s="4"/>
      <c r="G36" s="4"/>
      <c r="H36" s="4"/>
      <c r="I36" s="4"/>
      <c r="J36" s="13"/>
      <c r="K36" s="17"/>
      <c r="L36" s="13"/>
      <c r="N36" s="2" t="s">
        <v>72</v>
      </c>
      <c r="O36" s="12">
        <v>714</v>
      </c>
      <c r="P36" s="2" t="s">
        <v>50</v>
      </c>
    </row>
    <row r="37" spans="1:16" x14ac:dyDescent="0.25">
      <c r="A37" s="7"/>
      <c r="B37" s="7"/>
      <c r="C37" s="7"/>
      <c r="D37" s="4"/>
      <c r="E37" s="4"/>
      <c r="F37" s="4"/>
      <c r="G37" s="4"/>
      <c r="H37" s="4"/>
      <c r="I37" s="4"/>
      <c r="J37" s="13"/>
      <c r="K37" s="17"/>
      <c r="L37" s="13"/>
    </row>
    <row r="38" spans="1:16" x14ac:dyDescent="0.25">
      <c r="A38" s="7"/>
      <c r="B38" s="7"/>
      <c r="C38" s="7"/>
      <c r="D38" s="4"/>
      <c r="E38" s="4"/>
      <c r="F38" s="4"/>
      <c r="G38" s="4"/>
      <c r="H38" s="4"/>
      <c r="I38" s="4"/>
      <c r="J38" s="13"/>
      <c r="K38" s="17"/>
      <c r="L38" s="13"/>
    </row>
    <row r="39" spans="1:16" x14ac:dyDescent="0.25">
      <c r="A39" s="7"/>
      <c r="B39" s="7"/>
      <c r="C39" s="7"/>
      <c r="D39" s="4"/>
      <c r="E39" s="4"/>
      <c r="F39" s="4"/>
      <c r="G39" s="4"/>
      <c r="H39" s="4"/>
      <c r="I39" s="4"/>
      <c r="J39" s="13"/>
      <c r="K39" s="17"/>
      <c r="L39" s="13"/>
    </row>
    <row r="40" spans="1:16" x14ac:dyDescent="0.25">
      <c r="A40" s="7"/>
      <c r="B40" s="7"/>
      <c r="C40" s="7"/>
      <c r="D40" s="4"/>
      <c r="E40" s="4"/>
      <c r="F40" s="4"/>
      <c r="G40" s="4"/>
      <c r="H40" s="4"/>
      <c r="I40" s="4"/>
      <c r="J40" s="13"/>
      <c r="K40" s="17"/>
      <c r="L40" s="13"/>
    </row>
    <row r="41" spans="1:16" x14ac:dyDescent="0.25">
      <c r="A41" s="7"/>
      <c r="B41" s="7"/>
      <c r="C41" s="7"/>
      <c r="D41" s="4"/>
      <c r="E41" s="4"/>
      <c r="F41" s="4"/>
      <c r="G41" s="4"/>
      <c r="H41" s="4"/>
      <c r="I41" s="4"/>
      <c r="J41" s="13"/>
      <c r="K41" s="17"/>
      <c r="L41" s="13"/>
    </row>
    <row r="42" spans="1:16" x14ac:dyDescent="0.25">
      <c r="A42" s="7"/>
      <c r="B42" s="7"/>
      <c r="C42" s="7"/>
      <c r="D42" s="4"/>
      <c r="E42" s="4"/>
      <c r="F42" s="4"/>
      <c r="G42" s="4"/>
      <c r="H42" s="4"/>
      <c r="I42" s="4"/>
      <c r="J42" s="13"/>
      <c r="K42" s="17"/>
      <c r="L42" s="13"/>
    </row>
    <row r="43" spans="1:16" x14ac:dyDescent="0.25">
      <c r="A43" s="7"/>
      <c r="B43" s="7"/>
      <c r="C43" s="7"/>
      <c r="D43" s="4"/>
      <c r="E43" s="4"/>
      <c r="F43" s="4"/>
      <c r="G43" s="4"/>
      <c r="H43" s="4"/>
      <c r="I43" s="4"/>
      <c r="J43" s="13"/>
      <c r="K43" s="17"/>
      <c r="L43" s="13"/>
    </row>
    <row r="44" spans="1:16" x14ac:dyDescent="0.25">
      <c r="A44" s="7"/>
      <c r="B44" s="7"/>
      <c r="C44" s="7"/>
      <c r="D44" s="4"/>
      <c r="E44" s="4"/>
      <c r="F44" s="4"/>
      <c r="G44" s="4"/>
      <c r="H44" s="4"/>
      <c r="I44" s="4"/>
      <c r="J44" s="13"/>
      <c r="K44" s="17"/>
      <c r="L44" s="13"/>
    </row>
    <row r="45" spans="1:16" x14ac:dyDescent="0.25">
      <c r="A45" s="7"/>
      <c r="B45" s="7"/>
      <c r="C45" s="7"/>
      <c r="D45" s="4"/>
      <c r="E45" s="4"/>
      <c r="F45" s="4"/>
      <c r="G45" s="4"/>
      <c r="H45" s="4"/>
      <c r="I45" s="4"/>
      <c r="J45" s="13"/>
      <c r="K45" s="17"/>
      <c r="L45" s="13"/>
    </row>
    <row r="46" spans="1:16" x14ac:dyDescent="0.25">
      <c r="A46" s="7"/>
      <c r="B46" s="7"/>
      <c r="C46" s="7"/>
      <c r="D46" s="4"/>
      <c r="E46" s="4"/>
      <c r="F46" s="4"/>
      <c r="G46" s="4"/>
      <c r="H46" s="4"/>
      <c r="I46" s="4"/>
      <c r="J46" s="13"/>
      <c r="K46" s="17"/>
      <c r="L46" s="13"/>
    </row>
    <row r="47" spans="1:16" x14ac:dyDescent="0.25">
      <c r="A47" s="7"/>
      <c r="B47" s="7"/>
      <c r="C47" s="7"/>
      <c r="D47" s="4"/>
      <c r="E47" s="4"/>
      <c r="F47" s="4"/>
      <c r="G47" s="4"/>
      <c r="H47" s="4"/>
      <c r="I47" s="4"/>
      <c r="J47" s="13"/>
      <c r="K47" s="17"/>
      <c r="L47" s="13"/>
    </row>
    <row r="48" spans="1:16" x14ac:dyDescent="0.25">
      <c r="A48" s="7"/>
      <c r="B48" s="7"/>
      <c r="C48" s="7"/>
      <c r="D48" s="4"/>
      <c r="E48" s="4"/>
      <c r="F48" s="4"/>
      <c r="G48" s="4"/>
      <c r="H48" s="4"/>
      <c r="I48" s="4"/>
      <c r="J48" s="13"/>
      <c r="K48" s="17"/>
      <c r="L48" s="13"/>
    </row>
    <row r="49" spans="1:12" x14ac:dyDescent="0.25">
      <c r="A49" s="7"/>
      <c r="B49" s="7"/>
      <c r="C49" s="7"/>
      <c r="D49" s="4"/>
      <c r="E49" s="4"/>
      <c r="F49" s="4"/>
      <c r="G49" s="4"/>
      <c r="H49" s="4"/>
      <c r="I49" s="4"/>
      <c r="J49" s="13"/>
      <c r="K49" s="17"/>
      <c r="L49" s="13"/>
    </row>
    <row r="50" spans="1:12" x14ac:dyDescent="0.25">
      <c r="A50" s="7"/>
      <c r="B50" s="7"/>
      <c r="C50" s="7"/>
      <c r="D50" s="4"/>
      <c r="E50" s="4"/>
      <c r="F50" s="4"/>
      <c r="G50" s="4"/>
      <c r="H50" s="4"/>
      <c r="I50" s="4"/>
      <c r="J50" s="13"/>
      <c r="K50" s="17"/>
      <c r="L50" s="13"/>
    </row>
    <row r="51" spans="1:12" x14ac:dyDescent="0.25">
      <c r="A51" s="7"/>
      <c r="B51" s="7"/>
      <c r="C51" s="7"/>
      <c r="D51" s="4"/>
      <c r="E51" s="4"/>
      <c r="F51" s="4"/>
      <c r="G51" s="4"/>
      <c r="H51" s="4"/>
      <c r="I51" s="4"/>
      <c r="J51" s="13"/>
      <c r="K51" s="17"/>
      <c r="L51" s="13"/>
    </row>
    <row r="52" spans="1:12" x14ac:dyDescent="0.25">
      <c r="A52" s="7"/>
      <c r="B52" s="7"/>
      <c r="C52" s="7"/>
      <c r="D52" s="4"/>
      <c r="E52" s="4"/>
      <c r="F52" s="4"/>
      <c r="G52" s="4"/>
      <c r="H52" s="4"/>
      <c r="I52" s="4"/>
      <c r="J52" s="13"/>
      <c r="K52" s="17"/>
      <c r="L52" s="13"/>
    </row>
    <row r="53" spans="1:12" x14ac:dyDescent="0.25">
      <c r="A53" s="7"/>
      <c r="B53" s="7"/>
      <c r="C53" s="7"/>
      <c r="D53" s="4"/>
      <c r="E53" s="4"/>
      <c r="F53" s="4"/>
      <c r="G53" s="4"/>
      <c r="H53" s="4"/>
      <c r="I53" s="4"/>
      <c r="J53" s="13"/>
      <c r="K53" s="17"/>
      <c r="L53" s="13"/>
    </row>
    <row r="54" spans="1:12" x14ac:dyDescent="0.25">
      <c r="A54" s="7"/>
      <c r="B54" s="7"/>
      <c r="C54" s="7"/>
      <c r="D54" s="4"/>
      <c r="E54" s="4"/>
      <c r="F54" s="4"/>
      <c r="G54" s="4"/>
      <c r="H54" s="4"/>
      <c r="I54" s="4"/>
      <c r="J54" s="13"/>
      <c r="K54" s="17"/>
      <c r="L54" s="13"/>
    </row>
    <row r="55" spans="1:12" x14ac:dyDescent="0.25">
      <c r="A55" s="7"/>
      <c r="B55" s="7"/>
      <c r="C55" s="7"/>
      <c r="D55" s="4"/>
      <c r="E55" s="4"/>
      <c r="F55" s="4"/>
      <c r="G55" s="4"/>
      <c r="H55" s="4"/>
      <c r="I55" s="4"/>
      <c r="J55" s="13"/>
      <c r="K55" s="17"/>
      <c r="L55" s="13"/>
    </row>
    <row r="56" spans="1:12" x14ac:dyDescent="0.25">
      <c r="A56" s="7"/>
      <c r="B56" s="7"/>
      <c r="C56" s="7"/>
      <c r="D56" s="4"/>
      <c r="E56" s="4"/>
      <c r="F56" s="4"/>
      <c r="G56" s="4"/>
      <c r="H56" s="4"/>
      <c r="I56" s="4"/>
      <c r="J56" s="13"/>
      <c r="K56" s="17"/>
      <c r="L56" s="13"/>
    </row>
    <row r="57" spans="1:12" x14ac:dyDescent="0.25">
      <c r="A57" s="7"/>
      <c r="B57" s="7"/>
      <c r="C57" s="7"/>
      <c r="D57" s="4"/>
      <c r="E57" s="4"/>
      <c r="F57" s="4"/>
      <c r="G57" s="4"/>
      <c r="H57" s="4"/>
      <c r="I57" s="4"/>
      <c r="J57" s="13"/>
      <c r="K57" s="17"/>
      <c r="L57" s="13"/>
    </row>
    <row r="58" spans="1:12" x14ac:dyDescent="0.25">
      <c r="A58" s="7"/>
      <c r="B58" s="7"/>
      <c r="C58" s="7"/>
      <c r="D58" s="4"/>
      <c r="E58" s="4"/>
      <c r="F58" s="4"/>
      <c r="G58" s="4"/>
      <c r="H58" s="4"/>
      <c r="I58" s="4"/>
      <c r="J58" s="13"/>
      <c r="K58" s="17"/>
      <c r="L58" s="13"/>
    </row>
    <row r="59" spans="1:12" x14ac:dyDescent="0.25">
      <c r="A59" s="7"/>
      <c r="B59" s="7"/>
      <c r="C59" s="7"/>
      <c r="D59" s="4"/>
      <c r="E59" s="4"/>
      <c r="F59" s="4"/>
      <c r="G59" s="4"/>
      <c r="H59" s="4"/>
      <c r="I59" s="4"/>
      <c r="J59" s="13"/>
      <c r="K59" s="17"/>
      <c r="L59" s="13"/>
    </row>
    <row r="60" spans="1:12" x14ac:dyDescent="0.25">
      <c r="A60" s="7"/>
      <c r="B60" s="7"/>
      <c r="C60" s="7"/>
      <c r="D60" s="4"/>
      <c r="E60" s="4"/>
      <c r="F60" s="4"/>
      <c r="G60" s="4"/>
      <c r="H60" s="4"/>
      <c r="I60" s="4"/>
      <c r="J60" s="13"/>
      <c r="K60" s="17"/>
      <c r="L60" s="13"/>
    </row>
    <row r="61" spans="1:12" x14ac:dyDescent="0.25">
      <c r="A61" s="7"/>
      <c r="B61" s="7"/>
      <c r="C61" s="7"/>
      <c r="D61" s="4"/>
      <c r="E61" s="4"/>
      <c r="F61" s="4"/>
      <c r="G61" s="4"/>
      <c r="H61" s="4"/>
      <c r="I61" s="4"/>
      <c r="J61" s="13"/>
      <c r="K61" s="17"/>
      <c r="L61" s="13"/>
    </row>
    <row r="62" spans="1:12" x14ac:dyDescent="0.25">
      <c r="A62" s="7"/>
      <c r="B62" s="7"/>
      <c r="C62" s="7"/>
      <c r="D62" s="4"/>
      <c r="E62" s="4"/>
      <c r="F62" s="4"/>
      <c r="G62" s="4"/>
      <c r="H62" s="4"/>
      <c r="I62" s="4"/>
      <c r="J62" s="13"/>
      <c r="K62" s="17"/>
      <c r="L62" s="13"/>
    </row>
  </sheetData>
  <mergeCells count="3">
    <mergeCell ref="D3:F3"/>
    <mergeCell ref="G3:I3"/>
    <mergeCell ref="J3:L3"/>
  </mergeCells>
  <phoneticPr fontId="0" type="noConversion"/>
  <pageMargins left="0.75" right="0.75" top="1" bottom="1" header="0" footer="0"/>
  <pageSetup paperSize="9" orientation="portrait" horizontalDpi="4294967293" verticalDpi="4294967293" r:id="rId1"/>
  <headerFooter alignWithMargins="0"/>
  <ignoredErrors>
    <ignoredError sqref="K16:K3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7F14-7BAD-4EA0-8599-C852A143177F}">
  <dimension ref="A1:F18"/>
  <sheetViews>
    <sheetView zoomScaleNormal="100" workbookViewId="0">
      <pane ySplit="1" topLeftCell="A2" activePane="bottomLeft" state="frozen"/>
      <selection pane="bottomLeft" activeCell="H15" sqref="H15"/>
    </sheetView>
  </sheetViews>
  <sheetFormatPr baseColWidth="10" defaultColWidth="11.54296875" defaultRowHeight="13.8" x14ac:dyDescent="0.25"/>
  <cols>
    <col min="1" max="1" width="2.54296875" style="2" bestFit="1" customWidth="1"/>
    <col min="2" max="2" width="5.90625" style="2" bestFit="1" customWidth="1"/>
    <col min="3" max="3" width="25.1796875" style="2" bestFit="1" customWidth="1"/>
    <col min="4" max="4" width="4.54296875" style="2" bestFit="1" customWidth="1"/>
    <col min="5" max="5" width="8.6328125" style="2" bestFit="1" customWidth="1"/>
    <col min="6" max="16384" width="11.54296875" style="2"/>
  </cols>
  <sheetData>
    <row r="1" spans="1:6" x14ac:dyDescent="0.25">
      <c r="A1" s="22" t="s">
        <v>102</v>
      </c>
      <c r="B1" s="22" t="s">
        <v>103</v>
      </c>
      <c r="C1" s="22" t="s">
        <v>104</v>
      </c>
      <c r="D1" s="22" t="s">
        <v>105</v>
      </c>
      <c r="E1" s="22" t="s">
        <v>106</v>
      </c>
      <c r="F1" s="22" t="s">
        <v>107</v>
      </c>
    </row>
    <row r="2" spans="1:6" x14ac:dyDescent="0.25">
      <c r="A2" s="14">
        <v>1</v>
      </c>
      <c r="B2" s="14" t="s">
        <v>121</v>
      </c>
      <c r="C2" s="7" t="s">
        <v>138</v>
      </c>
      <c r="D2" s="14" t="s">
        <v>147</v>
      </c>
      <c r="E2" s="14">
        <v>2</v>
      </c>
      <c r="F2" s="14"/>
    </row>
    <row r="3" spans="1:6" x14ac:dyDescent="0.25">
      <c r="A3" s="14">
        <v>2</v>
      </c>
      <c r="B3" s="14" t="s">
        <v>122</v>
      </c>
      <c r="C3" s="7" t="s">
        <v>291</v>
      </c>
      <c r="D3" s="14" t="s">
        <v>147</v>
      </c>
      <c r="E3" s="14">
        <v>2</v>
      </c>
      <c r="F3" s="14"/>
    </row>
    <row r="4" spans="1:6" x14ac:dyDescent="0.25">
      <c r="A4" s="14">
        <v>3</v>
      </c>
      <c r="B4" s="14" t="s">
        <v>123</v>
      </c>
      <c r="C4" s="7" t="s">
        <v>292</v>
      </c>
      <c r="D4" s="14" t="s">
        <v>147</v>
      </c>
      <c r="E4" s="14">
        <v>2</v>
      </c>
      <c r="F4" s="14"/>
    </row>
    <row r="5" spans="1:6" x14ac:dyDescent="0.25">
      <c r="A5" s="14">
        <v>4</v>
      </c>
      <c r="B5" s="14" t="s">
        <v>124</v>
      </c>
      <c r="C5" s="7" t="s">
        <v>139</v>
      </c>
      <c r="D5" s="14" t="s">
        <v>147</v>
      </c>
      <c r="E5" s="14">
        <v>3</v>
      </c>
      <c r="F5" s="14"/>
    </row>
    <row r="6" spans="1:6" x14ac:dyDescent="0.25">
      <c r="A6" s="14">
        <v>5</v>
      </c>
      <c r="B6" s="14" t="s">
        <v>125</v>
      </c>
      <c r="C6" s="7" t="s">
        <v>140</v>
      </c>
      <c r="D6" s="14" t="s">
        <v>147</v>
      </c>
      <c r="E6" s="14">
        <v>3</v>
      </c>
      <c r="F6" s="14"/>
    </row>
    <row r="7" spans="1:6" x14ac:dyDescent="0.25">
      <c r="A7" s="14">
        <v>6</v>
      </c>
      <c r="B7" s="14" t="s">
        <v>126</v>
      </c>
      <c r="C7" s="7" t="s">
        <v>141</v>
      </c>
      <c r="D7" s="14" t="s">
        <v>148</v>
      </c>
      <c r="E7" s="14">
        <v>2</v>
      </c>
      <c r="F7" s="14"/>
    </row>
    <row r="8" spans="1:6" x14ac:dyDescent="0.25">
      <c r="A8" s="14">
        <v>7</v>
      </c>
      <c r="B8" s="14" t="s">
        <v>127</v>
      </c>
      <c r="C8" s="7" t="s">
        <v>142</v>
      </c>
      <c r="D8" s="14" t="s">
        <v>148</v>
      </c>
      <c r="E8" s="14">
        <v>3</v>
      </c>
      <c r="F8" s="14"/>
    </row>
    <row r="9" spans="1:6" x14ac:dyDescent="0.25">
      <c r="A9" s="14">
        <v>8</v>
      </c>
      <c r="B9" s="14" t="s">
        <v>128</v>
      </c>
      <c r="C9" s="7" t="s">
        <v>143</v>
      </c>
      <c r="D9" s="14" t="s">
        <v>149</v>
      </c>
      <c r="E9" s="14">
        <v>2</v>
      </c>
      <c r="F9" s="14"/>
    </row>
    <row r="10" spans="1:6" x14ac:dyDescent="0.25">
      <c r="A10" s="14">
        <v>9</v>
      </c>
      <c r="B10" s="14" t="s">
        <v>129</v>
      </c>
      <c r="C10" s="7" t="s">
        <v>144</v>
      </c>
      <c r="D10" s="14" t="s">
        <v>149</v>
      </c>
      <c r="E10" s="14">
        <v>4</v>
      </c>
      <c r="F10" s="14"/>
    </row>
    <row r="11" spans="1:6" x14ac:dyDescent="0.25">
      <c r="A11" s="14">
        <v>10</v>
      </c>
      <c r="B11" s="14" t="s">
        <v>130</v>
      </c>
      <c r="C11" s="7" t="s">
        <v>145</v>
      </c>
      <c r="D11" s="14" t="s">
        <v>149</v>
      </c>
      <c r="E11" s="14">
        <v>3</v>
      </c>
      <c r="F11" s="14"/>
    </row>
    <row r="12" spans="1:6" x14ac:dyDescent="0.25">
      <c r="A12" s="14">
        <v>11</v>
      </c>
      <c r="B12" s="14" t="s">
        <v>131</v>
      </c>
      <c r="C12" s="7" t="s">
        <v>146</v>
      </c>
      <c r="D12" s="14" t="s">
        <v>149</v>
      </c>
      <c r="E12" s="14">
        <v>4</v>
      </c>
      <c r="F12" s="14"/>
    </row>
    <row r="13" spans="1:6" x14ac:dyDescent="0.25">
      <c r="A13" s="14">
        <v>12</v>
      </c>
      <c r="B13" s="14" t="s">
        <v>132</v>
      </c>
      <c r="C13" s="7" t="s">
        <v>38</v>
      </c>
      <c r="D13" s="14" t="s">
        <v>150</v>
      </c>
      <c r="E13" s="14">
        <v>14</v>
      </c>
      <c r="F13" s="14"/>
    </row>
    <row r="14" spans="1:6" x14ac:dyDescent="0.25">
      <c r="A14" s="14">
        <v>13</v>
      </c>
      <c r="B14" s="14" t="s">
        <v>133</v>
      </c>
      <c r="C14" s="7" t="s">
        <v>30</v>
      </c>
      <c r="D14" s="14" t="s">
        <v>150</v>
      </c>
      <c r="E14" s="14">
        <v>1</v>
      </c>
      <c r="F14" s="14"/>
    </row>
    <row r="15" spans="1:6" x14ac:dyDescent="0.25">
      <c r="A15" s="14">
        <v>14</v>
      </c>
      <c r="B15" s="14" t="s">
        <v>134</v>
      </c>
      <c r="C15" s="7" t="s">
        <v>33</v>
      </c>
      <c r="D15" s="14" t="s">
        <v>150</v>
      </c>
      <c r="E15" s="14">
        <v>12</v>
      </c>
      <c r="F15" s="14"/>
    </row>
    <row r="16" spans="1:6" x14ac:dyDescent="0.25">
      <c r="A16" s="14">
        <v>15</v>
      </c>
      <c r="B16" s="14" t="s">
        <v>135</v>
      </c>
      <c r="C16" s="7" t="s">
        <v>34</v>
      </c>
      <c r="D16" s="14" t="s">
        <v>150</v>
      </c>
      <c r="E16" s="14">
        <v>8</v>
      </c>
      <c r="F16" s="14"/>
    </row>
    <row r="17" spans="1:6" x14ac:dyDescent="0.25">
      <c r="A17" s="14">
        <v>16</v>
      </c>
      <c r="B17" s="14" t="s">
        <v>136</v>
      </c>
      <c r="C17" s="7" t="s">
        <v>35</v>
      </c>
      <c r="D17" s="14" t="s">
        <v>150</v>
      </c>
      <c r="E17" s="14">
        <v>14</v>
      </c>
      <c r="F17" s="14"/>
    </row>
    <row r="18" spans="1:6" x14ac:dyDescent="0.25">
      <c r="A18" s="14">
        <v>17</v>
      </c>
      <c r="B18" s="14" t="s">
        <v>137</v>
      </c>
      <c r="C18" s="7" t="s">
        <v>36</v>
      </c>
      <c r="D18" s="14" t="s">
        <v>150</v>
      </c>
      <c r="E18" s="14">
        <v>8</v>
      </c>
      <c r="F18" s="14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FEB6-25B9-4926-BE67-703F41452955}">
  <dimension ref="A1:H15"/>
  <sheetViews>
    <sheetView zoomScale="110" zoomScaleNormal="110" workbookViewId="0">
      <pane ySplit="1" topLeftCell="A2" activePane="bottomLeft" state="frozen"/>
      <selection pane="bottomLeft" activeCell="H6" sqref="H6:H10"/>
    </sheetView>
  </sheetViews>
  <sheetFormatPr baseColWidth="10" defaultColWidth="11.54296875" defaultRowHeight="13.8" x14ac:dyDescent="0.25"/>
  <cols>
    <col min="1" max="1" width="2.54296875" style="2" bestFit="1" customWidth="1"/>
    <col min="2" max="2" width="7.08984375" style="2" bestFit="1" customWidth="1"/>
    <col min="3" max="3" width="9.81640625" style="2" bestFit="1" customWidth="1"/>
    <col min="4" max="4" width="9.6328125" style="2" customWidth="1"/>
    <col min="5" max="5" width="8.6328125" style="2" bestFit="1" customWidth="1"/>
    <col min="6" max="6" width="15.54296875" style="2" bestFit="1" customWidth="1"/>
    <col min="7" max="7" width="9.1796875" style="2" bestFit="1" customWidth="1"/>
    <col min="8" max="8" width="5.90625" style="2" bestFit="1" customWidth="1"/>
    <col min="9" max="16384" width="11.54296875" style="2"/>
  </cols>
  <sheetData>
    <row r="1" spans="1:8" x14ac:dyDescent="0.25">
      <c r="A1" s="22" t="s">
        <v>102</v>
      </c>
      <c r="B1" s="22" t="s">
        <v>103</v>
      </c>
      <c r="C1" s="22" t="s">
        <v>104</v>
      </c>
      <c r="D1" s="22" t="s">
        <v>152</v>
      </c>
      <c r="E1" s="22" t="s">
        <v>153</v>
      </c>
      <c r="F1" s="22" t="s">
        <v>154</v>
      </c>
      <c r="G1" s="22" t="s">
        <v>238</v>
      </c>
      <c r="H1" s="22" t="s">
        <v>176</v>
      </c>
    </row>
    <row r="2" spans="1:8" x14ac:dyDescent="0.25">
      <c r="A2" s="14">
        <v>1</v>
      </c>
      <c r="B2" s="14" t="s">
        <v>343</v>
      </c>
      <c r="C2" s="7" t="s">
        <v>151</v>
      </c>
      <c r="D2" s="14" t="s">
        <v>49</v>
      </c>
      <c r="E2" s="26">
        <v>45280</v>
      </c>
      <c r="F2" s="28" t="s">
        <v>165</v>
      </c>
      <c r="G2" s="29">
        <v>44185</v>
      </c>
      <c r="H2" s="14" t="s">
        <v>177</v>
      </c>
    </row>
    <row r="3" spans="1:8" x14ac:dyDescent="0.25">
      <c r="A3" s="14">
        <v>2</v>
      </c>
      <c r="B3" s="14" t="s">
        <v>344</v>
      </c>
      <c r="C3" s="7" t="s">
        <v>155</v>
      </c>
      <c r="D3" s="14" t="s">
        <v>49</v>
      </c>
      <c r="E3" s="26">
        <v>32186</v>
      </c>
      <c r="F3" s="28" t="s">
        <v>166</v>
      </c>
      <c r="G3" s="29">
        <v>44188</v>
      </c>
      <c r="H3" s="14" t="s">
        <v>177</v>
      </c>
    </row>
    <row r="4" spans="1:8" x14ac:dyDescent="0.25">
      <c r="A4" s="14">
        <v>3</v>
      </c>
      <c r="B4" s="14" t="s">
        <v>345</v>
      </c>
      <c r="C4" s="7" t="s">
        <v>156</v>
      </c>
      <c r="D4" s="14" t="s">
        <v>49</v>
      </c>
      <c r="E4" s="26">
        <v>8536</v>
      </c>
      <c r="F4" s="28" t="s">
        <v>167</v>
      </c>
      <c r="G4" s="29">
        <v>44193</v>
      </c>
      <c r="H4" s="14" t="s">
        <v>178</v>
      </c>
    </row>
    <row r="5" spans="1:8" x14ac:dyDescent="0.25">
      <c r="A5" s="14">
        <v>4</v>
      </c>
      <c r="B5" s="14" t="s">
        <v>346</v>
      </c>
      <c r="C5" s="7" t="s">
        <v>157</v>
      </c>
      <c r="D5" s="14" t="s">
        <v>49</v>
      </c>
      <c r="E5" s="26">
        <v>4569</v>
      </c>
      <c r="F5" s="28" t="s">
        <v>168</v>
      </c>
      <c r="G5" s="29">
        <v>44201</v>
      </c>
      <c r="H5" s="14" t="s">
        <v>178</v>
      </c>
    </row>
    <row r="6" spans="1:8" x14ac:dyDescent="0.25">
      <c r="A6" s="14">
        <v>5</v>
      </c>
      <c r="B6" s="14" t="s">
        <v>97</v>
      </c>
      <c r="C6" s="7" t="s">
        <v>151</v>
      </c>
      <c r="D6" s="14" t="s">
        <v>49</v>
      </c>
      <c r="E6" s="26">
        <v>38176</v>
      </c>
      <c r="F6" s="28" t="s">
        <v>169</v>
      </c>
      <c r="G6" s="29">
        <v>44209</v>
      </c>
      <c r="H6" s="14" t="s">
        <v>177</v>
      </c>
    </row>
    <row r="7" spans="1:8" x14ac:dyDescent="0.25">
      <c r="A7" s="14">
        <v>6</v>
      </c>
      <c r="B7" s="14" t="s">
        <v>98</v>
      </c>
      <c r="C7" s="7" t="s">
        <v>155</v>
      </c>
      <c r="D7" s="14" t="s">
        <v>49</v>
      </c>
      <c r="E7" s="26">
        <v>25836</v>
      </c>
      <c r="F7" s="28" t="s">
        <v>170</v>
      </c>
      <c r="G7" s="29">
        <v>44212</v>
      </c>
      <c r="H7" s="14" t="s">
        <v>177</v>
      </c>
    </row>
    <row r="8" spans="1:8" x14ac:dyDescent="0.25">
      <c r="A8" s="14">
        <v>7</v>
      </c>
      <c r="B8" s="14" t="s">
        <v>99</v>
      </c>
      <c r="C8" s="7" t="s">
        <v>156</v>
      </c>
      <c r="D8" s="14" t="s">
        <v>49</v>
      </c>
      <c r="E8" s="26">
        <v>5000</v>
      </c>
      <c r="F8" s="28" t="s">
        <v>171</v>
      </c>
      <c r="G8" s="29">
        <v>44214</v>
      </c>
      <c r="H8" s="14" t="s">
        <v>177</v>
      </c>
    </row>
    <row r="9" spans="1:8" x14ac:dyDescent="0.25">
      <c r="A9" s="14">
        <v>8</v>
      </c>
      <c r="B9" s="14" t="s">
        <v>100</v>
      </c>
      <c r="C9" s="7" t="s">
        <v>157</v>
      </c>
      <c r="D9" s="14" t="s">
        <v>49</v>
      </c>
      <c r="E9" s="26">
        <v>3881</v>
      </c>
      <c r="F9" s="28" t="s">
        <v>172</v>
      </c>
      <c r="G9" s="29">
        <v>44212</v>
      </c>
      <c r="H9" s="14" t="s">
        <v>177</v>
      </c>
    </row>
    <row r="10" spans="1:8" x14ac:dyDescent="0.25">
      <c r="A10" s="14">
        <v>9</v>
      </c>
      <c r="B10" s="14" t="s">
        <v>101</v>
      </c>
      <c r="C10" s="7" t="s">
        <v>158</v>
      </c>
      <c r="D10" s="14" t="s">
        <v>49</v>
      </c>
      <c r="E10" s="26">
        <v>17150</v>
      </c>
      <c r="F10" s="28" t="s">
        <v>173</v>
      </c>
      <c r="G10" s="29">
        <v>44216</v>
      </c>
      <c r="H10" s="14" t="s">
        <v>177</v>
      </c>
    </row>
    <row r="11" spans="1:8" x14ac:dyDescent="0.25">
      <c r="A11" s="14">
        <v>10</v>
      </c>
      <c r="B11" s="14" t="s">
        <v>163</v>
      </c>
      <c r="C11" s="7" t="s">
        <v>151</v>
      </c>
      <c r="D11" s="14" t="s">
        <v>49</v>
      </c>
      <c r="E11" s="26">
        <v>18563</v>
      </c>
      <c r="F11" s="28" t="s">
        <v>174</v>
      </c>
      <c r="G11" s="29">
        <v>44201</v>
      </c>
      <c r="H11" s="14" t="s">
        <v>178</v>
      </c>
    </row>
    <row r="12" spans="1:8" x14ac:dyDescent="0.25">
      <c r="A12" s="14">
        <v>11</v>
      </c>
      <c r="B12" s="14" t="s">
        <v>164</v>
      </c>
      <c r="C12" s="7" t="s">
        <v>155</v>
      </c>
      <c r="D12" s="14" t="s">
        <v>49</v>
      </c>
      <c r="E12" s="26">
        <v>35292</v>
      </c>
      <c r="F12" s="28" t="s">
        <v>175</v>
      </c>
      <c r="G12" s="29">
        <v>44204</v>
      </c>
      <c r="H12" s="14" t="s">
        <v>178</v>
      </c>
    </row>
    <row r="14" spans="1:8" x14ac:dyDescent="0.25">
      <c r="E14" s="33">
        <f>SUM(E2:E12)</f>
        <v>234469</v>
      </c>
    </row>
    <row r="15" spans="1:8" x14ac:dyDescent="0.25">
      <c r="E15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E93B-D483-4D51-AF7F-6F34813A8CF0}">
  <dimension ref="A1:G52"/>
  <sheetViews>
    <sheetView zoomScale="90" zoomScaleNormal="90" workbookViewId="0">
      <pane ySplit="1" topLeftCell="A2" activePane="bottomLeft" state="frozen"/>
      <selection pane="bottomLeft" activeCell="F27" sqref="F27"/>
    </sheetView>
  </sheetViews>
  <sheetFormatPr baseColWidth="10" defaultColWidth="11.54296875" defaultRowHeight="13.8" x14ac:dyDescent="0.25"/>
  <cols>
    <col min="1" max="1" width="2.54296875" style="2" bestFit="1" customWidth="1"/>
    <col min="2" max="2" width="7.08984375" style="2" bestFit="1" customWidth="1"/>
    <col min="3" max="3" width="28.453125" style="2" bestFit="1" customWidth="1"/>
    <col min="4" max="4" width="9.6328125" style="2" customWidth="1"/>
    <col min="5" max="5" width="12" style="2" bestFit="1" customWidth="1"/>
    <col min="6" max="16384" width="11.54296875" style="2"/>
  </cols>
  <sheetData>
    <row r="1" spans="1:7" x14ac:dyDescent="0.25">
      <c r="A1" s="22" t="s">
        <v>102</v>
      </c>
      <c r="B1" s="22" t="s">
        <v>103</v>
      </c>
      <c r="C1" s="22" t="s">
        <v>104</v>
      </c>
      <c r="D1" s="22" t="s">
        <v>191</v>
      </c>
      <c r="E1" s="22" t="s">
        <v>365</v>
      </c>
      <c r="G1" s="3" t="s">
        <v>428</v>
      </c>
    </row>
    <row r="2" spans="1:7" x14ac:dyDescent="0.25">
      <c r="A2" s="14">
        <v>1</v>
      </c>
      <c r="B2" s="14" t="s">
        <v>180</v>
      </c>
      <c r="C2" s="7" t="s">
        <v>18</v>
      </c>
      <c r="D2" s="30">
        <v>10280.950000000001</v>
      </c>
      <c r="E2" s="65">
        <f>D2/$D$38</f>
        <v>7.5299498418380573E-2</v>
      </c>
      <c r="G2" s="2" t="s">
        <v>429</v>
      </c>
    </row>
    <row r="3" spans="1:7" x14ac:dyDescent="0.25">
      <c r="A3" s="14">
        <v>2</v>
      </c>
      <c r="B3" s="14" t="s">
        <v>181</v>
      </c>
      <c r="C3" s="7" t="s">
        <v>192</v>
      </c>
      <c r="D3" s="30">
        <v>219</v>
      </c>
      <c r="E3" s="65">
        <f t="shared" ref="E3:E36" si="0">D3/$D$38</f>
        <v>1.6039947819632763E-3</v>
      </c>
      <c r="G3" s="2" t="s">
        <v>430</v>
      </c>
    </row>
    <row r="4" spans="1:7" x14ac:dyDescent="0.25">
      <c r="A4" s="14">
        <v>3</v>
      </c>
      <c r="B4" s="14" t="s">
        <v>182</v>
      </c>
      <c r="C4" s="7" t="s">
        <v>10</v>
      </c>
      <c r="D4" s="30">
        <v>1140</v>
      </c>
      <c r="E4" s="65">
        <f t="shared" si="0"/>
        <v>8.3495618787129446E-3</v>
      </c>
      <c r="G4" s="2" t="s">
        <v>431</v>
      </c>
    </row>
    <row r="5" spans="1:7" x14ac:dyDescent="0.25">
      <c r="A5" s="14">
        <v>4</v>
      </c>
      <c r="B5" s="14" t="s">
        <v>183</v>
      </c>
      <c r="C5" s="7" t="s">
        <v>14</v>
      </c>
      <c r="D5" s="30">
        <v>5131</v>
      </c>
      <c r="E5" s="65">
        <f t="shared" si="0"/>
        <v>3.758035263129484E-2</v>
      </c>
      <c r="G5" s="2" t="s">
        <v>432</v>
      </c>
    </row>
    <row r="6" spans="1:7" x14ac:dyDescent="0.25">
      <c r="A6" s="88">
        <v>5</v>
      </c>
      <c r="B6" s="88" t="s">
        <v>184</v>
      </c>
      <c r="C6" s="89" t="s">
        <v>11</v>
      </c>
      <c r="D6" s="90">
        <v>20200.91</v>
      </c>
      <c r="E6" s="91">
        <f t="shared" si="0"/>
        <v>0.14795504215027291</v>
      </c>
      <c r="G6" s="2" t="s">
        <v>433</v>
      </c>
    </row>
    <row r="7" spans="1:7" x14ac:dyDescent="0.25">
      <c r="A7" s="14">
        <v>6</v>
      </c>
      <c r="B7" s="14" t="s">
        <v>185</v>
      </c>
      <c r="C7" s="7" t="s">
        <v>193</v>
      </c>
      <c r="D7" s="30">
        <v>3588</v>
      </c>
      <c r="E7" s="65">
        <f t="shared" si="0"/>
        <v>2.6279147386686005E-2</v>
      </c>
    </row>
    <row r="8" spans="1:7" x14ac:dyDescent="0.25">
      <c r="A8" s="14">
        <v>7</v>
      </c>
      <c r="B8" s="14" t="s">
        <v>186</v>
      </c>
      <c r="C8" s="7" t="s">
        <v>12</v>
      </c>
      <c r="D8" s="30">
        <v>906</v>
      </c>
      <c r="E8" s="65">
        <f t="shared" si="0"/>
        <v>6.6357044404508139E-3</v>
      </c>
    </row>
    <row r="9" spans="1:7" x14ac:dyDescent="0.25">
      <c r="A9" s="14">
        <v>8</v>
      </c>
      <c r="B9" s="14" t="s">
        <v>187</v>
      </c>
      <c r="C9" s="7" t="s">
        <v>16</v>
      </c>
      <c r="D9" s="30">
        <v>197</v>
      </c>
      <c r="E9" s="65">
        <f t="shared" si="0"/>
        <v>1.4428628860582895E-3</v>
      </c>
    </row>
    <row r="10" spans="1:7" x14ac:dyDescent="0.25">
      <c r="A10" s="14">
        <v>9</v>
      </c>
      <c r="B10" s="14" t="s">
        <v>188</v>
      </c>
      <c r="C10" s="7" t="s">
        <v>13</v>
      </c>
      <c r="D10" s="30">
        <v>10986.22</v>
      </c>
      <c r="E10" s="65">
        <f t="shared" si="0"/>
        <v>8.0465020792240105E-2</v>
      </c>
    </row>
    <row r="11" spans="1:7" x14ac:dyDescent="0.25">
      <c r="A11" s="14">
        <v>10</v>
      </c>
      <c r="B11" s="14" t="s">
        <v>189</v>
      </c>
      <c r="C11" s="7" t="s">
        <v>8</v>
      </c>
      <c r="D11" s="30">
        <v>128</v>
      </c>
      <c r="E11" s="65">
        <f t="shared" si="0"/>
        <v>9.3749466708355873E-4</v>
      </c>
    </row>
    <row r="12" spans="1:7" x14ac:dyDescent="0.25">
      <c r="A12" s="14">
        <v>11</v>
      </c>
      <c r="B12" s="14" t="s">
        <v>190</v>
      </c>
      <c r="C12" s="7" t="s">
        <v>203</v>
      </c>
      <c r="D12" s="30">
        <f>60+3712.61</f>
        <v>3772.61</v>
      </c>
      <c r="E12" s="65">
        <f t="shared" si="0"/>
        <v>2.7631263718641441E-2</v>
      </c>
    </row>
    <row r="13" spans="1:7" x14ac:dyDescent="0.25">
      <c r="A13" s="14">
        <v>12</v>
      </c>
      <c r="B13" s="14" t="s">
        <v>194</v>
      </c>
      <c r="C13" s="7" t="s">
        <v>204</v>
      </c>
      <c r="D13" s="30">
        <v>224.63</v>
      </c>
      <c r="E13" s="65">
        <f t="shared" si="0"/>
        <v>1.6452298989607795E-3</v>
      </c>
    </row>
    <row r="14" spans="1:7" x14ac:dyDescent="0.25">
      <c r="A14" s="14">
        <v>13</v>
      </c>
      <c r="B14" s="14" t="s">
        <v>195</v>
      </c>
      <c r="C14" s="7" t="s">
        <v>205</v>
      </c>
      <c r="D14" s="30">
        <v>3600</v>
      </c>
      <c r="E14" s="65">
        <f t="shared" si="0"/>
        <v>2.6367037511725089E-2</v>
      </c>
    </row>
    <row r="15" spans="1:7" x14ac:dyDescent="0.25">
      <c r="A15" s="14">
        <v>14</v>
      </c>
      <c r="B15" s="14" t="s">
        <v>196</v>
      </c>
      <c r="C15" s="7" t="s">
        <v>206</v>
      </c>
      <c r="D15" s="30">
        <v>1437</v>
      </c>
      <c r="E15" s="65">
        <f t="shared" si="0"/>
        <v>1.0524842473430265E-2</v>
      </c>
    </row>
    <row r="16" spans="1:7" x14ac:dyDescent="0.25">
      <c r="A16" s="14">
        <v>15</v>
      </c>
      <c r="B16" s="14" t="s">
        <v>197</v>
      </c>
      <c r="C16" s="7" t="s">
        <v>207</v>
      </c>
      <c r="D16" s="30">
        <v>4330</v>
      </c>
      <c r="E16" s="65">
        <f t="shared" si="0"/>
        <v>3.171368678493601E-2</v>
      </c>
    </row>
    <row r="17" spans="1:5" x14ac:dyDescent="0.25">
      <c r="A17" s="14">
        <v>16</v>
      </c>
      <c r="B17" s="14" t="s">
        <v>198</v>
      </c>
      <c r="C17" s="7" t="s">
        <v>17</v>
      </c>
      <c r="D17" s="30">
        <v>13500</v>
      </c>
      <c r="E17" s="65">
        <f t="shared" si="0"/>
        <v>9.8876390668969083E-2</v>
      </c>
    </row>
    <row r="18" spans="1:5" x14ac:dyDescent="0.25">
      <c r="A18" s="14">
        <v>17</v>
      </c>
      <c r="B18" s="14" t="s">
        <v>199</v>
      </c>
      <c r="C18" s="7" t="s">
        <v>9</v>
      </c>
      <c r="D18" s="30">
        <v>88</v>
      </c>
      <c r="E18" s="65">
        <f t="shared" si="0"/>
        <v>6.4452758361994663E-4</v>
      </c>
    </row>
    <row r="19" spans="1:5" x14ac:dyDescent="0.25">
      <c r="A19" s="14">
        <v>18</v>
      </c>
      <c r="B19" s="14" t="s">
        <v>200</v>
      </c>
      <c r="C19" s="7" t="s">
        <v>15</v>
      </c>
      <c r="D19" s="30">
        <v>307</v>
      </c>
      <c r="E19" s="65">
        <f t="shared" si="0"/>
        <v>2.2485223655832227E-3</v>
      </c>
    </row>
    <row r="20" spans="1:5" x14ac:dyDescent="0.25">
      <c r="A20" s="14">
        <v>19</v>
      </c>
      <c r="B20" s="14" t="s">
        <v>201</v>
      </c>
      <c r="C20" s="7" t="s">
        <v>216</v>
      </c>
      <c r="D20" s="30">
        <v>4015.57</v>
      </c>
      <c r="E20" s="65">
        <f t="shared" si="0"/>
        <v>2.9410745783599423E-2</v>
      </c>
    </row>
    <row r="21" spans="1:5" x14ac:dyDescent="0.25">
      <c r="A21" s="14">
        <v>20</v>
      </c>
      <c r="B21" s="14" t="s">
        <v>202</v>
      </c>
      <c r="C21" s="7" t="s">
        <v>217</v>
      </c>
      <c r="D21" s="30">
        <v>2154.89</v>
      </c>
      <c r="E21" s="65">
        <f t="shared" si="0"/>
        <v>1.5782795962122575E-2</v>
      </c>
    </row>
    <row r="22" spans="1:5" x14ac:dyDescent="0.25">
      <c r="A22" s="14">
        <v>21</v>
      </c>
      <c r="B22" s="14" t="s">
        <v>208</v>
      </c>
      <c r="C22" s="7" t="s">
        <v>218</v>
      </c>
      <c r="D22" s="30">
        <v>4050</v>
      </c>
      <c r="E22" s="65">
        <f t="shared" si="0"/>
        <v>2.9662917200690725E-2</v>
      </c>
    </row>
    <row r="23" spans="1:5" x14ac:dyDescent="0.25">
      <c r="A23" s="14">
        <v>22</v>
      </c>
      <c r="B23" s="14" t="s">
        <v>209</v>
      </c>
      <c r="C23" s="7" t="s">
        <v>19</v>
      </c>
      <c r="D23" s="30">
        <f>0.73+6.6</f>
        <v>7.33</v>
      </c>
      <c r="E23" s="65">
        <f t="shared" si="0"/>
        <v>5.3686218044706918E-5</v>
      </c>
    </row>
    <row r="24" spans="1:5" x14ac:dyDescent="0.25">
      <c r="A24" s="14">
        <v>23</v>
      </c>
      <c r="B24" s="14" t="s">
        <v>210</v>
      </c>
      <c r="C24" s="7" t="s">
        <v>237</v>
      </c>
      <c r="D24" s="30">
        <v>11680.57</v>
      </c>
      <c r="E24" s="65">
        <f t="shared" si="0"/>
        <v>8.5550563152314088E-2</v>
      </c>
    </row>
    <row r="25" spans="1:5" x14ac:dyDescent="0.25">
      <c r="A25" s="14">
        <v>24</v>
      </c>
      <c r="B25" s="14" t="s">
        <v>211</v>
      </c>
      <c r="C25" s="7" t="s">
        <v>219</v>
      </c>
      <c r="D25" s="30">
        <v>460</v>
      </c>
      <c r="E25" s="65">
        <f t="shared" si="0"/>
        <v>3.3691214598315393E-3</v>
      </c>
    </row>
    <row r="26" spans="1:5" x14ac:dyDescent="0.25">
      <c r="A26" s="14">
        <v>25</v>
      </c>
      <c r="B26" s="14" t="s">
        <v>212</v>
      </c>
      <c r="C26" s="7" t="s">
        <v>220</v>
      </c>
      <c r="D26" s="30">
        <v>2765</v>
      </c>
      <c r="E26" s="65">
        <f t="shared" si="0"/>
        <v>2.0251349644422188E-2</v>
      </c>
    </row>
    <row r="27" spans="1:5" x14ac:dyDescent="0.25">
      <c r="A27" s="14">
        <v>26</v>
      </c>
      <c r="B27" s="14" t="s">
        <v>213</v>
      </c>
      <c r="C27" s="7" t="s">
        <v>221</v>
      </c>
      <c r="D27" s="30">
        <v>13.67</v>
      </c>
      <c r="E27" s="65">
        <f t="shared" si="0"/>
        <v>1.0012150077368943E-4</v>
      </c>
    </row>
    <row r="28" spans="1:5" x14ac:dyDescent="0.25">
      <c r="A28" s="14">
        <v>27</v>
      </c>
      <c r="B28" s="14" t="s">
        <v>214</v>
      </c>
      <c r="C28" s="7" t="s">
        <v>222</v>
      </c>
      <c r="D28" s="30">
        <v>169</v>
      </c>
      <c r="E28" s="65">
        <f t="shared" si="0"/>
        <v>1.2377859276337612E-3</v>
      </c>
    </row>
    <row r="29" spans="1:5" x14ac:dyDescent="0.25">
      <c r="A29" s="14">
        <v>28</v>
      </c>
      <c r="B29" s="14" t="s">
        <v>215</v>
      </c>
      <c r="C29" s="7" t="s">
        <v>20</v>
      </c>
      <c r="D29" s="30">
        <v>734</v>
      </c>
      <c r="E29" s="65">
        <f t="shared" si="0"/>
        <v>5.3759459815572817E-3</v>
      </c>
    </row>
    <row r="30" spans="1:5" x14ac:dyDescent="0.25">
      <c r="A30" s="14">
        <v>29</v>
      </c>
      <c r="B30" s="14" t="s">
        <v>223</v>
      </c>
      <c r="C30" s="7" t="s">
        <v>230</v>
      </c>
      <c r="D30" s="30">
        <v>1640</v>
      </c>
      <c r="E30" s="65">
        <f t="shared" si="0"/>
        <v>1.2011650422008096E-2</v>
      </c>
    </row>
    <row r="31" spans="1:5" x14ac:dyDescent="0.25">
      <c r="A31" s="14">
        <v>30</v>
      </c>
      <c r="B31" s="14" t="s">
        <v>224</v>
      </c>
      <c r="C31" s="7" t="s">
        <v>231</v>
      </c>
      <c r="D31" s="30">
        <v>1689</v>
      </c>
      <c r="E31" s="65">
        <f t="shared" si="0"/>
        <v>1.2370535099251021E-2</v>
      </c>
    </row>
    <row r="32" spans="1:5" x14ac:dyDescent="0.25">
      <c r="A32" s="14">
        <v>31</v>
      </c>
      <c r="B32" s="14" t="s">
        <v>225</v>
      </c>
      <c r="C32" s="7" t="s">
        <v>232</v>
      </c>
      <c r="D32" s="30">
        <v>83</v>
      </c>
      <c r="E32" s="65">
        <f t="shared" si="0"/>
        <v>6.0790669818699516E-4</v>
      </c>
    </row>
    <row r="33" spans="1:5" x14ac:dyDescent="0.25">
      <c r="A33" s="88">
        <v>32</v>
      </c>
      <c r="B33" s="88" t="s">
        <v>226</v>
      </c>
      <c r="C33" s="89" t="s">
        <v>233</v>
      </c>
      <c r="D33" s="90">
        <v>15582.3</v>
      </c>
      <c r="E33" s="91">
        <f t="shared" si="0"/>
        <v>0.11412752461637607</v>
      </c>
    </row>
    <row r="34" spans="1:5" x14ac:dyDescent="0.25">
      <c r="A34" s="14">
        <v>33</v>
      </c>
      <c r="B34" s="14" t="s">
        <v>227</v>
      </c>
      <c r="C34" s="7" t="s">
        <v>234</v>
      </c>
      <c r="D34" s="30">
        <v>3831.16</v>
      </c>
      <c r="E34" s="65">
        <f t="shared" si="0"/>
        <v>2.8060094287061303E-2</v>
      </c>
    </row>
    <row r="35" spans="1:5" x14ac:dyDescent="0.25">
      <c r="A35" s="14">
        <v>34</v>
      </c>
      <c r="B35" s="14" t="s">
        <v>228</v>
      </c>
      <c r="C35" s="7" t="s">
        <v>235</v>
      </c>
      <c r="D35" s="30">
        <v>142</v>
      </c>
      <c r="E35" s="65">
        <f t="shared" si="0"/>
        <v>1.040033146295823E-3</v>
      </c>
    </row>
    <row r="36" spans="1:5" x14ac:dyDescent="0.25">
      <c r="A36" s="14">
        <v>35</v>
      </c>
      <c r="B36" s="14" t="s">
        <v>229</v>
      </c>
      <c r="C36" s="7" t="s">
        <v>236</v>
      </c>
      <c r="D36" s="30">
        <v>7480.3</v>
      </c>
      <c r="E36" s="65">
        <f t="shared" si="0"/>
        <v>5.4787041860821444E-2</v>
      </c>
    </row>
    <row r="37" spans="1:5" x14ac:dyDescent="0.25">
      <c r="D37" s="31"/>
      <c r="E37" s="66"/>
    </row>
    <row r="38" spans="1:5" x14ac:dyDescent="0.25">
      <c r="D38" s="31">
        <f>SUM(D2:D36)</f>
        <v>136534.11000000002</v>
      </c>
      <c r="E38" s="67">
        <f>SUM(E2:E36)</f>
        <v>1.0000000000000002</v>
      </c>
    </row>
    <row r="41" spans="1:5" x14ac:dyDescent="0.25">
      <c r="D41" s="31"/>
    </row>
    <row r="42" spans="1:5" x14ac:dyDescent="0.25">
      <c r="D42" s="31"/>
    </row>
    <row r="43" spans="1:5" x14ac:dyDescent="0.25">
      <c r="D43" s="31"/>
    </row>
    <row r="44" spans="1:5" x14ac:dyDescent="0.25">
      <c r="D44" s="31"/>
    </row>
    <row r="45" spans="1:5" x14ac:dyDescent="0.25">
      <c r="D45" s="31"/>
    </row>
    <row r="46" spans="1:5" x14ac:dyDescent="0.25">
      <c r="D46" s="31"/>
    </row>
    <row r="48" spans="1:5" x14ac:dyDescent="0.25">
      <c r="D48" s="31"/>
    </row>
    <row r="49" spans="4:4" x14ac:dyDescent="0.25">
      <c r="D49" s="31"/>
    </row>
    <row r="52" spans="4:4" x14ac:dyDescent="0.25">
      <c r="D52" s="31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400-C7D9-4CD3-85AB-12585C31C51A}">
  <dimension ref="A1:E12"/>
  <sheetViews>
    <sheetView zoomScale="110" zoomScaleNormal="110" workbookViewId="0">
      <pane ySplit="1" topLeftCell="A2" activePane="bottomLeft" state="frozen"/>
      <selection pane="bottomLeft" activeCell="E2" sqref="E2"/>
    </sheetView>
  </sheetViews>
  <sheetFormatPr baseColWidth="10" defaultColWidth="11.54296875" defaultRowHeight="13.8" x14ac:dyDescent="0.25"/>
  <cols>
    <col min="1" max="1" width="2.54296875" style="2" bestFit="1" customWidth="1"/>
    <col min="2" max="2" width="5.90625" style="2" bestFit="1" customWidth="1"/>
    <col min="3" max="3" width="16.453125" style="2" bestFit="1" customWidth="1"/>
    <col min="4" max="4" width="6.6328125" style="2" bestFit="1" customWidth="1"/>
    <col min="5" max="5" width="11" style="2" bestFit="1" customWidth="1"/>
    <col min="6" max="16384" width="11.54296875" style="2"/>
  </cols>
  <sheetData>
    <row r="1" spans="1:5" x14ac:dyDescent="0.25">
      <c r="A1" s="22" t="s">
        <v>102</v>
      </c>
      <c r="B1" s="22" t="s">
        <v>103</v>
      </c>
      <c r="C1" s="22" t="s">
        <v>104</v>
      </c>
      <c r="D1" s="37" t="s">
        <v>152</v>
      </c>
      <c r="E1" s="22" t="s">
        <v>276</v>
      </c>
    </row>
    <row r="2" spans="1:5" x14ac:dyDescent="0.25">
      <c r="A2" s="14">
        <v>1</v>
      </c>
      <c r="B2" s="14" t="s">
        <v>280</v>
      </c>
      <c r="C2" s="7" t="s">
        <v>57</v>
      </c>
      <c r="D2" s="14" t="s">
        <v>23</v>
      </c>
      <c r="E2" s="74">
        <f>KMD!E16/1000</f>
        <v>1.5384083333333333E-2</v>
      </c>
    </row>
    <row r="3" spans="1:5" x14ac:dyDescent="0.25">
      <c r="A3" s="14">
        <v>2</v>
      </c>
      <c r="B3" s="14" t="s">
        <v>281</v>
      </c>
      <c r="C3" s="7" t="s">
        <v>26</v>
      </c>
      <c r="D3" s="14" t="s">
        <v>23</v>
      </c>
      <c r="E3" s="74">
        <f>KMD!E17/1000</f>
        <v>2.3526315789473683E-3</v>
      </c>
    </row>
    <row r="4" spans="1:5" x14ac:dyDescent="0.25">
      <c r="A4" s="14">
        <v>3</v>
      </c>
      <c r="B4" s="14" t="s">
        <v>282</v>
      </c>
      <c r="C4" s="7" t="s">
        <v>58</v>
      </c>
      <c r="D4" s="14" t="s">
        <v>23</v>
      </c>
      <c r="E4" s="74">
        <f>KMD!E19/1000</f>
        <v>8.172093023255814E-3</v>
      </c>
    </row>
    <row r="5" spans="1:5" x14ac:dyDescent="0.25">
      <c r="A5" s="14">
        <v>4</v>
      </c>
      <c r="B5" s="14" t="s">
        <v>283</v>
      </c>
      <c r="C5" s="7" t="s">
        <v>25</v>
      </c>
      <c r="D5" s="14" t="s">
        <v>23</v>
      </c>
      <c r="E5" s="74">
        <f>KMD!E22/1000</f>
        <v>1.0200892857142858E-3</v>
      </c>
    </row>
    <row r="6" spans="1:5" x14ac:dyDescent="0.25">
      <c r="A6" s="14">
        <v>5</v>
      </c>
      <c r="B6" s="14" t="s">
        <v>284</v>
      </c>
      <c r="C6" s="7" t="s">
        <v>59</v>
      </c>
      <c r="D6" s="14" t="s">
        <v>23</v>
      </c>
      <c r="E6" s="74">
        <f>KMD!E23/1000</f>
        <v>3.1250000000000002E-3</v>
      </c>
    </row>
    <row r="7" spans="1:5" x14ac:dyDescent="0.25">
      <c r="A7" s="14">
        <v>6</v>
      </c>
      <c r="B7" s="14" t="s">
        <v>285</v>
      </c>
      <c r="C7" s="7" t="s">
        <v>60</v>
      </c>
      <c r="D7" s="14" t="s">
        <v>23</v>
      </c>
      <c r="E7" s="74">
        <f>KMD!E25/1000</f>
        <v>3.2608695652173911E-3</v>
      </c>
    </row>
    <row r="8" spans="1:5" x14ac:dyDescent="0.25">
      <c r="A8" s="14">
        <v>7</v>
      </c>
      <c r="B8" s="14" t="s">
        <v>286</v>
      </c>
      <c r="C8" s="7" t="s">
        <v>61</v>
      </c>
      <c r="D8" s="14" t="s">
        <v>49</v>
      </c>
      <c r="E8" s="74">
        <f>KMD!K11</f>
        <v>20</v>
      </c>
    </row>
    <row r="9" spans="1:5" x14ac:dyDescent="0.25">
      <c r="A9" s="14">
        <v>8</v>
      </c>
      <c r="B9" s="14" t="s">
        <v>287</v>
      </c>
      <c r="C9" s="7" t="s">
        <v>62</v>
      </c>
      <c r="D9" s="14" t="s">
        <v>49</v>
      </c>
      <c r="E9" s="74">
        <f>KMD!K12</f>
        <v>10</v>
      </c>
    </row>
    <row r="10" spans="1:5" x14ac:dyDescent="0.25">
      <c r="A10" s="14">
        <v>9</v>
      </c>
      <c r="B10" s="14" t="s">
        <v>288</v>
      </c>
      <c r="C10" s="7" t="s">
        <v>63</v>
      </c>
      <c r="D10" s="14" t="s">
        <v>49</v>
      </c>
      <c r="E10" s="74">
        <f>KMD!K13</f>
        <v>5</v>
      </c>
    </row>
    <row r="11" spans="1:5" x14ac:dyDescent="0.25">
      <c r="A11" s="14">
        <v>10</v>
      </c>
      <c r="B11" s="14" t="s">
        <v>289</v>
      </c>
      <c r="C11" s="7" t="s">
        <v>64</v>
      </c>
      <c r="D11" s="14" t="s">
        <v>49</v>
      </c>
      <c r="E11" s="74">
        <f>KMD!K14</f>
        <v>3</v>
      </c>
    </row>
    <row r="12" spans="1:5" x14ac:dyDescent="0.25">
      <c r="A12" s="14">
        <v>11</v>
      </c>
      <c r="B12" s="14" t="s">
        <v>290</v>
      </c>
      <c r="C12" s="7" t="s">
        <v>65</v>
      </c>
      <c r="D12" s="14" t="s">
        <v>49</v>
      </c>
      <c r="E12" s="74">
        <f>KMD!K15</f>
        <v>2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F6AC-3102-4925-8F81-516F12EC7AEF}">
  <dimension ref="A1:S15"/>
  <sheetViews>
    <sheetView zoomScale="110" zoomScaleNormal="110" workbookViewId="0">
      <pane xSplit="1" ySplit="3" topLeftCell="L4" activePane="bottomRight" state="frozen"/>
      <selection activeCell="B5" sqref="B5"/>
      <selection pane="topRight" activeCell="B5" sqref="B5"/>
      <selection pane="bottomLeft" activeCell="B5" sqref="B5"/>
      <selection pane="bottomRight" activeCell="N15" sqref="N15"/>
    </sheetView>
  </sheetViews>
  <sheetFormatPr baseColWidth="10" defaultColWidth="11.54296875" defaultRowHeight="13.8" x14ac:dyDescent="0.25"/>
  <cols>
    <col min="1" max="1" width="18.6328125" style="2" customWidth="1"/>
    <col min="2" max="2" width="6.08984375" style="2" bestFit="1" customWidth="1"/>
    <col min="3" max="3" width="8.08984375" style="2" bestFit="1" customWidth="1"/>
    <col min="4" max="4" width="8" style="2" bestFit="1" customWidth="1"/>
    <col min="5" max="5" width="7.08984375" style="2" bestFit="1" customWidth="1"/>
    <col min="6" max="6" width="9.81640625" style="2" bestFit="1" customWidth="1"/>
    <col min="7" max="7" width="8.453125" style="2" bestFit="1" customWidth="1"/>
    <col min="8" max="8" width="7.1796875" style="2" bestFit="1" customWidth="1"/>
    <col min="9" max="9" width="10.1796875" style="2" bestFit="1" customWidth="1"/>
    <col min="10" max="10" width="10.54296875" style="2" bestFit="1" customWidth="1"/>
    <col min="11" max="11" width="9" style="2" bestFit="1" customWidth="1"/>
    <col min="12" max="12" width="8.36328125" style="2" bestFit="1" customWidth="1"/>
    <col min="13" max="13" width="10.08984375" style="2" bestFit="1" customWidth="1"/>
    <col min="14" max="14" width="8.90625" style="2" bestFit="1" customWidth="1"/>
    <col min="15" max="15" width="5.90625" style="2" bestFit="1" customWidth="1"/>
    <col min="16" max="16" width="9.90625" style="2" bestFit="1" customWidth="1"/>
    <col min="17" max="17" width="12" style="2" bestFit="1" customWidth="1"/>
    <col min="18" max="18" width="9.6328125" style="2" bestFit="1" customWidth="1"/>
    <col min="19" max="19" width="11.453125" style="2" bestFit="1" customWidth="1"/>
    <col min="20" max="16384" width="11.54296875" style="2"/>
  </cols>
  <sheetData>
    <row r="1" spans="1:19" x14ac:dyDescent="0.25">
      <c r="A1" s="3" t="s">
        <v>253</v>
      </c>
      <c r="B1" s="3"/>
    </row>
    <row r="2" spans="1:19" x14ac:dyDescent="0.25">
      <c r="A2" s="3" t="s">
        <v>329</v>
      </c>
      <c r="B2" s="3"/>
    </row>
    <row r="3" spans="1:19" x14ac:dyDescent="0.25">
      <c r="A3" s="1" t="s">
        <v>405</v>
      </c>
      <c r="B3" s="1" t="s">
        <v>328</v>
      </c>
      <c r="C3" s="1" t="s">
        <v>0</v>
      </c>
      <c r="D3" s="1" t="s">
        <v>1</v>
      </c>
      <c r="E3" s="1" t="s">
        <v>76</v>
      </c>
      <c r="F3" s="1" t="s">
        <v>77</v>
      </c>
      <c r="G3" s="1" t="s">
        <v>2</v>
      </c>
      <c r="H3" s="1" t="s">
        <v>78</v>
      </c>
      <c r="I3" s="1" t="s">
        <v>3</v>
      </c>
      <c r="J3" s="1" t="s">
        <v>79</v>
      </c>
      <c r="K3" s="1" t="s">
        <v>80</v>
      </c>
      <c r="L3" s="1" t="s">
        <v>75</v>
      </c>
      <c r="M3" s="1" t="s">
        <v>4</v>
      </c>
      <c r="N3" s="1" t="s">
        <v>5</v>
      </c>
      <c r="O3" s="1" t="s">
        <v>6</v>
      </c>
      <c r="P3" s="1" t="s">
        <v>81</v>
      </c>
      <c r="Q3" s="1" t="s">
        <v>82</v>
      </c>
      <c r="R3" s="75" t="s">
        <v>330</v>
      </c>
      <c r="S3" s="75" t="s">
        <v>334</v>
      </c>
    </row>
    <row r="4" spans="1:19" x14ac:dyDescent="0.25">
      <c r="A4" s="7" t="s">
        <v>32</v>
      </c>
      <c r="B4" s="14">
        <v>14</v>
      </c>
      <c r="C4" s="15">
        <v>9800.2000000000007</v>
      </c>
      <c r="D4" s="15">
        <v>1262.4033936806986</v>
      </c>
      <c r="E4" s="15">
        <v>150.45045873810224</v>
      </c>
      <c r="F4" s="15">
        <v>693.45748258267088</v>
      </c>
      <c r="G4" s="15">
        <v>57.78771415955255</v>
      </c>
      <c r="H4" s="15">
        <v>350.12339490727112</v>
      </c>
      <c r="I4" s="15">
        <v>81.059022667059168</v>
      </c>
      <c r="J4" s="15">
        <v>421.45287852026297</v>
      </c>
      <c r="K4" s="15">
        <v>873.22674418604652</v>
      </c>
      <c r="L4" s="15">
        <v>1203.8493033068394</v>
      </c>
      <c r="M4" s="15">
        <v>10.439419585909135</v>
      </c>
      <c r="N4" s="15">
        <v>98.253360808556565</v>
      </c>
      <c r="O4" s="15">
        <v>39.792611127465406</v>
      </c>
      <c r="P4" s="16">
        <f t="shared" ref="P4:P9" si="0">SUM(C4:O4)</f>
        <v>15042.495784270433</v>
      </c>
      <c r="Q4" s="16">
        <v>2503.25</v>
      </c>
      <c r="R4" s="76">
        <f>P4/Q4</f>
        <v>6.0091863714253204</v>
      </c>
      <c r="S4" s="76">
        <f>R4/60</f>
        <v>0.100153106190422</v>
      </c>
    </row>
    <row r="5" spans="1:19" x14ac:dyDescent="0.25">
      <c r="A5" s="7" t="s">
        <v>30</v>
      </c>
      <c r="B5" s="14">
        <v>1</v>
      </c>
      <c r="C5" s="15">
        <v>540.29999999999995</v>
      </c>
      <c r="D5" s="15">
        <v>90.018578157197524</v>
      </c>
      <c r="E5" s="15">
        <v>10.728216073005592</v>
      </c>
      <c r="F5" s="15">
        <v>49.448581100971438</v>
      </c>
      <c r="G5" s="15">
        <v>4.1206858993229316</v>
      </c>
      <c r="H5" s="15">
        <v>24.966354136002355</v>
      </c>
      <c r="I5" s="15">
        <v>5.7801000883132181</v>
      </c>
      <c r="J5" s="15">
        <v>30.052667059169856</v>
      </c>
      <c r="K5" s="15">
        <v>62.267441860465119</v>
      </c>
      <c r="L5" s="15">
        <v>85.843244038857819</v>
      </c>
      <c r="M5" s="15">
        <v>0.7444068295554902</v>
      </c>
      <c r="N5" s="15">
        <v>7.0061819252281428</v>
      </c>
      <c r="O5" s="15">
        <v>2.8375036797173974</v>
      </c>
      <c r="P5" s="16">
        <f t="shared" si="0"/>
        <v>914.11396084780688</v>
      </c>
      <c r="Q5" s="16">
        <v>178.5</v>
      </c>
      <c r="R5" s="76">
        <f t="shared" ref="R5:R9" si="1">P5/Q5</f>
        <v>5.1210866153938763</v>
      </c>
      <c r="S5" s="76">
        <f t="shared" ref="S5:S9" si="2">R5/60</f>
        <v>8.5351443589897935E-2</v>
      </c>
    </row>
    <row r="6" spans="1:19" x14ac:dyDescent="0.25">
      <c r="A6" s="7" t="s">
        <v>33</v>
      </c>
      <c r="B6" s="14">
        <v>12</v>
      </c>
      <c r="C6" s="15">
        <v>8410.5</v>
      </c>
      <c r="D6" s="15">
        <v>1081.9880080463154</v>
      </c>
      <c r="E6" s="15">
        <v>128.94895005396918</v>
      </c>
      <c r="F6" s="15">
        <v>594.35255323324498</v>
      </c>
      <c r="G6" s="15">
        <v>49.529028554607009</v>
      </c>
      <c r="H6" s="15">
        <v>300.08578598763614</v>
      </c>
      <c r="I6" s="15">
        <v>69.474536355607896</v>
      </c>
      <c r="J6" s="15">
        <v>361.22127269159063</v>
      </c>
      <c r="K6" s="15">
        <v>748.43023255813955</v>
      </c>
      <c r="L6" s="15">
        <v>1031.8021293298009</v>
      </c>
      <c r="M6" s="15">
        <v>8.9474781670101073</v>
      </c>
      <c r="N6" s="15">
        <v>84.211559218918651</v>
      </c>
      <c r="O6" s="15">
        <v>34.105681483662053</v>
      </c>
      <c r="P6" s="16">
        <f t="shared" si="0"/>
        <v>12903.597215680504</v>
      </c>
      <c r="Q6" s="16">
        <v>2145.5</v>
      </c>
      <c r="R6" s="76">
        <f t="shared" si="1"/>
        <v>6.0142611119461682</v>
      </c>
      <c r="S6" s="76">
        <f t="shared" si="2"/>
        <v>0.1002376851991028</v>
      </c>
    </row>
    <row r="7" spans="1:19" x14ac:dyDescent="0.25">
      <c r="A7" s="7" t="s">
        <v>34</v>
      </c>
      <c r="B7" s="14">
        <v>8</v>
      </c>
      <c r="C7" s="15">
        <v>3400</v>
      </c>
      <c r="D7" s="15">
        <v>721.28331321754479</v>
      </c>
      <c r="E7" s="15">
        <v>85.960958198410353</v>
      </c>
      <c r="F7" s="15">
        <v>396.21195025022075</v>
      </c>
      <c r="G7" s="15">
        <v>33.017428613482487</v>
      </c>
      <c r="H7" s="15">
        <v>200.04553503090963</v>
      </c>
      <c r="I7" s="15">
        <v>46.313659110980282</v>
      </c>
      <c r="J7" s="15">
        <v>240.80015160435678</v>
      </c>
      <c r="K7" s="15">
        <v>498.92441860465118</v>
      </c>
      <c r="L7" s="15">
        <v>687.82801000883137</v>
      </c>
      <c r="M7" s="15">
        <v>5.9646379158080665</v>
      </c>
      <c r="N7" s="15">
        <v>56.137768619370028</v>
      </c>
      <c r="O7" s="15">
        <v>22.73579629084486</v>
      </c>
      <c r="P7" s="16">
        <f t="shared" si="0"/>
        <v>6395.2236274654106</v>
      </c>
      <c r="Q7" s="16">
        <v>1430.25</v>
      </c>
      <c r="R7" s="76">
        <f t="shared" si="1"/>
        <v>4.4714026411224683</v>
      </c>
      <c r="S7" s="76">
        <f t="shared" si="2"/>
        <v>7.4523377352041134E-2</v>
      </c>
    </row>
    <row r="8" spans="1:19" x14ac:dyDescent="0.25">
      <c r="A8" s="7" t="s">
        <v>35</v>
      </c>
      <c r="B8" s="14">
        <v>14</v>
      </c>
      <c r="C8" s="15">
        <v>8540</v>
      </c>
      <c r="D8" s="15">
        <v>1262.4033936806986</v>
      </c>
      <c r="E8" s="15">
        <v>150.45045873810224</v>
      </c>
      <c r="F8" s="15">
        <v>693.45748258267088</v>
      </c>
      <c r="G8" s="15">
        <v>57.78771415955255</v>
      </c>
      <c r="H8" s="15">
        <v>350.12339490727112</v>
      </c>
      <c r="I8" s="15">
        <v>81.059022667059168</v>
      </c>
      <c r="J8" s="15">
        <v>421.45287852026297</v>
      </c>
      <c r="K8" s="15">
        <v>873.22674418604652</v>
      </c>
      <c r="L8" s="15">
        <v>1203.8493033068394</v>
      </c>
      <c r="M8" s="15">
        <v>10.439419585909135</v>
      </c>
      <c r="N8" s="15">
        <v>98.253360808556565</v>
      </c>
      <c r="O8" s="15">
        <v>39.792611127465406</v>
      </c>
      <c r="P8" s="16">
        <f t="shared" si="0"/>
        <v>13782.295784270433</v>
      </c>
      <c r="Q8" s="16">
        <v>2503.25</v>
      </c>
      <c r="R8" s="76">
        <f t="shared" si="1"/>
        <v>5.5057608246361465</v>
      </c>
      <c r="S8" s="76">
        <f t="shared" si="2"/>
        <v>9.176268041060244E-2</v>
      </c>
    </row>
    <row r="9" spans="1:19" x14ac:dyDescent="0.25">
      <c r="A9" s="7" t="s">
        <v>36</v>
      </c>
      <c r="B9" s="14">
        <v>8</v>
      </c>
      <c r="C9" s="15">
        <v>3886.7899359729199</v>
      </c>
      <c r="D9" s="15">
        <v>721.28331321754479</v>
      </c>
      <c r="E9" s="15">
        <v>85.960958198410353</v>
      </c>
      <c r="F9" s="15">
        <v>396.21195025022075</v>
      </c>
      <c r="G9" s="15">
        <v>33.017428613482487</v>
      </c>
      <c r="H9" s="15">
        <v>200.04553503090963</v>
      </c>
      <c r="I9" s="15">
        <v>46.313659110980282</v>
      </c>
      <c r="J9" s="15">
        <v>240.80015160435678</v>
      </c>
      <c r="K9" s="15">
        <v>498.92441860465118</v>
      </c>
      <c r="L9" s="15">
        <v>687.82801000883137</v>
      </c>
      <c r="M9" s="15">
        <v>5.9646379158080665</v>
      </c>
      <c r="N9" s="15">
        <v>56.137768619370028</v>
      </c>
      <c r="O9" s="15">
        <v>22.73579629084486</v>
      </c>
      <c r="P9" s="16">
        <f t="shared" si="0"/>
        <v>6882.0135634383305</v>
      </c>
      <c r="Q9" s="16">
        <v>1430.25</v>
      </c>
      <c r="R9" s="76">
        <f t="shared" si="1"/>
        <v>4.8117556814810909</v>
      </c>
      <c r="S9" s="76">
        <f t="shared" si="2"/>
        <v>8.0195928024684851E-2</v>
      </c>
    </row>
    <row r="10" spans="1:19" x14ac:dyDescent="0.25">
      <c r="A10" s="9" t="s">
        <v>37</v>
      </c>
      <c r="B10" s="8">
        <f>SUM(B4:B9)</f>
        <v>57</v>
      </c>
      <c r="C10" s="16">
        <f>SUM(C4:C9)</f>
        <v>34577.78993597292</v>
      </c>
      <c r="D10" s="16">
        <f t="shared" ref="D10:Q10" si="3">SUM(D4:D9)</f>
        <v>5139.38</v>
      </c>
      <c r="E10" s="16">
        <f t="shared" si="3"/>
        <v>612.5</v>
      </c>
      <c r="F10" s="16">
        <f t="shared" si="3"/>
        <v>2823.1399999999994</v>
      </c>
      <c r="G10" s="16">
        <f t="shared" si="3"/>
        <v>235.26</v>
      </c>
      <c r="H10" s="16">
        <f t="shared" si="3"/>
        <v>1425.3899999999999</v>
      </c>
      <c r="I10" s="16">
        <f t="shared" si="3"/>
        <v>329.99999999999994</v>
      </c>
      <c r="J10" s="16">
        <f t="shared" si="3"/>
        <v>1715.7800000000002</v>
      </c>
      <c r="K10" s="16">
        <f t="shared" si="3"/>
        <v>3555.0000000000005</v>
      </c>
      <c r="L10" s="16">
        <f t="shared" si="3"/>
        <v>4901.0000000000009</v>
      </c>
      <c r="M10" s="16">
        <f t="shared" si="3"/>
        <v>42.5</v>
      </c>
      <c r="N10" s="16">
        <f t="shared" si="3"/>
        <v>400</v>
      </c>
      <c r="O10" s="16">
        <f t="shared" si="3"/>
        <v>162</v>
      </c>
      <c r="P10" s="16">
        <f t="shared" si="3"/>
        <v>55919.739935972924</v>
      </c>
      <c r="Q10" s="16">
        <f t="shared" si="3"/>
        <v>10191</v>
      </c>
      <c r="R10" s="76"/>
      <c r="S10" s="76"/>
    </row>
    <row r="11" spans="1:19" x14ac:dyDescent="0.25">
      <c r="A11" s="3"/>
      <c r="B11" s="5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9"/>
    </row>
    <row r="12" spans="1:19" x14ac:dyDescent="0.25">
      <c r="A12" s="3"/>
      <c r="B12" s="3"/>
      <c r="C12" s="20"/>
      <c r="D12" s="20"/>
      <c r="E12" s="20"/>
      <c r="F12" s="20"/>
      <c r="G12" s="20"/>
      <c r="H12" s="20"/>
      <c r="I12" s="11"/>
      <c r="P12" s="66">
        <f>P4/C4-1</f>
        <v>0.53491722457403235</v>
      </c>
    </row>
    <row r="15" spans="1:19" x14ac:dyDescent="0.25">
      <c r="C15" s="2" t="s">
        <v>434</v>
      </c>
    </row>
  </sheetData>
  <pageMargins left="0.75" right="0.75" top="1" bottom="1" header="0" footer="0"/>
  <pageSetup paperSize="9" orientation="portrait" horizontalDpi="180" verticalDpi="180" r:id="rId1"/>
  <headerFooter alignWithMargins="0"/>
  <ignoredErrors>
    <ignoredError sqref="P4:P10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9CCC-69EC-43CD-834D-653CB584D199}">
  <dimension ref="A1:E12"/>
  <sheetViews>
    <sheetView zoomScale="110" zoomScaleNormal="110" workbookViewId="0">
      <pane ySplit="1" topLeftCell="A2" activePane="bottomLeft" state="frozen"/>
      <selection pane="bottomLeft" activeCell="G5" sqref="G5"/>
    </sheetView>
  </sheetViews>
  <sheetFormatPr baseColWidth="10" defaultColWidth="11.54296875" defaultRowHeight="13.8" x14ac:dyDescent="0.25"/>
  <cols>
    <col min="1" max="1" width="2.54296875" style="2" bestFit="1" customWidth="1"/>
    <col min="2" max="2" width="5.90625" style="2" bestFit="1" customWidth="1"/>
    <col min="3" max="3" width="16.1796875" style="2" bestFit="1" customWidth="1"/>
    <col min="4" max="4" width="6.6328125" style="2" bestFit="1" customWidth="1"/>
    <col min="5" max="5" width="11" style="2" bestFit="1" customWidth="1"/>
    <col min="6" max="16384" width="11.54296875" style="2"/>
  </cols>
  <sheetData>
    <row r="1" spans="1:5" x14ac:dyDescent="0.25">
      <c r="A1" s="22" t="s">
        <v>102</v>
      </c>
      <c r="B1" s="22" t="s">
        <v>103</v>
      </c>
      <c r="C1" s="22" t="s">
        <v>104</v>
      </c>
      <c r="D1" s="37" t="s">
        <v>152</v>
      </c>
      <c r="E1" s="22" t="s">
        <v>276</v>
      </c>
    </row>
    <row r="2" spans="1:5" x14ac:dyDescent="0.25">
      <c r="A2" s="14">
        <v>1</v>
      </c>
      <c r="B2" s="14" t="s">
        <v>335</v>
      </c>
      <c r="C2" s="7" t="s">
        <v>337</v>
      </c>
      <c r="D2" s="14" t="s">
        <v>49</v>
      </c>
      <c r="E2" s="74">
        <v>15.28</v>
      </c>
    </row>
    <row r="3" spans="1:5" x14ac:dyDescent="0.25">
      <c r="A3" s="14">
        <v>2</v>
      </c>
      <c r="B3" s="14" t="s">
        <v>336</v>
      </c>
      <c r="C3" s="7" t="s">
        <v>338</v>
      </c>
      <c r="D3" s="14" t="s">
        <v>49</v>
      </c>
      <c r="E3" s="74">
        <v>1.25</v>
      </c>
    </row>
    <row r="4" spans="1:5" x14ac:dyDescent="0.25">
      <c r="A4" s="14">
        <v>3</v>
      </c>
      <c r="B4" s="14"/>
      <c r="C4" s="7"/>
      <c r="D4" s="14"/>
      <c r="E4" s="51"/>
    </row>
    <row r="5" spans="1:5" x14ac:dyDescent="0.25">
      <c r="A5" s="14">
        <v>4</v>
      </c>
      <c r="B5" s="14"/>
      <c r="C5" s="7"/>
      <c r="D5" s="14"/>
      <c r="E5" s="51"/>
    </row>
    <row r="6" spans="1:5" x14ac:dyDescent="0.25">
      <c r="A6" s="14">
        <v>5</v>
      </c>
      <c r="B6" s="14"/>
      <c r="C6" s="7"/>
      <c r="D6" s="14"/>
      <c r="E6" s="51"/>
    </row>
    <row r="7" spans="1:5" x14ac:dyDescent="0.25">
      <c r="A7" s="14">
        <v>6</v>
      </c>
      <c r="B7" s="14"/>
      <c r="C7" s="7"/>
      <c r="D7" s="14"/>
      <c r="E7" s="51"/>
    </row>
    <row r="8" spans="1:5" x14ac:dyDescent="0.25">
      <c r="A8" s="14">
        <v>7</v>
      </c>
      <c r="B8" s="14"/>
      <c r="C8" s="7"/>
      <c r="D8" s="14"/>
      <c r="E8" s="51"/>
    </row>
    <row r="9" spans="1:5" x14ac:dyDescent="0.25">
      <c r="A9" s="14">
        <v>8</v>
      </c>
      <c r="B9" s="14"/>
      <c r="C9" s="7"/>
      <c r="D9" s="14"/>
      <c r="E9" s="51"/>
    </row>
    <row r="10" spans="1:5" x14ac:dyDescent="0.25">
      <c r="A10" s="14">
        <v>9</v>
      </c>
      <c r="B10" s="14"/>
      <c r="C10" s="7"/>
      <c r="D10" s="14"/>
      <c r="E10" s="51"/>
    </row>
    <row r="11" spans="1:5" x14ac:dyDescent="0.25">
      <c r="A11" s="14">
        <v>10</v>
      </c>
      <c r="B11" s="14"/>
      <c r="C11" s="7"/>
      <c r="D11" s="14"/>
      <c r="E11" s="51"/>
    </row>
    <row r="12" spans="1:5" x14ac:dyDescent="0.25">
      <c r="A12" s="14">
        <v>11</v>
      </c>
      <c r="B12" s="14"/>
      <c r="C12" s="7"/>
      <c r="D12" s="14"/>
      <c r="E12" s="5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394B-02DB-4DE6-872C-E3C979901A75}">
  <dimension ref="A1:M7"/>
  <sheetViews>
    <sheetView zoomScale="110" zoomScaleNormal="110" workbookViewId="0">
      <pane ySplit="1" topLeftCell="A2" activePane="bottomLeft" state="frozen"/>
      <selection pane="bottomLeft" activeCell="K2" sqref="K2:K4"/>
    </sheetView>
  </sheetViews>
  <sheetFormatPr baseColWidth="10" defaultColWidth="11.54296875" defaultRowHeight="13.8" x14ac:dyDescent="0.25"/>
  <cols>
    <col min="1" max="1" width="2.54296875" style="2" bestFit="1" customWidth="1"/>
    <col min="2" max="2" width="7.08984375" style="2" bestFit="1" customWidth="1"/>
    <col min="3" max="3" width="9.453125" style="2" bestFit="1" customWidth="1"/>
    <col min="4" max="4" width="9.6328125" style="2" customWidth="1"/>
    <col min="5" max="5" width="8.6328125" style="2" bestFit="1" customWidth="1"/>
    <col min="6" max="6" width="15.54296875" style="2" bestFit="1" customWidth="1"/>
    <col min="7" max="7" width="9.1796875" style="2" bestFit="1" customWidth="1"/>
    <col min="8" max="8" width="5.90625" style="2" bestFit="1" customWidth="1"/>
    <col min="9" max="16384" width="11.54296875" style="2"/>
  </cols>
  <sheetData>
    <row r="1" spans="1:13" x14ac:dyDescent="0.25">
      <c r="A1" s="22" t="s">
        <v>102</v>
      </c>
      <c r="B1" s="22" t="s">
        <v>103</v>
      </c>
      <c r="C1" s="22" t="s">
        <v>104</v>
      </c>
      <c r="D1" s="22" t="s">
        <v>152</v>
      </c>
      <c r="E1" s="22" t="s">
        <v>153</v>
      </c>
      <c r="F1" s="22" t="s">
        <v>154</v>
      </c>
      <c r="G1" s="22" t="s">
        <v>238</v>
      </c>
      <c r="H1" s="22" t="s">
        <v>176</v>
      </c>
      <c r="I1" s="34" t="s">
        <v>239</v>
      </c>
      <c r="J1" s="34" t="s">
        <v>240</v>
      </c>
      <c r="K1" s="34" t="s">
        <v>241</v>
      </c>
      <c r="L1" s="34" t="s">
        <v>83</v>
      </c>
      <c r="M1" s="34" t="s">
        <v>7</v>
      </c>
    </row>
    <row r="2" spans="1:13" x14ac:dyDescent="0.25">
      <c r="A2" s="14">
        <v>1</v>
      </c>
      <c r="B2" s="14" t="s">
        <v>159</v>
      </c>
      <c r="C2" s="7" t="s">
        <v>151</v>
      </c>
      <c r="D2" s="14" t="s">
        <v>49</v>
      </c>
      <c r="E2" s="26">
        <v>45280</v>
      </c>
      <c r="F2" s="28" t="s">
        <v>165</v>
      </c>
      <c r="G2" s="29">
        <v>44185</v>
      </c>
      <c r="H2" s="14" t="s">
        <v>178</v>
      </c>
      <c r="I2" s="30">
        <v>4825.6000000000004</v>
      </c>
      <c r="J2" s="30">
        <v>6542.8</v>
      </c>
      <c r="K2" s="30">
        <v>8453.6</v>
      </c>
      <c r="L2" s="30">
        <v>3265.8</v>
      </c>
      <c r="M2" s="69">
        <f>SUM(I2:L2)</f>
        <v>23087.8</v>
      </c>
    </row>
    <row r="3" spans="1:13" x14ac:dyDescent="0.25">
      <c r="A3" s="14">
        <v>2</v>
      </c>
      <c r="B3" s="14" t="s">
        <v>160</v>
      </c>
      <c r="C3" s="7" t="s">
        <v>155</v>
      </c>
      <c r="D3" s="14" t="s">
        <v>49</v>
      </c>
      <c r="E3" s="26">
        <v>32186</v>
      </c>
      <c r="F3" s="28" t="s">
        <v>166</v>
      </c>
      <c r="G3" s="29">
        <v>44188</v>
      </c>
      <c r="H3" s="14" t="s">
        <v>178</v>
      </c>
      <c r="I3" s="30">
        <v>5463.2</v>
      </c>
      <c r="J3" s="30">
        <v>5574.9</v>
      </c>
      <c r="K3" s="30">
        <v>9587.2000000000007</v>
      </c>
      <c r="L3" s="30">
        <v>2498.3000000000002</v>
      </c>
      <c r="M3" s="69">
        <f t="shared" ref="M3:M4" si="0">SUM(I3:L3)</f>
        <v>23123.599999999999</v>
      </c>
    </row>
    <row r="4" spans="1:13" x14ac:dyDescent="0.25">
      <c r="A4" s="14">
        <v>3</v>
      </c>
      <c r="B4" s="14" t="s">
        <v>161</v>
      </c>
      <c r="C4" s="7" t="s">
        <v>156</v>
      </c>
      <c r="D4" s="14" t="s">
        <v>49</v>
      </c>
      <c r="E4" s="26">
        <v>8536</v>
      </c>
      <c r="F4" s="28" t="s">
        <v>167</v>
      </c>
      <c r="G4" s="29">
        <v>44193</v>
      </c>
      <c r="H4" s="14" t="s">
        <v>178</v>
      </c>
      <c r="I4" s="30">
        <v>2654.8</v>
      </c>
      <c r="J4" s="30">
        <v>3125.6</v>
      </c>
      <c r="K4" s="30">
        <v>6521.2</v>
      </c>
      <c r="L4" s="30">
        <v>2154.3000000000002</v>
      </c>
      <c r="M4" s="69">
        <f t="shared" si="0"/>
        <v>14455.899999999998</v>
      </c>
    </row>
    <row r="6" spans="1:13" x14ac:dyDescent="0.25">
      <c r="E6" s="27"/>
    </row>
    <row r="7" spans="1:13" x14ac:dyDescent="0.25">
      <c r="E7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zoomScale="110" zoomScaleNormal="110" workbookViewId="0">
      <pane ySplit="1" topLeftCell="A2" activePane="bottomLeft" state="frozen"/>
      <selection pane="bottomLeft" activeCell="I9" sqref="I9"/>
    </sheetView>
  </sheetViews>
  <sheetFormatPr baseColWidth="10" defaultColWidth="11.54296875" defaultRowHeight="13.8" x14ac:dyDescent="0.25"/>
  <cols>
    <col min="1" max="1" width="2.54296875" style="2" bestFit="1" customWidth="1"/>
    <col min="2" max="2" width="7.08984375" style="2" bestFit="1" customWidth="1"/>
    <col min="3" max="3" width="9.453125" style="2" bestFit="1" customWidth="1"/>
    <col min="4" max="4" width="4.08984375" style="2" bestFit="1" customWidth="1"/>
    <col min="5" max="5" width="15.54296875" style="2" bestFit="1" customWidth="1"/>
    <col min="6" max="6" width="9.1796875" style="2" bestFit="1" customWidth="1"/>
    <col min="7" max="7" width="9.90625" style="2" bestFit="1" customWidth="1"/>
    <col min="8" max="8" width="8.1796875" style="2" bestFit="1" customWidth="1"/>
    <col min="9" max="9" width="12.36328125" style="2" bestFit="1" customWidth="1"/>
    <col min="10" max="16384" width="11.54296875" style="2"/>
  </cols>
  <sheetData>
    <row r="1" spans="1:9" x14ac:dyDescent="0.25">
      <c r="A1" s="22" t="s">
        <v>102</v>
      </c>
      <c r="B1" s="22" t="s">
        <v>103</v>
      </c>
      <c r="C1" s="22" t="s">
        <v>104</v>
      </c>
      <c r="D1" s="22" t="s">
        <v>152</v>
      </c>
      <c r="E1" s="22" t="s">
        <v>154</v>
      </c>
      <c r="F1" s="22" t="s">
        <v>51</v>
      </c>
      <c r="G1" s="22" t="s">
        <v>43</v>
      </c>
      <c r="H1" s="22" t="s">
        <v>341</v>
      </c>
      <c r="I1" s="22" t="s">
        <v>342</v>
      </c>
    </row>
    <row r="2" spans="1:9" x14ac:dyDescent="0.25">
      <c r="A2" s="14">
        <v>1</v>
      </c>
      <c r="B2" s="32" t="s">
        <v>343</v>
      </c>
      <c r="C2" s="7" t="s">
        <v>151</v>
      </c>
      <c r="D2" s="14" t="s">
        <v>49</v>
      </c>
      <c r="E2" s="32" t="s">
        <v>165</v>
      </c>
      <c r="F2" s="58">
        <v>44206</v>
      </c>
      <c r="G2" s="59">
        <v>45278</v>
      </c>
      <c r="H2" s="15">
        <v>3.5</v>
      </c>
      <c r="I2" s="15">
        <f>+G2*H2</f>
        <v>158473</v>
      </c>
    </row>
    <row r="3" spans="1:9" x14ac:dyDescent="0.25">
      <c r="A3" s="14">
        <v>2</v>
      </c>
      <c r="B3" s="32" t="s">
        <v>97</v>
      </c>
      <c r="C3" s="7" t="s">
        <v>151</v>
      </c>
      <c r="D3" s="14" t="s">
        <v>49</v>
      </c>
      <c r="E3" s="7" t="s">
        <v>169</v>
      </c>
      <c r="F3" s="58">
        <v>44207</v>
      </c>
      <c r="G3" s="59">
        <v>38175</v>
      </c>
      <c r="H3" s="15">
        <v>3.49</v>
      </c>
      <c r="I3" s="15">
        <f>+G3*H3</f>
        <v>133230.75</v>
      </c>
    </row>
    <row r="4" spans="1:9" x14ac:dyDescent="0.25">
      <c r="A4" s="14">
        <v>3</v>
      </c>
      <c r="B4" s="14" t="s">
        <v>344</v>
      </c>
      <c r="C4" s="7" t="s">
        <v>155</v>
      </c>
      <c r="D4" s="14" t="s">
        <v>49</v>
      </c>
      <c r="E4" s="28" t="s">
        <v>166</v>
      </c>
      <c r="F4" s="58">
        <v>44201</v>
      </c>
      <c r="G4" s="59">
        <v>32185</v>
      </c>
      <c r="H4" s="14">
        <v>1.43</v>
      </c>
      <c r="I4" s="15">
        <f t="shared" ref="I4:I8" si="0">+G4*H4</f>
        <v>46024.549999999996</v>
      </c>
    </row>
    <row r="5" spans="1:9" x14ac:dyDescent="0.25">
      <c r="A5" s="14">
        <v>4</v>
      </c>
      <c r="B5" s="14" t="s">
        <v>98</v>
      </c>
      <c r="C5" s="7" t="s">
        <v>155</v>
      </c>
      <c r="D5" s="14" t="s">
        <v>49</v>
      </c>
      <c r="E5" s="28" t="s">
        <v>170</v>
      </c>
      <c r="F5" s="58">
        <v>44221</v>
      </c>
      <c r="G5" s="59">
        <v>25835</v>
      </c>
      <c r="H5" s="14">
        <v>1.44</v>
      </c>
      <c r="I5" s="15">
        <f t="shared" si="0"/>
        <v>37202.400000000001</v>
      </c>
    </row>
    <row r="6" spans="1:9" x14ac:dyDescent="0.25">
      <c r="A6" s="14">
        <v>5</v>
      </c>
      <c r="B6" s="14" t="s">
        <v>99</v>
      </c>
      <c r="C6" s="7" t="s">
        <v>156</v>
      </c>
      <c r="D6" s="14" t="s">
        <v>49</v>
      </c>
      <c r="E6" s="28" t="s">
        <v>171</v>
      </c>
      <c r="F6" s="58">
        <v>44224</v>
      </c>
      <c r="G6" s="59">
        <v>5000</v>
      </c>
      <c r="H6" s="14">
        <v>1.02</v>
      </c>
      <c r="I6" s="15">
        <f t="shared" si="0"/>
        <v>5100</v>
      </c>
    </row>
    <row r="7" spans="1:9" x14ac:dyDescent="0.25">
      <c r="A7" s="14">
        <v>6</v>
      </c>
      <c r="B7" s="14" t="s">
        <v>100</v>
      </c>
      <c r="C7" s="7" t="s">
        <v>157</v>
      </c>
      <c r="D7" s="14" t="s">
        <v>49</v>
      </c>
      <c r="E7" s="28" t="s">
        <v>172</v>
      </c>
      <c r="F7" s="58">
        <v>44223</v>
      </c>
      <c r="G7" s="59">
        <v>3880</v>
      </c>
      <c r="H7" s="14">
        <v>1.04</v>
      </c>
      <c r="I7" s="15">
        <f t="shared" si="0"/>
        <v>4035.2000000000003</v>
      </c>
    </row>
    <row r="8" spans="1:9" x14ac:dyDescent="0.25">
      <c r="A8" s="14">
        <v>7</v>
      </c>
      <c r="B8" s="14" t="s">
        <v>101</v>
      </c>
      <c r="C8" s="7" t="s">
        <v>158</v>
      </c>
      <c r="D8" s="14" t="s">
        <v>49</v>
      </c>
      <c r="E8" s="28" t="s">
        <v>173</v>
      </c>
      <c r="F8" s="58">
        <v>44225</v>
      </c>
      <c r="G8" s="59">
        <v>17150</v>
      </c>
      <c r="H8" s="14">
        <v>1.03</v>
      </c>
      <c r="I8" s="15">
        <f t="shared" si="0"/>
        <v>17664.5</v>
      </c>
    </row>
    <row r="9" spans="1:9" x14ac:dyDescent="0.25">
      <c r="G9" s="60">
        <f>SUM(G2:G8)</f>
        <v>167503</v>
      </c>
      <c r="I9" s="60">
        <f>SUM(I2:I8)</f>
        <v>401730.4</v>
      </c>
    </row>
  </sheetData>
  <phoneticPr fontId="0" type="noConversion"/>
  <pageMargins left="0.75" right="0.75" top="1" bottom="1" header="0" footer="0"/>
  <pageSetup orientation="portrait" horizontalDpi="4294967292" verticalDpi="4294967293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zoomScaleNormal="100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A7" sqref="A7:C7"/>
    </sheetView>
  </sheetViews>
  <sheetFormatPr baseColWidth="10" defaultColWidth="11.54296875" defaultRowHeight="13.8" x14ac:dyDescent="0.25"/>
  <cols>
    <col min="1" max="1" width="2.54296875" style="2" bestFit="1" customWidth="1"/>
    <col min="2" max="2" width="5.90625" style="2" bestFit="1" customWidth="1"/>
    <col min="3" max="3" width="21.6328125" style="2" customWidth="1"/>
    <col min="4" max="4" width="14.453125" style="2" bestFit="1" customWidth="1"/>
    <col min="5" max="7" width="9.453125" style="2" bestFit="1" customWidth="1"/>
    <col min="8" max="8" width="10.36328125" style="2" bestFit="1" customWidth="1"/>
    <col min="9" max="9" width="11.08984375" style="2" bestFit="1" customWidth="1"/>
    <col min="10" max="10" width="9.81640625" style="2" bestFit="1" customWidth="1"/>
    <col min="11" max="11" width="9.453125" style="2" bestFit="1" customWidth="1"/>
    <col min="12" max="12" width="9.1796875" style="2" customWidth="1"/>
    <col min="13" max="13" width="9.36328125" style="2" customWidth="1"/>
    <col min="14" max="15" width="9.81640625" style="2" bestFit="1" customWidth="1"/>
    <col min="16" max="16384" width="11.54296875" style="2"/>
  </cols>
  <sheetData>
    <row r="1" spans="1:15" x14ac:dyDescent="0.25">
      <c r="A1" s="3" t="s">
        <v>327</v>
      </c>
      <c r="C1" s="3"/>
    </row>
    <row r="2" spans="1:15" x14ac:dyDescent="0.25">
      <c r="C2" s="3"/>
      <c r="D2" s="40" t="s">
        <v>102</v>
      </c>
      <c r="E2" s="40">
        <v>1</v>
      </c>
      <c r="F2" s="40">
        <v>2</v>
      </c>
      <c r="G2" s="40">
        <v>3</v>
      </c>
      <c r="H2" s="40">
        <v>4</v>
      </c>
      <c r="I2" s="40">
        <v>5</v>
      </c>
      <c r="J2" s="40">
        <v>6</v>
      </c>
      <c r="K2" s="40">
        <v>7</v>
      </c>
      <c r="L2" s="40">
        <v>8</v>
      </c>
      <c r="M2" s="40">
        <v>9</v>
      </c>
      <c r="N2" s="40">
        <v>10</v>
      </c>
      <c r="O2" s="40">
        <v>11</v>
      </c>
    </row>
    <row r="3" spans="1:15" x14ac:dyDescent="0.25">
      <c r="C3" s="3"/>
      <c r="D3" s="40" t="s">
        <v>103</v>
      </c>
      <c r="E3" s="40" t="s">
        <v>159</v>
      </c>
      <c r="F3" s="40" t="s">
        <v>160</v>
      </c>
      <c r="G3" s="40" t="s">
        <v>161</v>
      </c>
      <c r="H3" s="40" t="s">
        <v>162</v>
      </c>
      <c r="I3" s="40" t="s">
        <v>97</v>
      </c>
      <c r="J3" s="40" t="s">
        <v>98</v>
      </c>
      <c r="K3" s="40" t="s">
        <v>99</v>
      </c>
      <c r="L3" s="40" t="s">
        <v>100</v>
      </c>
      <c r="M3" s="40" t="s">
        <v>101</v>
      </c>
      <c r="N3" s="40" t="s">
        <v>163</v>
      </c>
      <c r="O3" s="40" t="s">
        <v>164</v>
      </c>
    </row>
    <row r="4" spans="1:15" ht="27.6" x14ac:dyDescent="0.25">
      <c r="C4" s="3"/>
      <c r="D4" s="40" t="s">
        <v>104</v>
      </c>
      <c r="E4" s="40" t="s">
        <v>151</v>
      </c>
      <c r="F4" s="40" t="s">
        <v>155</v>
      </c>
      <c r="G4" s="40" t="s">
        <v>156</v>
      </c>
      <c r="H4" s="40" t="s">
        <v>157</v>
      </c>
      <c r="I4" s="40" t="s">
        <v>151</v>
      </c>
      <c r="J4" s="40" t="s">
        <v>155</v>
      </c>
      <c r="K4" s="40" t="s">
        <v>156</v>
      </c>
      <c r="L4" s="40" t="s">
        <v>157</v>
      </c>
      <c r="M4" s="40" t="s">
        <v>158</v>
      </c>
      <c r="N4" s="40" t="s">
        <v>151</v>
      </c>
      <c r="O4" s="40" t="s">
        <v>155</v>
      </c>
    </row>
    <row r="5" spans="1:15" x14ac:dyDescent="0.25">
      <c r="C5" s="3"/>
      <c r="D5" s="40" t="s">
        <v>152</v>
      </c>
      <c r="E5" s="40" t="s">
        <v>49</v>
      </c>
      <c r="F5" s="40" t="s">
        <v>49</v>
      </c>
      <c r="G5" s="40" t="s">
        <v>49</v>
      </c>
      <c r="H5" s="40" t="s">
        <v>49</v>
      </c>
      <c r="I5" s="40" t="s">
        <v>49</v>
      </c>
      <c r="J5" s="40" t="s">
        <v>49</v>
      </c>
      <c r="K5" s="40" t="s">
        <v>49</v>
      </c>
      <c r="L5" s="40" t="s">
        <v>49</v>
      </c>
      <c r="M5" s="40" t="s">
        <v>49</v>
      </c>
      <c r="N5" s="40" t="s">
        <v>49</v>
      </c>
      <c r="O5" s="40" t="s">
        <v>49</v>
      </c>
    </row>
    <row r="6" spans="1:15" x14ac:dyDescent="0.25">
      <c r="C6" s="3"/>
      <c r="D6" s="40" t="s">
        <v>153</v>
      </c>
      <c r="E6" s="47">
        <v>45280</v>
      </c>
      <c r="F6" s="47">
        <v>32186</v>
      </c>
      <c r="G6" s="47">
        <v>8536</v>
      </c>
      <c r="H6" s="47">
        <v>4569</v>
      </c>
      <c r="I6" s="47">
        <v>38176</v>
      </c>
      <c r="J6" s="47">
        <v>25836</v>
      </c>
      <c r="K6" s="47">
        <v>5000</v>
      </c>
      <c r="L6" s="47">
        <v>3881</v>
      </c>
      <c r="M6" s="47">
        <v>17150</v>
      </c>
      <c r="N6" s="47">
        <v>18563</v>
      </c>
      <c r="O6" s="47">
        <v>35292</v>
      </c>
    </row>
    <row r="7" spans="1:15" ht="27.6" x14ac:dyDescent="0.25">
      <c r="A7" s="95" t="s">
        <v>366</v>
      </c>
      <c r="B7" s="95"/>
      <c r="C7" s="96"/>
      <c r="D7" s="40" t="s">
        <v>154</v>
      </c>
      <c r="E7" s="40" t="s">
        <v>165</v>
      </c>
      <c r="F7" s="40" t="s">
        <v>166</v>
      </c>
      <c r="G7" s="40" t="s">
        <v>167</v>
      </c>
      <c r="H7" s="40" t="s">
        <v>168</v>
      </c>
      <c r="I7" s="40" t="s">
        <v>169</v>
      </c>
      <c r="J7" s="40" t="s">
        <v>170</v>
      </c>
      <c r="K7" s="40" t="s">
        <v>171</v>
      </c>
      <c r="L7" s="40" t="s">
        <v>172</v>
      </c>
      <c r="M7" s="40" t="s">
        <v>173</v>
      </c>
      <c r="N7" s="40" t="s">
        <v>174</v>
      </c>
      <c r="O7" s="40" t="s">
        <v>175</v>
      </c>
    </row>
    <row r="8" spans="1:15" x14ac:dyDescent="0.25">
      <c r="C8" s="3"/>
      <c r="D8" s="40" t="s">
        <v>238</v>
      </c>
      <c r="E8" s="48">
        <v>44185</v>
      </c>
      <c r="F8" s="48">
        <v>44188</v>
      </c>
      <c r="G8" s="48">
        <v>44193</v>
      </c>
      <c r="H8" s="48">
        <v>44201</v>
      </c>
      <c r="I8" s="48">
        <v>44209</v>
      </c>
      <c r="J8" s="48">
        <v>44212</v>
      </c>
      <c r="K8" s="48">
        <v>44214</v>
      </c>
      <c r="L8" s="48">
        <v>44212</v>
      </c>
      <c r="M8" s="48">
        <v>44216</v>
      </c>
      <c r="N8" s="48">
        <v>44201</v>
      </c>
      <c r="O8" s="48">
        <v>44204</v>
      </c>
    </row>
    <row r="9" spans="1:15" x14ac:dyDescent="0.25">
      <c r="C9" s="3"/>
      <c r="D9" s="40" t="s">
        <v>176</v>
      </c>
      <c r="E9" s="40" t="s">
        <v>177</v>
      </c>
      <c r="F9" s="40" t="s">
        <v>177</v>
      </c>
      <c r="G9" s="40" t="s">
        <v>178</v>
      </c>
      <c r="H9" s="40" t="s">
        <v>178</v>
      </c>
      <c r="I9" s="40" t="s">
        <v>177</v>
      </c>
      <c r="J9" s="40" t="s">
        <v>177</v>
      </c>
      <c r="K9" s="40" t="s">
        <v>177</v>
      </c>
      <c r="L9" s="40" t="s">
        <v>177</v>
      </c>
      <c r="M9" s="40" t="s">
        <v>177</v>
      </c>
      <c r="N9" s="40" t="s">
        <v>178</v>
      </c>
      <c r="O9" s="40" t="s">
        <v>178</v>
      </c>
    </row>
    <row r="10" spans="1:15" x14ac:dyDescent="0.25">
      <c r="A10" s="22" t="s">
        <v>102</v>
      </c>
      <c r="B10" s="22" t="s">
        <v>103</v>
      </c>
      <c r="C10" s="1" t="s">
        <v>40</v>
      </c>
      <c r="D10" s="1" t="s">
        <v>41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4">
        <v>1</v>
      </c>
      <c r="B11" s="14" t="s">
        <v>280</v>
      </c>
      <c r="C11" s="7" t="s">
        <v>24</v>
      </c>
      <c r="D11" s="14" t="s">
        <v>23</v>
      </c>
      <c r="E11" s="30">
        <v>0</v>
      </c>
      <c r="F11" s="30">
        <v>0</v>
      </c>
      <c r="G11" s="30">
        <v>0</v>
      </c>
      <c r="H11" s="54">
        <v>22888.300764901145</v>
      </c>
      <c r="I11" s="54">
        <v>1011165.956221928</v>
      </c>
      <c r="J11" s="54">
        <v>310408.10873541568</v>
      </c>
      <c r="K11" s="54">
        <v>36526.804762728541</v>
      </c>
      <c r="L11" s="54">
        <v>19441.780535911872</v>
      </c>
      <c r="M11" s="54">
        <v>70114.430894308956</v>
      </c>
      <c r="N11" s="54">
        <v>491677.32725659187</v>
      </c>
      <c r="O11" s="54">
        <v>424017.76488195889</v>
      </c>
    </row>
    <row r="12" spans="1:15" x14ac:dyDescent="0.25">
      <c r="A12" s="14">
        <v>2</v>
      </c>
      <c r="B12" s="14" t="s">
        <v>281</v>
      </c>
      <c r="C12" s="7" t="s">
        <v>26</v>
      </c>
      <c r="D12" s="14" t="s">
        <v>23</v>
      </c>
      <c r="E12" s="54">
        <v>18982.648091277882</v>
      </c>
      <c r="F12" s="54">
        <v>6120.619274916161</v>
      </c>
      <c r="G12" s="54">
        <v>986.96264622581793</v>
      </c>
      <c r="H12" s="54">
        <v>362.29711010848348</v>
      </c>
      <c r="I12" s="54">
        <v>16004.451712292945</v>
      </c>
      <c r="J12" s="54">
        <v>4913.0777228215356</v>
      </c>
      <c r="K12" s="54">
        <v>578.11776372177712</v>
      </c>
      <c r="L12" s="54">
        <v>307.7424128542404</v>
      </c>
      <c r="M12" s="54">
        <v>1109.7585007207454</v>
      </c>
      <c r="N12" s="54">
        <v>7782.131106854933</v>
      </c>
      <c r="O12" s="54">
        <v>6711.2687333107924</v>
      </c>
    </row>
    <row r="13" spans="1:15" x14ac:dyDescent="0.25">
      <c r="A13" s="14">
        <v>3</v>
      </c>
      <c r="B13" s="14" t="s">
        <v>282</v>
      </c>
      <c r="C13" s="7" t="s">
        <v>27</v>
      </c>
      <c r="D13" s="14" t="s">
        <v>23</v>
      </c>
      <c r="E13" s="54">
        <v>4301.2526021943977</v>
      </c>
      <c r="F13" s="54">
        <v>1386.8529504655446</v>
      </c>
      <c r="G13" s="54">
        <v>223.6485034081918</v>
      </c>
      <c r="H13" s="54">
        <v>82.078059872958107</v>
      </c>
      <c r="I13" s="54">
        <v>3626.4271055957006</v>
      </c>
      <c r="J13" s="54">
        <v>1113.2396951540361</v>
      </c>
      <c r="K13" s="54">
        <v>131.00310649495771</v>
      </c>
      <c r="L13" s="54">
        <v>69.71874597657046</v>
      </c>
      <c r="M13" s="54">
        <v>251.46446667949456</v>
      </c>
      <c r="N13" s="54">
        <v>1763.3425807096864</v>
      </c>
      <c r="O13" s="54">
        <v>1520.6864577092524</v>
      </c>
    </row>
    <row r="14" spans="1:15" x14ac:dyDescent="0.25">
      <c r="A14" s="14">
        <v>4</v>
      </c>
      <c r="B14" s="14" t="s">
        <v>283</v>
      </c>
      <c r="C14" s="7" t="s">
        <v>25</v>
      </c>
      <c r="D14" s="14" t="s">
        <v>23</v>
      </c>
      <c r="E14" s="54">
        <v>8960.4440875070777</v>
      </c>
      <c r="F14" s="54">
        <v>2889.0844116746866</v>
      </c>
      <c r="G14" s="54">
        <v>466.0194733788087</v>
      </c>
      <c r="H14" s="54">
        <v>170.96485685095749</v>
      </c>
      <c r="I14" s="54">
        <v>7554.6358985130337</v>
      </c>
      <c r="J14" s="54">
        <v>2319.0947884181692</v>
      </c>
      <c r="K14" s="54">
        <v>272.97298112629375</v>
      </c>
      <c r="L14" s="54">
        <v>145.22096945470912</v>
      </c>
      <c r="M14" s="54">
        <v>523.70830661998002</v>
      </c>
      <c r="N14" s="54">
        <v>3673.4258744786634</v>
      </c>
      <c r="O14" s="54">
        <v>3167.8856352707089</v>
      </c>
    </row>
    <row r="15" spans="1:15" x14ac:dyDescent="0.25">
      <c r="A15" s="14">
        <v>5</v>
      </c>
      <c r="B15" s="14" t="s">
        <v>284</v>
      </c>
      <c r="C15" s="7" t="s">
        <v>28</v>
      </c>
      <c r="D15" s="14" t="s">
        <v>23</v>
      </c>
      <c r="E15" s="54">
        <v>4044.7705904455734</v>
      </c>
      <c r="F15" s="54">
        <v>1304.1820559348009</v>
      </c>
      <c r="G15" s="54">
        <v>210.28069087371964</v>
      </c>
      <c r="H15" s="54">
        <v>77.189627736686361</v>
      </c>
      <c r="I15" s="54">
        <v>3410.1846744887412</v>
      </c>
      <c r="J15" s="54">
        <v>1046.8790032042352</v>
      </c>
      <c r="K15" s="54">
        <v>123.1728507929473</v>
      </c>
      <c r="L15" s="54">
        <v>65.566413929980257</v>
      </c>
      <c r="M15" s="54">
        <v>236.50229166666668</v>
      </c>
      <c r="N15" s="54">
        <v>1658.1951517323582</v>
      </c>
      <c r="O15" s="54">
        <v>1430.0376908609642</v>
      </c>
    </row>
    <row r="16" spans="1:15" x14ac:dyDescent="0.25">
      <c r="A16" s="14">
        <v>6</v>
      </c>
      <c r="B16" s="14" t="s">
        <v>285</v>
      </c>
      <c r="C16" s="7" t="s">
        <v>29</v>
      </c>
      <c r="D16" s="14" t="s">
        <v>23</v>
      </c>
      <c r="E16" s="54">
        <v>7052.9113800260884</v>
      </c>
      <c r="F16" s="54">
        <v>2274.0825705351781</v>
      </c>
      <c r="G16" s="54">
        <v>366.69873959746008</v>
      </c>
      <c r="H16" s="54">
        <v>134.61051159355648</v>
      </c>
      <c r="I16" s="54">
        <v>5946.3768737605114</v>
      </c>
      <c r="J16" s="54">
        <v>1825.4271202493896</v>
      </c>
      <c r="K16" s="54">
        <v>214.79541916439791</v>
      </c>
      <c r="L16" s="54">
        <v>114.34086134703276</v>
      </c>
      <c r="M16" s="54">
        <v>412.35826260609099</v>
      </c>
      <c r="N16" s="54">
        <v>2891.4132938918788</v>
      </c>
      <c r="O16" s="54">
        <v>2493.5351419663052</v>
      </c>
    </row>
    <row r="17" spans="1:15" x14ac:dyDescent="0.25">
      <c r="A17" s="14">
        <v>7</v>
      </c>
      <c r="B17" s="14" t="s">
        <v>286</v>
      </c>
      <c r="C17" s="7" t="s">
        <v>44</v>
      </c>
      <c r="D17" s="14" t="s">
        <v>49</v>
      </c>
      <c r="E17" s="54">
        <v>1887</v>
      </c>
      <c r="F17" s="30">
        <v>0</v>
      </c>
      <c r="G17" s="54">
        <v>0</v>
      </c>
      <c r="H17" s="30">
        <v>0</v>
      </c>
      <c r="I17" s="54">
        <v>1591</v>
      </c>
      <c r="J17" s="30">
        <v>0</v>
      </c>
      <c r="K17" s="30">
        <v>0</v>
      </c>
      <c r="L17" s="54">
        <v>0</v>
      </c>
      <c r="M17" s="30">
        <v>0</v>
      </c>
      <c r="N17" s="54">
        <v>774</v>
      </c>
      <c r="O17" s="30">
        <v>0</v>
      </c>
    </row>
    <row r="18" spans="1:15" x14ac:dyDescent="0.25">
      <c r="A18" s="14">
        <v>8</v>
      </c>
      <c r="B18" s="14" t="s">
        <v>287</v>
      </c>
      <c r="C18" s="7" t="s">
        <v>45</v>
      </c>
      <c r="D18" s="14" t="s">
        <v>49</v>
      </c>
      <c r="E18" s="30">
        <v>0</v>
      </c>
      <c r="F18" s="54">
        <v>1341</v>
      </c>
      <c r="G18" s="54">
        <v>0</v>
      </c>
      <c r="H18" s="30">
        <v>0</v>
      </c>
      <c r="I18" s="30">
        <v>0</v>
      </c>
      <c r="J18" s="54">
        <v>1077</v>
      </c>
      <c r="K18" s="30">
        <v>0</v>
      </c>
      <c r="L18" s="54">
        <v>0</v>
      </c>
      <c r="M18" s="30">
        <v>0</v>
      </c>
      <c r="N18" s="30">
        <v>0</v>
      </c>
      <c r="O18" s="54">
        <v>1471</v>
      </c>
    </row>
    <row r="19" spans="1:15" x14ac:dyDescent="0.25">
      <c r="A19" s="14">
        <v>9</v>
      </c>
      <c r="B19" s="14" t="s">
        <v>288</v>
      </c>
      <c r="C19" s="7" t="s">
        <v>46</v>
      </c>
      <c r="D19" s="14" t="s">
        <v>49</v>
      </c>
      <c r="E19" s="30">
        <v>0</v>
      </c>
      <c r="F19" s="30">
        <v>0</v>
      </c>
      <c r="G19" s="54">
        <v>356</v>
      </c>
      <c r="H19" s="30">
        <v>0</v>
      </c>
      <c r="I19" s="30">
        <v>0</v>
      </c>
      <c r="J19" s="30">
        <v>0</v>
      </c>
      <c r="K19" s="54">
        <v>209</v>
      </c>
      <c r="L19" s="54">
        <v>0</v>
      </c>
      <c r="M19" s="30">
        <v>0</v>
      </c>
      <c r="N19" s="30">
        <v>0</v>
      </c>
      <c r="O19" s="30">
        <v>0</v>
      </c>
    </row>
    <row r="20" spans="1:15" x14ac:dyDescent="0.25">
      <c r="A20" s="14">
        <v>10</v>
      </c>
      <c r="B20" s="14" t="s">
        <v>289</v>
      </c>
      <c r="C20" s="7" t="s">
        <v>47</v>
      </c>
      <c r="D20" s="14" t="s">
        <v>49</v>
      </c>
      <c r="E20" s="30">
        <v>0</v>
      </c>
      <c r="F20" s="30">
        <v>0</v>
      </c>
      <c r="G20" s="30">
        <v>0</v>
      </c>
      <c r="H20" s="54">
        <v>190</v>
      </c>
      <c r="I20" s="30">
        <v>0</v>
      </c>
      <c r="J20" s="30">
        <v>0</v>
      </c>
      <c r="K20" s="30">
        <v>0</v>
      </c>
      <c r="L20" s="54">
        <v>161</v>
      </c>
      <c r="M20" s="30">
        <v>0</v>
      </c>
      <c r="N20" s="30">
        <v>0</v>
      </c>
      <c r="O20" s="30">
        <v>0</v>
      </c>
    </row>
    <row r="21" spans="1:15" x14ac:dyDescent="0.25">
      <c r="A21" s="14">
        <v>11</v>
      </c>
      <c r="B21" s="14" t="s">
        <v>290</v>
      </c>
      <c r="C21" s="7" t="s">
        <v>48</v>
      </c>
      <c r="D21" s="14" t="s">
        <v>49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54">
        <v>0</v>
      </c>
      <c r="M21" s="54">
        <v>715</v>
      </c>
      <c r="N21" s="30">
        <v>0</v>
      </c>
      <c r="O21" s="30">
        <v>0</v>
      </c>
    </row>
    <row r="22" spans="1:15" x14ac:dyDescent="0.25">
      <c r="C22" s="2" t="s">
        <v>42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</sheetData>
  <mergeCells count="1">
    <mergeCell ref="A7:C7"/>
  </mergeCells>
  <phoneticPr fontId="0" type="noConversion"/>
  <pageMargins left="0.75" right="0.75" top="1" bottom="1" header="0" footer="0"/>
  <pageSetup paperSize="9" orientation="portrait" horizontalDpi="4294967293" verticalDpi="4294967293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5715-AA10-43B9-9CBD-69CBA74AC88F}">
  <dimension ref="A1:O28"/>
  <sheetViews>
    <sheetView topLeftCell="A2" zoomScaleNormal="100" workbookViewId="0">
      <selection activeCell="E25" sqref="E25"/>
    </sheetView>
  </sheetViews>
  <sheetFormatPr baseColWidth="10" defaultColWidth="11.54296875" defaultRowHeight="13.8" x14ac:dyDescent="0.25"/>
  <cols>
    <col min="1" max="1" width="2.54296875" style="2" bestFit="1" customWidth="1"/>
    <col min="2" max="2" width="5.90625" style="2" bestFit="1" customWidth="1"/>
    <col min="3" max="3" width="21.6328125" style="2" customWidth="1"/>
    <col min="4" max="4" width="14.453125" style="2" bestFit="1" customWidth="1"/>
    <col min="5" max="5" width="9.36328125" style="2" bestFit="1" customWidth="1"/>
    <col min="6" max="6" width="10.453125" style="2" customWidth="1"/>
    <col min="7" max="7" width="9.453125" style="2" bestFit="1" customWidth="1"/>
    <col min="8" max="8" width="10.36328125" style="2" bestFit="1" customWidth="1"/>
    <col min="9" max="10" width="9.453125" style="2" bestFit="1" customWidth="1"/>
    <col min="11" max="11" width="9.54296875" style="2" bestFit="1" customWidth="1"/>
    <col min="12" max="12" width="13.81640625" style="2" bestFit="1" customWidth="1"/>
    <col min="13" max="13" width="11" style="2" bestFit="1" customWidth="1"/>
    <col min="14" max="15" width="9.453125" style="2" bestFit="1" customWidth="1"/>
    <col min="16" max="16384" width="11.54296875" style="2"/>
  </cols>
  <sheetData>
    <row r="1" spans="1:15" x14ac:dyDescent="0.25">
      <c r="A1" s="3" t="s">
        <v>327</v>
      </c>
      <c r="C1" s="3"/>
    </row>
    <row r="2" spans="1:15" x14ac:dyDescent="0.25">
      <c r="C2" s="3"/>
      <c r="D2" s="40" t="s">
        <v>102</v>
      </c>
      <c r="E2" s="40">
        <v>1</v>
      </c>
      <c r="F2" s="40">
        <v>2</v>
      </c>
      <c r="G2" s="40">
        <v>3</v>
      </c>
      <c r="H2" s="40">
        <v>4</v>
      </c>
      <c r="I2" s="40">
        <v>5</v>
      </c>
      <c r="J2" s="40">
        <v>6</v>
      </c>
      <c r="K2" s="40">
        <v>7</v>
      </c>
      <c r="L2" s="40">
        <v>8</v>
      </c>
      <c r="M2" s="40">
        <v>9</v>
      </c>
      <c r="N2" s="40">
        <v>10</v>
      </c>
      <c r="O2" s="40">
        <v>11</v>
      </c>
    </row>
    <row r="3" spans="1:15" x14ac:dyDescent="0.25">
      <c r="C3" s="3"/>
      <c r="D3" s="40" t="s">
        <v>103</v>
      </c>
      <c r="E3" s="40" t="s">
        <v>159</v>
      </c>
      <c r="F3" s="40" t="s">
        <v>160</v>
      </c>
      <c r="G3" s="40" t="s">
        <v>161</v>
      </c>
      <c r="H3" s="40" t="s">
        <v>162</v>
      </c>
      <c r="I3" s="40" t="s">
        <v>97</v>
      </c>
      <c r="J3" s="40" t="s">
        <v>98</v>
      </c>
      <c r="K3" s="40" t="s">
        <v>99</v>
      </c>
      <c r="L3" s="40" t="s">
        <v>100</v>
      </c>
      <c r="M3" s="40" t="s">
        <v>101</v>
      </c>
      <c r="N3" s="40" t="s">
        <v>163</v>
      </c>
      <c r="O3" s="40" t="s">
        <v>164</v>
      </c>
    </row>
    <row r="4" spans="1:15" ht="27.6" x14ac:dyDescent="0.25">
      <c r="C4" s="3"/>
      <c r="D4" s="40" t="s">
        <v>104</v>
      </c>
      <c r="E4" s="40" t="s">
        <v>151</v>
      </c>
      <c r="F4" s="40" t="s">
        <v>155</v>
      </c>
      <c r="G4" s="40" t="s">
        <v>156</v>
      </c>
      <c r="H4" s="40" t="s">
        <v>157</v>
      </c>
      <c r="I4" s="40" t="s">
        <v>151</v>
      </c>
      <c r="J4" s="40" t="s">
        <v>155</v>
      </c>
      <c r="K4" s="40" t="s">
        <v>156</v>
      </c>
      <c r="L4" s="40" t="s">
        <v>157</v>
      </c>
      <c r="M4" s="40" t="s">
        <v>158</v>
      </c>
      <c r="N4" s="40" t="s">
        <v>151</v>
      </c>
      <c r="O4" s="40" t="s">
        <v>155</v>
      </c>
    </row>
    <row r="5" spans="1:15" x14ac:dyDescent="0.25">
      <c r="C5" s="3"/>
      <c r="D5" s="40" t="s">
        <v>152</v>
      </c>
      <c r="E5" s="40" t="s">
        <v>49</v>
      </c>
      <c r="F5" s="40" t="s">
        <v>49</v>
      </c>
      <c r="G5" s="40" t="s">
        <v>49</v>
      </c>
      <c r="H5" s="40" t="s">
        <v>49</v>
      </c>
      <c r="I5" s="40" t="s">
        <v>49</v>
      </c>
      <c r="J5" s="40" t="s">
        <v>49</v>
      </c>
      <c r="K5" s="40" t="s">
        <v>49</v>
      </c>
      <c r="L5" s="40" t="s">
        <v>49</v>
      </c>
      <c r="M5" s="40" t="s">
        <v>49</v>
      </c>
      <c r="N5" s="40" t="s">
        <v>49</v>
      </c>
      <c r="O5" s="40" t="s">
        <v>49</v>
      </c>
    </row>
    <row r="6" spans="1:15" x14ac:dyDescent="0.25">
      <c r="C6" s="3"/>
      <c r="D6" s="40" t="s">
        <v>153</v>
      </c>
      <c r="E6" s="47">
        <v>45280</v>
      </c>
      <c r="F6" s="47">
        <v>32186</v>
      </c>
      <c r="G6" s="47">
        <v>8536</v>
      </c>
      <c r="H6" s="47">
        <v>4569</v>
      </c>
      <c r="I6" s="47">
        <v>38176</v>
      </c>
      <c r="J6" s="47">
        <v>25836</v>
      </c>
      <c r="K6" s="47">
        <v>5000</v>
      </c>
      <c r="L6" s="47">
        <v>3881</v>
      </c>
      <c r="M6" s="47">
        <v>17150</v>
      </c>
      <c r="N6" s="47">
        <v>18563</v>
      </c>
      <c r="O6" s="47">
        <v>35292</v>
      </c>
    </row>
    <row r="7" spans="1:15" ht="27.6" x14ac:dyDescent="0.25">
      <c r="A7" s="95" t="s">
        <v>367</v>
      </c>
      <c r="B7" s="95"/>
      <c r="C7" s="96"/>
      <c r="D7" s="40" t="s">
        <v>154</v>
      </c>
      <c r="E7" s="40" t="s">
        <v>165</v>
      </c>
      <c r="F7" s="40" t="s">
        <v>166</v>
      </c>
      <c r="G7" s="40" t="s">
        <v>167</v>
      </c>
      <c r="H7" s="40" t="s">
        <v>168</v>
      </c>
      <c r="I7" s="40" t="s">
        <v>169</v>
      </c>
      <c r="J7" s="40" t="s">
        <v>170</v>
      </c>
      <c r="K7" s="40" t="s">
        <v>171</v>
      </c>
      <c r="L7" s="40" t="s">
        <v>172</v>
      </c>
      <c r="M7" s="40" t="s">
        <v>173</v>
      </c>
      <c r="N7" s="40" t="s">
        <v>174</v>
      </c>
      <c r="O7" s="40" t="s">
        <v>175</v>
      </c>
    </row>
    <row r="8" spans="1:15" x14ac:dyDescent="0.25">
      <c r="C8" s="3"/>
      <c r="D8" s="40" t="s">
        <v>238</v>
      </c>
      <c r="E8" s="48">
        <v>44185</v>
      </c>
      <c r="F8" s="48">
        <v>44188</v>
      </c>
      <c r="G8" s="48">
        <v>44193</v>
      </c>
      <c r="H8" s="48">
        <v>44201</v>
      </c>
      <c r="I8" s="48">
        <v>44209</v>
      </c>
      <c r="J8" s="48">
        <v>44212</v>
      </c>
      <c r="K8" s="48">
        <v>44214</v>
      </c>
      <c r="L8" s="48">
        <v>44212</v>
      </c>
      <c r="M8" s="48">
        <v>44216</v>
      </c>
      <c r="N8" s="48">
        <v>44201</v>
      </c>
      <c r="O8" s="48">
        <v>44204</v>
      </c>
    </row>
    <row r="9" spans="1:15" x14ac:dyDescent="0.25">
      <c r="C9" s="3"/>
      <c r="D9" s="40" t="s">
        <v>176</v>
      </c>
      <c r="E9" s="40" t="s">
        <v>177</v>
      </c>
      <c r="F9" s="40" t="s">
        <v>177</v>
      </c>
      <c r="G9" s="40" t="s">
        <v>178</v>
      </c>
      <c r="H9" s="40" t="s">
        <v>178</v>
      </c>
      <c r="I9" s="40" t="s">
        <v>177</v>
      </c>
      <c r="J9" s="40" t="s">
        <v>177</v>
      </c>
      <c r="K9" s="40" t="s">
        <v>177</v>
      </c>
      <c r="L9" s="40" t="s">
        <v>177</v>
      </c>
      <c r="M9" s="40" t="s">
        <v>177</v>
      </c>
      <c r="N9" s="40" t="s">
        <v>178</v>
      </c>
      <c r="O9" s="40" t="s">
        <v>178</v>
      </c>
    </row>
    <row r="10" spans="1:15" x14ac:dyDescent="0.25">
      <c r="A10" s="22" t="s">
        <v>102</v>
      </c>
      <c r="B10" s="22" t="s">
        <v>103</v>
      </c>
      <c r="C10" s="1" t="s">
        <v>40</v>
      </c>
      <c r="D10" s="1" t="s">
        <v>41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4">
        <v>1</v>
      </c>
      <c r="B11" s="14" t="s">
        <v>280</v>
      </c>
      <c r="C11" s="7" t="s">
        <v>24</v>
      </c>
      <c r="D11" s="14" t="s">
        <v>23</v>
      </c>
      <c r="E11" s="53">
        <f>MMD!$E2*P1a!E11</f>
        <v>0</v>
      </c>
      <c r="F11" s="53">
        <f>MMD!$E2*P1a!F11</f>
        <v>0</v>
      </c>
      <c r="G11" s="53">
        <f>MMD!$E2*P1a!G11</f>
        <v>0</v>
      </c>
      <c r="H11" s="53">
        <f>MMD!$E2*P1a!H11</f>
        <v>352.11552632563627</v>
      </c>
      <c r="I11" s="53">
        <f>MMD!$E2*P1a!I11</f>
        <v>15555.861334347825</v>
      </c>
      <c r="J11" s="53">
        <f>MMD!$E2*P1a!J11</f>
        <v>4775.3442121280295</v>
      </c>
      <c r="K11" s="53">
        <f>MMD!$E2*P1a!K11</f>
        <v>561.93140837021281</v>
      </c>
      <c r="L11" s="53">
        <f>MMD!$E2*P1a!L11</f>
        <v>299.0939719128462</v>
      </c>
      <c r="M11" s="53">
        <f>MMD!$E2*P1a!M11</f>
        <v>1078.6462477472901</v>
      </c>
      <c r="N11" s="53">
        <f>MMD!$E2*P1a!N11</f>
        <v>7564.0049756260141</v>
      </c>
      <c r="O11" s="53">
        <f>MMD!$E2*P1a!O11</f>
        <v>6523.1246297577954</v>
      </c>
    </row>
    <row r="12" spans="1:15" x14ac:dyDescent="0.25">
      <c r="A12" s="14">
        <v>2</v>
      </c>
      <c r="B12" s="14" t="s">
        <v>281</v>
      </c>
      <c r="C12" s="7" t="s">
        <v>26</v>
      </c>
      <c r="D12" s="14" t="s">
        <v>23</v>
      </c>
      <c r="E12" s="53">
        <f>MMD!$E3*P1a!E12</f>
        <v>44.659177351585335</v>
      </c>
      <c r="F12" s="53">
        <f>MMD!$E3*P1a!F12</f>
        <v>14.399562188881704</v>
      </c>
      <c r="G12" s="53">
        <f>MMD!$E3*P1a!G12</f>
        <v>2.3219594887523192</v>
      </c>
      <c r="H12" s="53">
        <f>MMD!$E3*P1a!H12</f>
        <v>0.85235162220259009</v>
      </c>
      <c r="I12" s="53">
        <f>MMD!$E3*P1a!I12</f>
        <v>37.652578502078661</v>
      </c>
      <c r="J12" s="53">
        <f>MMD!$E3*P1a!J12</f>
        <v>11.55866180053277</v>
      </c>
      <c r="K12" s="53">
        <f>MMD!$E3*P1a!K12</f>
        <v>1.3600981072822862</v>
      </c>
      <c r="L12" s="53">
        <f>MMD!$E3*P1a!L12</f>
        <v>0.7240045186623445</v>
      </c>
      <c r="M12" s="53">
        <f>MMD!$E3*P1a!M12</f>
        <v>2.6108528938009115</v>
      </c>
      <c r="N12" s="53">
        <f>MMD!$E3*P1a!N12</f>
        <v>18.308487393495554</v>
      </c>
      <c r="O12" s="53">
        <f>MMD!$E3*P1a!O12</f>
        <v>15.789142756789074</v>
      </c>
    </row>
    <row r="13" spans="1:15" x14ac:dyDescent="0.25">
      <c r="A13" s="14">
        <v>3</v>
      </c>
      <c r="B13" s="14" t="s">
        <v>282</v>
      </c>
      <c r="C13" s="7" t="s">
        <v>27</v>
      </c>
      <c r="D13" s="14" t="s">
        <v>23</v>
      </c>
      <c r="E13" s="53">
        <f>MMD!$E4*P1a!E13</f>
        <v>35.150236381653755</v>
      </c>
      <c r="F13" s="53">
        <f>MMD!$E4*P1a!F13</f>
        <v>11.333491320781219</v>
      </c>
      <c r="G13" s="53">
        <f>MMD!$E4*P1a!G13</f>
        <v>1.8276763743636883</v>
      </c>
      <c r="H13" s="53">
        <f>MMD!$E4*P1a!H13</f>
        <v>0.67074954045017399</v>
      </c>
      <c r="I13" s="53">
        <f>MMD!$E4*P1a!I13</f>
        <v>29.6354996489844</v>
      </c>
      <c r="J13" s="53">
        <f>MMD!$E4*P1a!J13</f>
        <v>9.0974983459797283</v>
      </c>
      <c r="K13" s="53">
        <f>MMD!$E4*P1a!K13</f>
        <v>1.0705695726122824</v>
      </c>
      <c r="L13" s="53">
        <f>MMD!$E4*P1a!L13</f>
        <v>0.56974807758527579</v>
      </c>
      <c r="M13" s="53">
        <f>MMD!$E4*P1a!M13</f>
        <v>2.0549910137482414</v>
      </c>
      <c r="N13" s="53">
        <f>MMD!$E4*P1a!N13</f>
        <v>14.41019960142753</v>
      </c>
      <c r="O13" s="53">
        <f>MMD!$E4*P1a!O13</f>
        <v>12.427191191605379</v>
      </c>
    </row>
    <row r="14" spans="1:15" x14ac:dyDescent="0.25">
      <c r="A14" s="14">
        <v>4</v>
      </c>
      <c r="B14" s="14" t="s">
        <v>283</v>
      </c>
      <c r="C14" s="7" t="s">
        <v>25</v>
      </c>
      <c r="D14" s="14" t="s">
        <v>23</v>
      </c>
      <c r="E14" s="53">
        <f>MMD!$E5*P1a!E14</f>
        <v>9.1404530089078904</v>
      </c>
      <c r="F14" s="53">
        <f>MMD!$E5*P1a!F14</f>
        <v>2.9471240538735088</v>
      </c>
      <c r="G14" s="53">
        <f>MMD!$E5*P1a!G14</f>
        <v>0.4753814717279366</v>
      </c>
      <c r="H14" s="53">
        <f>MMD!$E5*P1a!H14</f>
        <v>0.17439941870733836</v>
      </c>
      <c r="I14" s="53">
        <f>MMD!$E5*P1a!I14</f>
        <v>7.7064031375456628</v>
      </c>
      <c r="J14" s="53">
        <f>MMD!$E5*P1a!J14</f>
        <v>2.365683746221213</v>
      </c>
      <c r="K14" s="53">
        <f>MMD!$E5*P1a!K14</f>
        <v>0.27845681333642019</v>
      </c>
      <c r="L14" s="53">
        <f>MMD!$E5*P1a!L14</f>
        <v>0.14813835500179034</v>
      </c>
      <c r="M14" s="53">
        <f>MMD!$E5*P1a!M14</f>
        <v>0.53422923242261366</v>
      </c>
      <c r="N14" s="53">
        <f>MMD!$E5*P1a!N14</f>
        <v>3.7472223764213157</v>
      </c>
      <c r="O14" s="53">
        <f>MMD!$E5*P1a!O14</f>
        <v>3.2315261949078442</v>
      </c>
    </row>
    <row r="15" spans="1:15" x14ac:dyDescent="0.25">
      <c r="A15" s="14">
        <v>5</v>
      </c>
      <c r="B15" s="14" t="s">
        <v>284</v>
      </c>
      <c r="C15" s="7" t="s">
        <v>28</v>
      </c>
      <c r="D15" s="14" t="s">
        <v>23</v>
      </c>
      <c r="E15" s="53">
        <f>MMD!$E6*P1a!E15</f>
        <v>12.639908095142417</v>
      </c>
      <c r="F15" s="53">
        <f>MMD!$E6*P1a!F15</f>
        <v>4.0755689247962534</v>
      </c>
      <c r="G15" s="53">
        <f>MMD!$E6*P1a!G15</f>
        <v>0.65712715898037388</v>
      </c>
      <c r="H15" s="53">
        <f>MMD!$E6*P1a!H15</f>
        <v>0.24121758667714488</v>
      </c>
      <c r="I15" s="53">
        <f>MMD!$E6*P1a!I15</f>
        <v>10.656827107777318</v>
      </c>
      <c r="J15" s="53">
        <f>MMD!$E6*P1a!J15</f>
        <v>3.2714968850132351</v>
      </c>
      <c r="K15" s="53">
        <f>MMD!$E6*P1a!K15</f>
        <v>0.38491515872796034</v>
      </c>
      <c r="L15" s="53">
        <f>MMD!$E6*P1a!L15</f>
        <v>0.20489504353118831</v>
      </c>
      <c r="M15" s="53">
        <f>MMD!$E6*P1a!M15</f>
        <v>0.73906966145833342</v>
      </c>
      <c r="N15" s="53">
        <f>MMD!$E6*P1a!N15</f>
        <v>5.1818598491636196</v>
      </c>
      <c r="O15" s="53">
        <f>MMD!$E6*P1a!O15</f>
        <v>4.4688677839405129</v>
      </c>
    </row>
    <row r="16" spans="1:15" x14ac:dyDescent="0.25">
      <c r="A16" s="14">
        <v>6</v>
      </c>
      <c r="B16" s="14" t="s">
        <v>285</v>
      </c>
      <c r="C16" s="7" t="s">
        <v>29</v>
      </c>
      <c r="D16" s="14" t="s">
        <v>23</v>
      </c>
      <c r="E16" s="53">
        <f>MMD!$E7*P1a!E16</f>
        <v>22.998624065302462</v>
      </c>
      <c r="F16" s="53">
        <f>MMD!$E7*P1a!F16</f>
        <v>7.4154866430494932</v>
      </c>
      <c r="G16" s="53">
        <f>MMD!$E7*P1a!G16</f>
        <v>1.1957567595569349</v>
      </c>
      <c r="H16" s="53">
        <f>MMD!$E7*P1a!H16</f>
        <v>0.4389473204137711</v>
      </c>
      <c r="I16" s="53">
        <f>MMD!$E7*P1a!I16</f>
        <v>19.390359370958187</v>
      </c>
      <c r="J16" s="53">
        <f>MMD!$E7*P1a!J16</f>
        <v>5.9524797399436613</v>
      </c>
      <c r="K16" s="53">
        <f>MMD!$E7*P1a!K16</f>
        <v>0.70041984510129751</v>
      </c>
      <c r="L16" s="53">
        <f>MMD!$E7*P1a!L16</f>
        <v>0.3728506348272807</v>
      </c>
      <c r="M16" s="53">
        <f>MMD!$E7*P1a!M16</f>
        <v>1.3446465084981227</v>
      </c>
      <c r="N16" s="53">
        <f>MMD!$E7*P1a!N16</f>
        <v>9.4285216105169951</v>
      </c>
      <c r="O16" s="53">
        <f>MMD!$E7*P1a!O16</f>
        <v>8.1310928542379521</v>
      </c>
    </row>
    <row r="17" spans="1:15" x14ac:dyDescent="0.25">
      <c r="A17" s="14">
        <v>7</v>
      </c>
      <c r="B17" s="14" t="s">
        <v>286</v>
      </c>
      <c r="C17" s="7" t="s">
        <v>44</v>
      </c>
      <c r="D17" s="14" t="s">
        <v>49</v>
      </c>
      <c r="E17" s="53">
        <f>MMD!$E8*P1a!E17</f>
        <v>37740</v>
      </c>
      <c r="F17" s="53">
        <f>MMD!$E8*P1a!F17</f>
        <v>0</v>
      </c>
      <c r="G17" s="53">
        <f>MMD!$E8*P1a!G17</f>
        <v>0</v>
      </c>
      <c r="H17" s="53">
        <f>MMD!$E8*P1a!H17</f>
        <v>0</v>
      </c>
      <c r="I17" s="53">
        <f>MMD!$E8*P1a!I17</f>
        <v>31820</v>
      </c>
      <c r="J17" s="53">
        <f>MMD!$E8*P1a!J17</f>
        <v>0</v>
      </c>
      <c r="K17" s="53">
        <f>MMD!$E8*P1a!K17</f>
        <v>0</v>
      </c>
      <c r="L17" s="53">
        <f>MMD!$E8*P1a!L17</f>
        <v>0</v>
      </c>
      <c r="M17" s="53">
        <f>MMD!$E8*P1a!M17</f>
        <v>0</v>
      </c>
      <c r="N17" s="53">
        <f>MMD!$E8*P1a!N17</f>
        <v>15480</v>
      </c>
      <c r="O17" s="53">
        <f>MMD!$E8*P1a!O17</f>
        <v>0</v>
      </c>
    </row>
    <row r="18" spans="1:15" x14ac:dyDescent="0.25">
      <c r="A18" s="14">
        <v>8</v>
      </c>
      <c r="B18" s="14" t="s">
        <v>287</v>
      </c>
      <c r="C18" s="7" t="s">
        <v>45</v>
      </c>
      <c r="D18" s="14" t="s">
        <v>49</v>
      </c>
      <c r="E18" s="53">
        <f>MMD!$E9*P1a!E18</f>
        <v>0</v>
      </c>
      <c r="F18" s="53">
        <f>MMD!$E9*P1a!F18</f>
        <v>13410</v>
      </c>
      <c r="G18" s="53">
        <f>MMD!$E9*P1a!G18</f>
        <v>0</v>
      </c>
      <c r="H18" s="53">
        <f>MMD!$E9*P1a!H18</f>
        <v>0</v>
      </c>
      <c r="I18" s="53">
        <f>MMD!$E9*P1a!I18</f>
        <v>0</v>
      </c>
      <c r="J18" s="53">
        <f>MMD!$E9*P1a!J18</f>
        <v>10770</v>
      </c>
      <c r="K18" s="53">
        <f>MMD!$E9*P1a!K18</f>
        <v>0</v>
      </c>
      <c r="L18" s="53">
        <f>MMD!$E9*P1a!L18</f>
        <v>0</v>
      </c>
      <c r="M18" s="53">
        <f>MMD!$E9*P1a!M18</f>
        <v>0</v>
      </c>
      <c r="N18" s="53">
        <f>MMD!$E9*P1a!N18</f>
        <v>0</v>
      </c>
      <c r="O18" s="53">
        <f>MMD!$E9*P1a!O18</f>
        <v>14710</v>
      </c>
    </row>
    <row r="19" spans="1:15" x14ac:dyDescent="0.25">
      <c r="A19" s="14">
        <v>9</v>
      </c>
      <c r="B19" s="14" t="s">
        <v>288</v>
      </c>
      <c r="C19" s="7" t="s">
        <v>46</v>
      </c>
      <c r="D19" s="14" t="s">
        <v>49</v>
      </c>
      <c r="E19" s="53">
        <f>MMD!$E10*P1a!E19</f>
        <v>0</v>
      </c>
      <c r="F19" s="53">
        <f>MMD!$E10*P1a!F19</f>
        <v>0</v>
      </c>
      <c r="G19" s="53">
        <f>MMD!$E10*P1a!G19</f>
        <v>1780</v>
      </c>
      <c r="H19" s="53">
        <f>MMD!$E10*P1a!H19</f>
        <v>0</v>
      </c>
      <c r="I19" s="53">
        <f>MMD!$E10*P1a!I19</f>
        <v>0</v>
      </c>
      <c r="J19" s="53">
        <f>MMD!$E10*P1a!J19</f>
        <v>0</v>
      </c>
      <c r="K19" s="53">
        <f>MMD!$E10*P1a!K19</f>
        <v>1045</v>
      </c>
      <c r="L19" s="53">
        <f>MMD!$E10*P1a!L19</f>
        <v>0</v>
      </c>
      <c r="M19" s="53">
        <f>MMD!$E10*P1a!M19</f>
        <v>0</v>
      </c>
      <c r="N19" s="53">
        <f>MMD!$E10*P1a!N19</f>
        <v>0</v>
      </c>
      <c r="O19" s="53">
        <f>MMD!$E10*P1a!O19</f>
        <v>0</v>
      </c>
    </row>
    <row r="20" spans="1:15" x14ac:dyDescent="0.25">
      <c r="A20" s="14">
        <v>10</v>
      </c>
      <c r="B20" s="14" t="s">
        <v>289</v>
      </c>
      <c r="C20" s="7" t="s">
        <v>47</v>
      </c>
      <c r="D20" s="14" t="s">
        <v>49</v>
      </c>
      <c r="E20" s="53">
        <f>MMD!$E11*P1a!E20</f>
        <v>0</v>
      </c>
      <c r="F20" s="53">
        <f>MMD!$E11*P1a!F20</f>
        <v>0</v>
      </c>
      <c r="G20" s="53">
        <f>MMD!$E11*P1a!G20</f>
        <v>0</v>
      </c>
      <c r="H20" s="53">
        <f>MMD!$E11*P1a!H20</f>
        <v>570</v>
      </c>
      <c r="I20" s="53">
        <f>MMD!$E11*P1a!I20</f>
        <v>0</v>
      </c>
      <c r="J20" s="53">
        <f>MMD!$E11*P1a!J20</f>
        <v>0</v>
      </c>
      <c r="K20" s="53">
        <f>MMD!$E11*P1a!K20</f>
        <v>0</v>
      </c>
      <c r="L20" s="53">
        <f>MMD!$E11*P1a!L20</f>
        <v>483</v>
      </c>
      <c r="M20" s="53">
        <f>MMD!$E11*P1a!M20</f>
        <v>0</v>
      </c>
      <c r="N20" s="53">
        <f>MMD!$E11*P1a!N20</f>
        <v>0</v>
      </c>
      <c r="O20" s="53">
        <f>MMD!$E11*P1a!O20</f>
        <v>0</v>
      </c>
    </row>
    <row r="21" spans="1:15" x14ac:dyDescent="0.25">
      <c r="A21" s="14">
        <v>11</v>
      </c>
      <c r="B21" s="14" t="s">
        <v>290</v>
      </c>
      <c r="C21" s="7" t="s">
        <v>48</v>
      </c>
      <c r="D21" s="14" t="s">
        <v>49</v>
      </c>
      <c r="E21" s="53">
        <f>MMD!$E12*P1a!E21</f>
        <v>0</v>
      </c>
      <c r="F21" s="53">
        <f>MMD!$E12*P1a!F21</f>
        <v>0</v>
      </c>
      <c r="G21" s="53">
        <f>MMD!$E12*P1a!G21</f>
        <v>0</v>
      </c>
      <c r="H21" s="53">
        <f>MMD!$E12*P1a!H21</f>
        <v>0</v>
      </c>
      <c r="I21" s="53">
        <f>MMD!$E12*P1a!I21</f>
        <v>0</v>
      </c>
      <c r="J21" s="53">
        <f>MMD!$E12*P1a!J21</f>
        <v>0</v>
      </c>
      <c r="K21" s="53">
        <f>MMD!$E12*P1a!K21</f>
        <v>0</v>
      </c>
      <c r="L21" s="53">
        <f>MMD!$E12*P1a!L21</f>
        <v>0</v>
      </c>
      <c r="M21" s="53">
        <f>MMD!$E12*P1a!M21</f>
        <v>1430</v>
      </c>
      <c r="N21" s="53">
        <f>MMD!$E12*P1a!N21</f>
        <v>0</v>
      </c>
      <c r="O21" s="53">
        <f>MMD!$E12*P1a!O21</f>
        <v>0</v>
      </c>
    </row>
    <row r="22" spans="1:15" x14ac:dyDescent="0.25">
      <c r="C22" s="2" t="s">
        <v>42</v>
      </c>
      <c r="E22" s="63">
        <f>SUM(E11:E21)</f>
        <v>37864.58839890259</v>
      </c>
      <c r="F22" s="63">
        <f t="shared" ref="F22:O22" si="0">SUM(F11:F21)</f>
        <v>13450.171233131383</v>
      </c>
      <c r="G22" s="63">
        <f t="shared" si="0"/>
        <v>1786.4779012533813</v>
      </c>
      <c r="H22" s="63">
        <f t="shared" si="0"/>
        <v>924.49319181408737</v>
      </c>
      <c r="I22" s="63">
        <f t="shared" si="0"/>
        <v>47480.90300211517</v>
      </c>
      <c r="J22" s="63">
        <f t="shared" si="0"/>
        <v>15577.590032645719</v>
      </c>
      <c r="K22" s="63">
        <f t="shared" si="0"/>
        <v>1610.7258678672731</v>
      </c>
      <c r="L22" s="63">
        <f t="shared" si="0"/>
        <v>784.11360854245413</v>
      </c>
      <c r="M22" s="63">
        <f t="shared" si="0"/>
        <v>2515.9300370572182</v>
      </c>
      <c r="N22" s="63">
        <f t="shared" si="0"/>
        <v>23095.08126645704</v>
      </c>
      <c r="O22" s="63">
        <f t="shared" si="0"/>
        <v>21277.172450539278</v>
      </c>
    </row>
    <row r="27" spans="1:15" x14ac:dyDescent="0.25">
      <c r="E27" s="2" t="s">
        <v>392</v>
      </c>
      <c r="F27" s="31">
        <f>E22+F22+I22+J22+K22+L22+M22</f>
        <v>119284.02218026179</v>
      </c>
    </row>
    <row r="28" spans="1:15" x14ac:dyDescent="0.25">
      <c r="E28" s="2" t="s">
        <v>393</v>
      </c>
      <c r="F28" s="31">
        <f>G22+H22+N22+O22</f>
        <v>47083.224810063788</v>
      </c>
    </row>
  </sheetData>
  <mergeCells count="1">
    <mergeCell ref="A7:C7"/>
  </mergeCells>
  <pageMargins left="0.75" right="0.75" top="1" bottom="1" header="0" footer="0"/>
  <pageSetup paperSize="9" orientation="portrait" horizontalDpi="4294967293" verticalDpi="4294967293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4"/>
  <sheetViews>
    <sheetView zoomScaleNormal="100" workbookViewId="0">
      <pane xSplit="1" ySplit="9" topLeftCell="B10" activePane="bottomRight" state="frozen"/>
      <selection activeCell="B5" sqref="B5"/>
      <selection pane="topRight" activeCell="B5" sqref="B5"/>
      <selection pane="bottomLeft" activeCell="B5" sqref="B5"/>
      <selection pane="bottomRight" activeCell="F13" sqref="F13"/>
    </sheetView>
  </sheetViews>
  <sheetFormatPr baseColWidth="10" defaultColWidth="11.54296875" defaultRowHeight="13.8" x14ac:dyDescent="0.25"/>
  <cols>
    <col min="1" max="1" width="4" style="2" customWidth="1"/>
    <col min="2" max="2" width="7.81640625" style="2" customWidth="1"/>
    <col min="3" max="3" width="11.08984375" style="2" customWidth="1"/>
    <col min="4" max="4" width="8.08984375" style="2" bestFit="1" customWidth="1"/>
    <col min="5" max="5" width="14.1796875" style="2" bestFit="1" customWidth="1"/>
    <col min="6" max="6" width="12.90625" style="2" bestFit="1" customWidth="1"/>
    <col min="7" max="7" width="9.81640625" style="2" bestFit="1" customWidth="1"/>
    <col min="8" max="8" width="9.453125" style="2" bestFit="1" customWidth="1"/>
    <col min="9" max="9" width="10.36328125" style="2" bestFit="1" customWidth="1"/>
    <col min="10" max="11" width="9.36328125" style="2" bestFit="1" customWidth="1"/>
    <col min="12" max="12" width="9.54296875" style="2" bestFit="1" customWidth="1"/>
    <col min="13" max="13" width="13.81640625" style="2" bestFit="1" customWidth="1"/>
    <col min="14" max="14" width="10" style="2" bestFit="1" customWidth="1"/>
    <col min="15" max="16" width="9.453125" style="2" bestFit="1" customWidth="1"/>
    <col min="17" max="17" width="9.90625" style="2" bestFit="1" customWidth="1"/>
    <col min="18" max="18" width="12" style="2" bestFit="1" customWidth="1"/>
    <col min="19" max="19" width="9.6328125" style="2" bestFit="1" customWidth="1"/>
    <col min="20" max="20" width="5.90625" style="2" bestFit="1" customWidth="1"/>
    <col min="21" max="16384" width="11.54296875" style="2"/>
  </cols>
  <sheetData>
    <row r="1" spans="1:17" x14ac:dyDescent="0.25">
      <c r="A1" s="3" t="s">
        <v>331</v>
      </c>
      <c r="B1" s="3"/>
    </row>
    <row r="2" spans="1:17" x14ac:dyDescent="0.25">
      <c r="E2" s="40" t="s">
        <v>102</v>
      </c>
      <c r="F2" s="40">
        <v>1</v>
      </c>
      <c r="G2" s="40">
        <v>2</v>
      </c>
      <c r="H2" s="40">
        <v>3</v>
      </c>
      <c r="I2" s="40">
        <v>4</v>
      </c>
      <c r="J2" s="40">
        <v>5</v>
      </c>
      <c r="K2" s="40">
        <v>6</v>
      </c>
      <c r="L2" s="40">
        <v>7</v>
      </c>
      <c r="M2" s="40">
        <v>8</v>
      </c>
      <c r="N2" s="40">
        <v>9</v>
      </c>
      <c r="O2" s="40">
        <v>10</v>
      </c>
      <c r="P2" s="40">
        <v>11</v>
      </c>
    </row>
    <row r="3" spans="1:17" x14ac:dyDescent="0.25">
      <c r="E3" s="40" t="s">
        <v>103</v>
      </c>
      <c r="F3" s="40" t="s">
        <v>159</v>
      </c>
      <c r="G3" s="40" t="s">
        <v>160</v>
      </c>
      <c r="H3" s="40" t="s">
        <v>161</v>
      </c>
      <c r="I3" s="40" t="s">
        <v>162</v>
      </c>
      <c r="J3" s="40" t="s">
        <v>97</v>
      </c>
      <c r="K3" s="40" t="s">
        <v>98</v>
      </c>
      <c r="L3" s="40" t="s">
        <v>99</v>
      </c>
      <c r="M3" s="40" t="s">
        <v>100</v>
      </c>
      <c r="N3" s="40" t="s">
        <v>101</v>
      </c>
      <c r="O3" s="40" t="s">
        <v>163</v>
      </c>
      <c r="P3" s="40" t="s">
        <v>164</v>
      </c>
    </row>
    <row r="4" spans="1:17" ht="27.6" x14ac:dyDescent="0.25">
      <c r="E4" s="40" t="s">
        <v>104</v>
      </c>
      <c r="F4" s="40" t="s">
        <v>151</v>
      </c>
      <c r="G4" s="40" t="s">
        <v>155</v>
      </c>
      <c r="H4" s="40" t="s">
        <v>156</v>
      </c>
      <c r="I4" s="40" t="s">
        <v>157</v>
      </c>
      <c r="J4" s="40" t="s">
        <v>151</v>
      </c>
      <c r="K4" s="40" t="s">
        <v>155</v>
      </c>
      <c r="L4" s="40" t="s">
        <v>156</v>
      </c>
      <c r="M4" s="40" t="s">
        <v>157</v>
      </c>
      <c r="N4" s="40" t="s">
        <v>158</v>
      </c>
      <c r="O4" s="40" t="s">
        <v>151</v>
      </c>
      <c r="P4" s="40" t="s">
        <v>155</v>
      </c>
    </row>
    <row r="5" spans="1:17" x14ac:dyDescent="0.25">
      <c r="E5" s="40" t="s">
        <v>152</v>
      </c>
      <c r="F5" s="40" t="s">
        <v>49</v>
      </c>
      <c r="G5" s="40" t="s">
        <v>49</v>
      </c>
      <c r="H5" s="40" t="s">
        <v>49</v>
      </c>
      <c r="I5" s="40" t="s">
        <v>49</v>
      </c>
      <c r="J5" s="40" t="s">
        <v>49</v>
      </c>
      <c r="K5" s="40" t="s">
        <v>49</v>
      </c>
      <c r="L5" s="40" t="s">
        <v>49</v>
      </c>
      <c r="M5" s="40" t="s">
        <v>49</v>
      </c>
      <c r="N5" s="40" t="s">
        <v>49</v>
      </c>
      <c r="O5" s="40" t="s">
        <v>49</v>
      </c>
      <c r="P5" s="40" t="s">
        <v>49</v>
      </c>
    </row>
    <row r="6" spans="1:17" x14ac:dyDescent="0.25">
      <c r="E6" s="40" t="s">
        <v>153</v>
      </c>
      <c r="F6" s="47">
        <v>45280</v>
      </c>
      <c r="G6" s="47">
        <v>32186</v>
      </c>
      <c r="H6" s="47">
        <v>8536</v>
      </c>
      <c r="I6" s="47">
        <v>4569</v>
      </c>
      <c r="J6" s="47">
        <v>38176</v>
      </c>
      <c r="K6" s="47">
        <v>25836</v>
      </c>
      <c r="L6" s="47">
        <v>5000</v>
      </c>
      <c r="M6" s="47">
        <v>3881</v>
      </c>
      <c r="N6" s="47">
        <v>17150</v>
      </c>
      <c r="O6" s="47">
        <v>18563</v>
      </c>
      <c r="P6" s="47">
        <v>35292</v>
      </c>
    </row>
    <row r="7" spans="1:17" ht="27.6" x14ac:dyDescent="0.25">
      <c r="B7" s="52" t="s">
        <v>332</v>
      </c>
      <c r="E7" s="40" t="s">
        <v>154</v>
      </c>
      <c r="F7" s="40" t="s">
        <v>165</v>
      </c>
      <c r="G7" s="40" t="s">
        <v>166</v>
      </c>
      <c r="H7" s="40" t="s">
        <v>167</v>
      </c>
      <c r="I7" s="40" t="s">
        <v>168</v>
      </c>
      <c r="J7" s="40" t="s">
        <v>169</v>
      </c>
      <c r="K7" s="40" t="s">
        <v>170</v>
      </c>
      <c r="L7" s="40" t="s">
        <v>171</v>
      </c>
      <c r="M7" s="40" t="s">
        <v>172</v>
      </c>
      <c r="N7" s="40" t="s">
        <v>173</v>
      </c>
      <c r="O7" s="40" t="s">
        <v>174</v>
      </c>
      <c r="P7" s="40" t="s">
        <v>175</v>
      </c>
    </row>
    <row r="8" spans="1:17" x14ac:dyDescent="0.25">
      <c r="E8" s="40" t="s">
        <v>238</v>
      </c>
      <c r="F8" s="48">
        <v>44185</v>
      </c>
      <c r="G8" s="48">
        <v>44188</v>
      </c>
      <c r="H8" s="48">
        <v>44193</v>
      </c>
      <c r="I8" s="48">
        <v>44201</v>
      </c>
      <c r="J8" s="48">
        <v>44209</v>
      </c>
      <c r="K8" s="48">
        <v>44212</v>
      </c>
      <c r="L8" s="48">
        <v>44214</v>
      </c>
      <c r="M8" s="48">
        <v>44212</v>
      </c>
      <c r="N8" s="48">
        <v>44216</v>
      </c>
      <c r="O8" s="48">
        <v>44201</v>
      </c>
      <c r="P8" s="48">
        <v>44204</v>
      </c>
    </row>
    <row r="9" spans="1:17" x14ac:dyDescent="0.25">
      <c r="E9" s="40" t="s">
        <v>176</v>
      </c>
      <c r="F9" s="40" t="s">
        <v>177</v>
      </c>
      <c r="G9" s="40" t="s">
        <v>177</v>
      </c>
      <c r="H9" s="40" t="s">
        <v>178</v>
      </c>
      <c r="I9" s="40" t="s">
        <v>178</v>
      </c>
      <c r="J9" s="40" t="s">
        <v>177</v>
      </c>
      <c r="K9" s="40" t="s">
        <v>177</v>
      </c>
      <c r="L9" s="40" t="s">
        <v>177</v>
      </c>
      <c r="M9" s="40" t="s">
        <v>177</v>
      </c>
      <c r="N9" s="40" t="s">
        <v>177</v>
      </c>
      <c r="O9" s="40" t="s">
        <v>178</v>
      </c>
      <c r="P9" s="40" t="s">
        <v>178</v>
      </c>
      <c r="Q9" s="40" t="s">
        <v>7</v>
      </c>
    </row>
    <row r="10" spans="1:17" x14ac:dyDescent="0.25">
      <c r="A10" s="22" t="s">
        <v>102</v>
      </c>
      <c r="B10" s="22" t="s">
        <v>103</v>
      </c>
      <c r="C10" s="22" t="s">
        <v>104</v>
      </c>
      <c r="D10" s="22" t="s">
        <v>105</v>
      </c>
      <c r="E10" s="1" t="s">
        <v>41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4">
        <v>12</v>
      </c>
      <c r="B11" s="14" t="s">
        <v>132</v>
      </c>
      <c r="C11" s="7" t="s">
        <v>38</v>
      </c>
      <c r="D11" s="14" t="s">
        <v>150</v>
      </c>
      <c r="E11" s="15" t="s">
        <v>333</v>
      </c>
      <c r="F11" s="30">
        <v>11949.100877324216</v>
      </c>
      <c r="G11" s="30">
        <v>5208.4754287485021</v>
      </c>
      <c r="H11" s="30">
        <v>628.35658211446014</v>
      </c>
      <c r="I11" s="30">
        <v>185.70452948720953</v>
      </c>
      <c r="J11" s="30">
        <v>10074.40095169455</v>
      </c>
      <c r="K11" s="30">
        <v>4180.891417919167</v>
      </c>
      <c r="L11" s="30">
        <v>368.06266524980089</v>
      </c>
      <c r="M11" s="30">
        <v>157.74114224991467</v>
      </c>
      <c r="N11" s="30">
        <v>261.39960715700141</v>
      </c>
      <c r="O11" s="30">
        <v>4898.6563512758266</v>
      </c>
      <c r="P11" s="30">
        <v>5711.1015606596702</v>
      </c>
      <c r="Q11" s="30">
        <f>SUM(F11:P11)</f>
        <v>43623.891113880316</v>
      </c>
    </row>
    <row r="12" spans="1:17" x14ac:dyDescent="0.25">
      <c r="A12" s="14">
        <v>13</v>
      </c>
      <c r="B12" s="14" t="s">
        <v>133</v>
      </c>
      <c r="C12" s="7" t="s">
        <v>30</v>
      </c>
      <c r="D12" s="14" t="s">
        <v>150</v>
      </c>
      <c r="E12" s="15" t="s">
        <v>333</v>
      </c>
      <c r="F12" s="30">
        <v>727.36707703577929</v>
      </c>
      <c r="G12" s="30">
        <v>317.39270269014548</v>
      </c>
      <c r="H12" s="30">
        <v>37.156556046651808</v>
      </c>
      <c r="I12" s="30">
        <v>10.550612807275337</v>
      </c>
      <c r="J12" s="30">
        <v>613.2501221934167</v>
      </c>
      <c r="K12" s="30">
        <v>254.77405911584535</v>
      </c>
      <c r="L12" s="30">
        <v>21.764618115423975</v>
      </c>
      <c r="M12" s="30">
        <v>8.9619015769392831</v>
      </c>
      <c r="N12" s="30">
        <v>15.363259846181629</v>
      </c>
      <c r="O12" s="30">
        <v>298.19158681570605</v>
      </c>
      <c r="P12" s="30">
        <v>348.02160142113382</v>
      </c>
      <c r="Q12" s="30">
        <f t="shared" ref="Q12:Q16" si="0">SUM(F12:P12)</f>
        <v>2652.7940976644982</v>
      </c>
    </row>
    <row r="13" spans="1:17" x14ac:dyDescent="0.25">
      <c r="A13" s="14">
        <v>14</v>
      </c>
      <c r="B13" s="14" t="s">
        <v>134</v>
      </c>
      <c r="C13" s="7" t="s">
        <v>33</v>
      </c>
      <c r="D13" s="14" t="s">
        <v>150</v>
      </c>
      <c r="E13" s="15" t="s">
        <v>333</v>
      </c>
      <c r="F13" s="30">
        <v>10250.735878693464</v>
      </c>
      <c r="G13" s="30">
        <v>4467.3749268037045</v>
      </c>
      <c r="H13" s="30">
        <v>539.0461949415112</v>
      </c>
      <c r="I13" s="30">
        <v>159.30973407906365</v>
      </c>
      <c r="J13" s="30">
        <v>8642.493217866644</v>
      </c>
      <c r="K13" s="30">
        <v>3586.0031879979028</v>
      </c>
      <c r="L13" s="30">
        <v>315.74870837717384</v>
      </c>
      <c r="M13" s="30">
        <v>135.3208750187888</v>
      </c>
      <c r="N13" s="30">
        <v>224.03122641999477</v>
      </c>
      <c r="O13" s="30">
        <v>4202.394216346881</v>
      </c>
      <c r="P13" s="30">
        <v>4898.4836859739125</v>
      </c>
      <c r="Q13" s="30">
        <f t="shared" si="0"/>
        <v>37420.941852519041</v>
      </c>
    </row>
    <row r="14" spans="1:17" x14ac:dyDescent="0.25">
      <c r="A14" s="14">
        <v>15</v>
      </c>
      <c r="B14" s="14" t="s">
        <v>135</v>
      </c>
      <c r="C14" s="7" t="s">
        <v>34</v>
      </c>
      <c r="D14" s="14" t="s">
        <v>150</v>
      </c>
      <c r="E14" s="15" t="s">
        <v>333</v>
      </c>
      <c r="F14" s="30">
        <v>5080.7202667446636</v>
      </c>
      <c r="G14" s="30">
        <v>2214.2295536982965</v>
      </c>
      <c r="H14" s="30">
        <v>267.17525061234971</v>
      </c>
      <c r="I14" s="30">
        <v>78.96098428480505</v>
      </c>
      <c r="J14" s="30">
        <v>4283.6037301953247</v>
      </c>
      <c r="K14" s="30">
        <v>1777.3825498461811</v>
      </c>
      <c r="L14" s="30">
        <v>156.49909243928639</v>
      </c>
      <c r="M14" s="30">
        <v>67.071039616837027</v>
      </c>
      <c r="N14" s="30">
        <v>110.6672153677811</v>
      </c>
      <c r="O14" s="30">
        <v>2082.893337269903</v>
      </c>
      <c r="P14" s="30">
        <v>2427.9062141651739</v>
      </c>
      <c r="Q14" s="30">
        <f t="shared" si="0"/>
        <v>18547.109234240605</v>
      </c>
    </row>
    <row r="15" spans="1:17" x14ac:dyDescent="0.25">
      <c r="A15" s="14">
        <v>16</v>
      </c>
      <c r="B15" s="14" t="s">
        <v>136</v>
      </c>
      <c r="C15" s="7" t="s">
        <v>35</v>
      </c>
      <c r="D15" s="14" t="s">
        <v>150</v>
      </c>
      <c r="E15" s="15" t="s">
        <v>333</v>
      </c>
      <c r="F15" s="30">
        <v>10948.053102968177</v>
      </c>
      <c r="G15" s="30">
        <v>4772.1302351422401</v>
      </c>
      <c r="H15" s="30">
        <v>575.71538638890331</v>
      </c>
      <c r="I15" s="30">
        <v>170.14694839056094</v>
      </c>
      <c r="J15" s="30">
        <v>9230.4080225024991</v>
      </c>
      <c r="K15" s="30">
        <v>3830.6330937405987</v>
      </c>
      <c r="L15" s="30">
        <v>337.22785050896397</v>
      </c>
      <c r="M15" s="30">
        <v>144.52622164669884</v>
      </c>
      <c r="N15" s="30">
        <v>239.50059587167237</v>
      </c>
      <c r="O15" s="30">
        <v>4488.2665580918347</v>
      </c>
      <c r="P15" s="30">
        <v>5232.6483644640502</v>
      </c>
      <c r="Q15" s="30">
        <f t="shared" si="0"/>
        <v>39969.2563797162</v>
      </c>
    </row>
    <row r="16" spans="1:17" x14ac:dyDescent="0.25">
      <c r="A16" s="14">
        <v>17</v>
      </c>
      <c r="B16" s="14" t="s">
        <v>137</v>
      </c>
      <c r="C16" s="7" t="s">
        <v>36</v>
      </c>
      <c r="D16" s="14" t="s">
        <v>150</v>
      </c>
      <c r="E16" s="15" t="s">
        <v>333</v>
      </c>
      <c r="F16" s="30">
        <v>5467.4531845308647</v>
      </c>
      <c r="G16" s="30">
        <v>2382.7716916221466</v>
      </c>
      <c r="H16" s="30">
        <v>287.51202547985815</v>
      </c>
      <c r="I16" s="30">
        <v>84.971315545041634</v>
      </c>
      <c r="J16" s="30">
        <v>4609.6619428588847</v>
      </c>
      <c r="K16" s="30">
        <v>1912.6728833887337</v>
      </c>
      <c r="L16" s="30">
        <v>168.41144885183817</v>
      </c>
      <c r="M16" s="30">
        <v>72.176335222216366</v>
      </c>
      <c r="N16" s="30">
        <v>119.090953116657</v>
      </c>
      <c r="O16" s="30">
        <v>2241.4384599038526</v>
      </c>
      <c r="P16" s="30">
        <v>2612.7129354604112</v>
      </c>
      <c r="Q16" s="30">
        <f t="shared" si="0"/>
        <v>19958.873175980505</v>
      </c>
    </row>
    <row r="17" spans="6:16" x14ac:dyDescent="0.25"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21" spans="6:16" x14ac:dyDescent="0.25">
      <c r="F21" s="3" t="s">
        <v>388</v>
      </c>
    </row>
    <row r="22" spans="6:16" x14ac:dyDescent="0.25">
      <c r="F22" s="2" t="s">
        <v>389</v>
      </c>
    </row>
    <row r="23" spans="6:16" x14ac:dyDescent="0.25">
      <c r="F23" s="2" t="s">
        <v>390</v>
      </c>
    </row>
    <row r="24" spans="6:16" x14ac:dyDescent="0.25">
      <c r="F24" s="2" t="s">
        <v>391</v>
      </c>
    </row>
  </sheetData>
  <phoneticPr fontId="0" type="noConversion"/>
  <pageMargins left="0.75" right="0.75" top="1" bottom="1" header="0" footer="0"/>
  <pageSetup paperSize="9" orientation="portrait" horizontalDpi="180" verticalDpi="18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0E59-338F-4129-A115-C14151D9A76C}">
  <dimension ref="A1:Q23"/>
  <sheetViews>
    <sheetView zoomScaleNormal="100" workbookViewId="0">
      <pane xSplit="1" ySplit="9" topLeftCell="C10" activePane="bottomRight" state="frozen"/>
      <selection activeCell="B5" sqref="B5"/>
      <selection pane="topRight" activeCell="B5" sqref="B5"/>
      <selection pane="bottomLeft" activeCell="B5" sqref="B5"/>
      <selection pane="bottomRight" activeCell="F11" sqref="F11"/>
    </sheetView>
  </sheetViews>
  <sheetFormatPr baseColWidth="10" defaultColWidth="11.54296875" defaultRowHeight="13.8" x14ac:dyDescent="0.25"/>
  <cols>
    <col min="1" max="1" width="4" style="2" customWidth="1"/>
    <col min="2" max="2" width="7.81640625" style="2" customWidth="1"/>
    <col min="3" max="3" width="11.08984375" style="2" customWidth="1"/>
    <col min="4" max="4" width="8.08984375" style="2" bestFit="1" customWidth="1"/>
    <col min="5" max="5" width="14.1796875" style="2" bestFit="1" customWidth="1"/>
    <col min="6" max="6" width="9.1796875" style="2" bestFit="1" customWidth="1"/>
    <col min="7" max="7" width="9.81640625" style="2" bestFit="1" customWidth="1"/>
    <col min="8" max="8" width="9.453125" style="2" bestFit="1" customWidth="1"/>
    <col min="9" max="9" width="10.36328125" style="2" bestFit="1" customWidth="1"/>
    <col min="10" max="11" width="9.36328125" style="2" bestFit="1" customWidth="1"/>
    <col min="12" max="12" width="9.54296875" style="2" bestFit="1" customWidth="1"/>
    <col min="13" max="13" width="13.81640625" style="2" bestFit="1" customWidth="1"/>
    <col min="14" max="14" width="10" style="2" bestFit="1" customWidth="1"/>
    <col min="15" max="16" width="9.1796875" style="2" bestFit="1" customWidth="1"/>
    <col min="17" max="17" width="9.90625" style="2" bestFit="1" customWidth="1"/>
    <col min="18" max="18" width="12" style="2" bestFit="1" customWidth="1"/>
    <col min="19" max="19" width="9.6328125" style="2" bestFit="1" customWidth="1"/>
    <col min="20" max="20" width="5.90625" style="2" bestFit="1" customWidth="1"/>
    <col min="21" max="16384" width="11.54296875" style="2"/>
  </cols>
  <sheetData>
    <row r="1" spans="1:17" x14ac:dyDescent="0.25">
      <c r="A1" s="3" t="s">
        <v>331</v>
      </c>
      <c r="B1" s="3"/>
    </row>
    <row r="2" spans="1:17" x14ac:dyDescent="0.25">
      <c r="E2" s="40" t="s">
        <v>102</v>
      </c>
      <c r="F2" s="40">
        <v>1</v>
      </c>
      <c r="G2" s="40">
        <v>2</v>
      </c>
      <c r="H2" s="40">
        <v>3</v>
      </c>
      <c r="I2" s="40">
        <v>4</v>
      </c>
      <c r="J2" s="40">
        <v>5</v>
      </c>
      <c r="K2" s="40">
        <v>6</v>
      </c>
      <c r="L2" s="40">
        <v>7</v>
      </c>
      <c r="M2" s="40">
        <v>8</v>
      </c>
      <c r="N2" s="40">
        <v>9</v>
      </c>
      <c r="O2" s="40">
        <v>10</v>
      </c>
      <c r="P2" s="40">
        <v>11</v>
      </c>
    </row>
    <row r="3" spans="1:17" x14ac:dyDescent="0.25">
      <c r="E3" s="40" t="s">
        <v>103</v>
      </c>
      <c r="F3" s="40" t="s">
        <v>159</v>
      </c>
      <c r="G3" s="40" t="s">
        <v>160</v>
      </c>
      <c r="H3" s="40" t="s">
        <v>161</v>
      </c>
      <c r="I3" s="40" t="s">
        <v>162</v>
      </c>
      <c r="J3" s="40" t="s">
        <v>97</v>
      </c>
      <c r="K3" s="40" t="s">
        <v>98</v>
      </c>
      <c r="L3" s="40" t="s">
        <v>99</v>
      </c>
      <c r="M3" s="40" t="s">
        <v>100</v>
      </c>
      <c r="N3" s="40" t="s">
        <v>101</v>
      </c>
      <c r="O3" s="40" t="s">
        <v>163</v>
      </c>
      <c r="P3" s="40" t="s">
        <v>164</v>
      </c>
    </row>
    <row r="4" spans="1:17" ht="27.6" x14ac:dyDescent="0.25">
      <c r="E4" s="40" t="s">
        <v>104</v>
      </c>
      <c r="F4" s="40" t="s">
        <v>151</v>
      </c>
      <c r="G4" s="40" t="s">
        <v>155</v>
      </c>
      <c r="H4" s="40" t="s">
        <v>156</v>
      </c>
      <c r="I4" s="40" t="s">
        <v>157</v>
      </c>
      <c r="J4" s="40" t="s">
        <v>151</v>
      </c>
      <c r="K4" s="40" t="s">
        <v>155</v>
      </c>
      <c r="L4" s="40" t="s">
        <v>156</v>
      </c>
      <c r="M4" s="40" t="s">
        <v>157</v>
      </c>
      <c r="N4" s="40" t="s">
        <v>158</v>
      </c>
      <c r="O4" s="40" t="s">
        <v>151</v>
      </c>
      <c r="P4" s="40" t="s">
        <v>155</v>
      </c>
    </row>
    <row r="5" spans="1:17" x14ac:dyDescent="0.25">
      <c r="E5" s="40" t="s">
        <v>152</v>
      </c>
      <c r="F5" s="40" t="s">
        <v>49</v>
      </c>
      <c r="G5" s="40" t="s">
        <v>49</v>
      </c>
      <c r="H5" s="40" t="s">
        <v>49</v>
      </c>
      <c r="I5" s="40" t="s">
        <v>49</v>
      </c>
      <c r="J5" s="40" t="s">
        <v>49</v>
      </c>
      <c r="K5" s="40" t="s">
        <v>49</v>
      </c>
      <c r="L5" s="40" t="s">
        <v>49</v>
      </c>
      <c r="M5" s="40" t="s">
        <v>49</v>
      </c>
      <c r="N5" s="40" t="s">
        <v>49</v>
      </c>
      <c r="O5" s="40" t="s">
        <v>49</v>
      </c>
      <c r="P5" s="40" t="s">
        <v>49</v>
      </c>
    </row>
    <row r="6" spans="1:17" x14ac:dyDescent="0.25">
      <c r="E6" s="40" t="s">
        <v>153</v>
      </c>
      <c r="F6" s="47">
        <v>45280</v>
      </c>
      <c r="G6" s="47">
        <v>32186</v>
      </c>
      <c r="H6" s="47">
        <v>8536</v>
      </c>
      <c r="I6" s="47">
        <v>4569</v>
      </c>
      <c r="J6" s="47">
        <v>38176</v>
      </c>
      <c r="K6" s="47">
        <v>25836</v>
      </c>
      <c r="L6" s="47">
        <v>5000</v>
      </c>
      <c r="M6" s="47">
        <v>3881</v>
      </c>
      <c r="N6" s="47">
        <v>17150</v>
      </c>
      <c r="O6" s="47">
        <v>18563</v>
      </c>
      <c r="P6" s="47">
        <v>35292</v>
      </c>
    </row>
    <row r="7" spans="1:17" ht="96.6" customHeight="1" x14ac:dyDescent="0.25">
      <c r="B7" s="95" t="s">
        <v>409</v>
      </c>
      <c r="C7" s="95"/>
      <c r="D7" s="96"/>
      <c r="E7" s="40" t="s">
        <v>154</v>
      </c>
      <c r="F7" s="40" t="s">
        <v>165</v>
      </c>
      <c r="G7" s="40" t="s">
        <v>166</v>
      </c>
      <c r="H7" s="40" t="s">
        <v>167</v>
      </c>
      <c r="I7" s="40" t="s">
        <v>168</v>
      </c>
      <c r="J7" s="40" t="s">
        <v>169</v>
      </c>
      <c r="K7" s="40" t="s">
        <v>170</v>
      </c>
      <c r="L7" s="40" t="s">
        <v>171</v>
      </c>
      <c r="M7" s="40" t="s">
        <v>172</v>
      </c>
      <c r="N7" s="40" t="s">
        <v>173</v>
      </c>
      <c r="O7" s="40" t="s">
        <v>174</v>
      </c>
      <c r="P7" s="40" t="s">
        <v>175</v>
      </c>
    </row>
    <row r="8" spans="1:17" x14ac:dyDescent="0.25">
      <c r="E8" s="40" t="s">
        <v>238</v>
      </c>
      <c r="F8" s="48">
        <v>44185</v>
      </c>
      <c r="G8" s="48">
        <v>44188</v>
      </c>
      <c r="H8" s="48">
        <v>44193</v>
      </c>
      <c r="I8" s="48">
        <v>44201</v>
      </c>
      <c r="J8" s="48">
        <v>44209</v>
      </c>
      <c r="K8" s="48">
        <v>44212</v>
      </c>
      <c r="L8" s="48">
        <v>44214</v>
      </c>
      <c r="M8" s="48">
        <v>44212</v>
      </c>
      <c r="N8" s="48">
        <v>44216</v>
      </c>
      <c r="O8" s="48">
        <v>44201</v>
      </c>
      <c r="P8" s="48">
        <v>44204</v>
      </c>
    </row>
    <row r="9" spans="1:17" x14ac:dyDescent="0.25">
      <c r="E9" s="40" t="s">
        <v>176</v>
      </c>
      <c r="F9" s="40" t="s">
        <v>177</v>
      </c>
      <c r="G9" s="40" t="s">
        <v>177</v>
      </c>
      <c r="H9" s="40" t="s">
        <v>178</v>
      </c>
      <c r="I9" s="40" t="s">
        <v>178</v>
      </c>
      <c r="J9" s="40" t="s">
        <v>177</v>
      </c>
      <c r="K9" s="40" t="s">
        <v>177</v>
      </c>
      <c r="L9" s="40" t="s">
        <v>177</v>
      </c>
      <c r="M9" s="40" t="s">
        <v>177</v>
      </c>
      <c r="N9" s="40" t="s">
        <v>177</v>
      </c>
      <c r="O9" s="40" t="s">
        <v>178</v>
      </c>
      <c r="P9" s="40" t="s">
        <v>178</v>
      </c>
      <c r="Q9" s="40" t="s">
        <v>7</v>
      </c>
    </row>
    <row r="10" spans="1:17" x14ac:dyDescent="0.25">
      <c r="A10" s="22" t="s">
        <v>102</v>
      </c>
      <c r="B10" s="22" t="s">
        <v>103</v>
      </c>
      <c r="C10" s="22" t="s">
        <v>104</v>
      </c>
      <c r="D10" s="22" t="s">
        <v>105</v>
      </c>
      <c r="E10" s="1" t="s">
        <v>41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4">
        <v>12</v>
      </c>
      <c r="B11" s="14" t="s">
        <v>132</v>
      </c>
      <c r="C11" s="7" t="s">
        <v>38</v>
      </c>
      <c r="D11" s="14" t="s">
        <v>150</v>
      </c>
      <c r="E11" s="15" t="s">
        <v>333</v>
      </c>
      <c r="F11" s="30">
        <f>MPD!$S4*P2a!F11</f>
        <v>1196.739569046717</v>
      </c>
      <c r="G11" s="30">
        <f>MPD!$S4*P2a!G11</f>
        <v>521.6449927056525</v>
      </c>
      <c r="H11" s="30">
        <f>MPD!$S4*P2a!H11</f>
        <v>62.931863493960151</v>
      </c>
      <c r="I11" s="30">
        <f>MPD!$S4*P2a!I11</f>
        <v>18.598885461774849</v>
      </c>
      <c r="J11" s="30">
        <f>MPD!$S4*P2a!J11</f>
        <v>1008.9825483199527</v>
      </c>
      <c r="K11" s="30">
        <f>MPD!$S4*P2a!K11</f>
        <v>418.72926214948234</v>
      </c>
      <c r="L11" s="30">
        <f>MPD!$S4*P2a!L11</f>
        <v>36.862619197493053</v>
      </c>
      <c r="M11" s="30">
        <f>MPD!$S4*P2a!M11</f>
        <v>15.798265370354168</v>
      </c>
      <c r="N11" s="30">
        <f>MPD!$S4*P2a!N11</f>
        <v>26.179982613729759</v>
      </c>
      <c r="O11" s="30">
        <f>MPD!$S4*P2a!O11</f>
        <v>490.61564973971304</v>
      </c>
      <c r="P11" s="30">
        <f>MPD!$S4*P2a!P11</f>
        <v>571.98456106903279</v>
      </c>
      <c r="Q11" s="69">
        <f>SUM(F11:P11)</f>
        <v>4369.0681991678621</v>
      </c>
    </row>
    <row r="12" spans="1:17" x14ac:dyDescent="0.25">
      <c r="A12" s="14">
        <v>13</v>
      </c>
      <c r="B12" s="14" t="s">
        <v>133</v>
      </c>
      <c r="C12" s="7" t="s">
        <v>30</v>
      </c>
      <c r="D12" s="14" t="s">
        <v>150</v>
      </c>
      <c r="E12" s="15" t="s">
        <v>333</v>
      </c>
      <c r="F12" s="30">
        <f>MPD!$S5*P2a!F12</f>
        <v>62.08183004476826</v>
      </c>
      <c r="G12" s="30">
        <f>MPD!$S5*P2a!G12</f>
        <v>27.089925359503198</v>
      </c>
      <c r="H12" s="30">
        <f>MPD!$S5*P2a!H12</f>
        <v>3.1713656974106827</v>
      </c>
      <c r="I12" s="30">
        <f>MPD!$S5*P2a!I12</f>
        <v>0.90051003385901562</v>
      </c>
      <c r="J12" s="30">
        <f>MPD!$S5*P2a!J12</f>
        <v>52.341783210889425</v>
      </c>
      <c r="K12" s="30">
        <f>MPD!$S5*P2a!K12</f>
        <v>21.745333734795395</v>
      </c>
      <c r="L12" s="30">
        <f>MPD!$S5*P2a!L12</f>
        <v>1.8576415753342801</v>
      </c>
      <c r="M12" s="30">
        <f>MPD!$S5*P2a!M12</f>
        <v>0.76491123690235052</v>
      </c>
      <c r="N12" s="30">
        <f>MPD!$S5*P2a!N12</f>
        <v>1.3112764061183153</v>
      </c>
      <c r="O12" s="30">
        <f>MPD!$S5*P2a!O12</f>
        <v>25.451082401082889</v>
      </c>
      <c r="P12" s="30">
        <f>MPD!$S5*P2a!P12</f>
        <v>29.704146081761845</v>
      </c>
      <c r="Q12" s="69">
        <f t="shared" ref="Q12:Q16" si="0">SUM(F12:P12)</f>
        <v>226.41980578242564</v>
      </c>
    </row>
    <row r="13" spans="1:17" x14ac:dyDescent="0.25">
      <c r="A13" s="14">
        <v>14</v>
      </c>
      <c r="B13" s="14" t="s">
        <v>134</v>
      </c>
      <c r="C13" s="7" t="s">
        <v>33</v>
      </c>
      <c r="D13" s="14" t="s">
        <v>150</v>
      </c>
      <c r="E13" s="15" t="s">
        <v>333</v>
      </c>
      <c r="F13" s="30">
        <f>MPD!$S6*P2a!F13</f>
        <v>1027.5100360676238</v>
      </c>
      <c r="G13" s="30">
        <f>MPD!$S6*P2a!G13</f>
        <v>447.79932157931461</v>
      </c>
      <c r="H13" s="30">
        <f>MPD!$S6*P2a!H13</f>
        <v>54.032742796321401</v>
      </c>
      <c r="I13" s="30">
        <f>MPD!$S6*P2a!I13</f>
        <v>15.968838973769961</v>
      </c>
      <c r="J13" s="30">
        <f>MPD!$S6*P2a!J13</f>
        <v>866.3035145078976</v>
      </c>
      <c r="K13" s="30">
        <f>MPD!$S6*P2a!K13</f>
        <v>359.45265868151284</v>
      </c>
      <c r="L13" s="30">
        <f>MPD!$S6*P2a!L13</f>
        <v>31.649919632334463</v>
      </c>
      <c r="M13" s="30">
        <f>MPD!$S6*P2a!M13</f>
        <v>13.564251271000485</v>
      </c>
      <c r="N13" s="30">
        <f>MPD!$S6*P2a!N13</f>
        <v>22.456371548656357</v>
      </c>
      <c r="O13" s="30">
        <f>MPD!$S6*P2a!O13</f>
        <v>421.23826854070893</v>
      </c>
      <c r="P13" s="30">
        <f>MPD!$S6*P2a!P13</f>
        <v>491.01266566759375</v>
      </c>
      <c r="Q13" s="69">
        <f t="shared" si="0"/>
        <v>3750.9885892667344</v>
      </c>
    </row>
    <row r="14" spans="1:17" x14ac:dyDescent="0.25">
      <c r="A14" s="14">
        <v>15</v>
      </c>
      <c r="B14" s="14" t="s">
        <v>135</v>
      </c>
      <c r="C14" s="7" t="s">
        <v>34</v>
      </c>
      <c r="D14" s="14" t="s">
        <v>150</v>
      </c>
      <c r="E14" s="15" t="s">
        <v>333</v>
      </c>
      <c r="F14" s="30">
        <f>MPD!$S7*P2a!F14</f>
        <v>378.63243365877565</v>
      </c>
      <c r="G14" s="30">
        <f>MPD!$S7*P2a!G14</f>
        <v>165.01186457429978</v>
      </c>
      <c r="H14" s="30">
        <f>MPD!$S7*P2a!H14</f>
        <v>19.910802020510296</v>
      </c>
      <c r="I14" s="30">
        <f>MPD!$S7*P2a!I14</f>
        <v>5.8844392279451165</v>
      </c>
      <c r="J14" s="30">
        <f>MPD!$S7*P2a!J14</f>
        <v>319.22861721195716</v>
      </c>
      <c r="K14" s="30">
        <f>MPD!$S7*P2a!K14</f>
        <v>132.45655046112</v>
      </c>
      <c r="L14" s="30">
        <f>MPD!$S7*P2a!L14</f>
        <v>11.662840921104907</v>
      </c>
      <c r="M14" s="30">
        <f>MPD!$S7*P2a!M14</f>
        <v>4.9983603947592465</v>
      </c>
      <c r="N14" s="30">
        <f>MPD!$S7*P2a!N14</f>
        <v>8.2472946513527567</v>
      </c>
      <c r="O14" s="30">
        <f>MPD!$S7*P2a!O14</f>
        <v>155.22424615741727</v>
      </c>
      <c r="P14" s="30">
        <f>MPD!$S7*P2a!P14</f>
        <v>180.93577097359685</v>
      </c>
      <c r="Q14" s="69">
        <f t="shared" si="0"/>
        <v>1382.1932202528392</v>
      </c>
    </row>
    <row r="15" spans="1:17" x14ac:dyDescent="0.25">
      <c r="A15" s="14">
        <v>16</v>
      </c>
      <c r="B15" s="14" t="s">
        <v>136</v>
      </c>
      <c r="C15" s="7" t="s">
        <v>35</v>
      </c>
      <c r="D15" s="14" t="s">
        <v>150</v>
      </c>
      <c r="E15" s="15" t="s">
        <v>333</v>
      </c>
      <c r="F15" s="30">
        <f>MPD!$S8*P2a!F15</f>
        <v>1004.6226980059732</v>
      </c>
      <c r="G15" s="30">
        <f>MPD!$S8*P2a!G15</f>
        <v>437.90346164513045</v>
      </c>
      <c r="H15" s="30">
        <f>MPD!$S8*P2a!H15</f>
        <v>52.829187008671433</v>
      </c>
      <c r="I15" s="30">
        <f>MPD!$S8*P2a!I15</f>
        <v>15.613140048002311</v>
      </c>
      <c r="J15" s="30">
        <f>MPD!$S8*P2a!J15</f>
        <v>847.00698142835768</v>
      </c>
      <c r="K15" s="30">
        <f>MPD!$S8*P2a!K15</f>
        <v>351.50916035119587</v>
      </c>
      <c r="L15" s="30">
        <f>MPD!$S8*P2a!L15</f>
        <v>30.944931471808477</v>
      </c>
      <c r="M15" s="30">
        <f>MPD!$S8*P2a!M15</f>
        <v>13.262113487917919</v>
      </c>
      <c r="N15" s="30">
        <f>MPD!$S8*P2a!N15</f>
        <v>21.977216637121121</v>
      </c>
      <c r="O15" s="30">
        <f>MPD!$S8*P2a!O15</f>
        <v>411.85536976777564</v>
      </c>
      <c r="P15" s="30">
        <f>MPD!$S8*P2a!P15</f>
        <v>480.16183956937618</v>
      </c>
      <c r="Q15" s="69">
        <f t="shared" si="0"/>
        <v>3667.6860994213307</v>
      </c>
    </row>
    <row r="16" spans="1:17" x14ac:dyDescent="0.25">
      <c r="A16" s="14">
        <v>17</v>
      </c>
      <c r="B16" s="14" t="s">
        <v>137</v>
      </c>
      <c r="C16" s="7" t="s">
        <v>36</v>
      </c>
      <c r="D16" s="14" t="s">
        <v>150</v>
      </c>
      <c r="E16" s="15" t="s">
        <v>333</v>
      </c>
      <c r="F16" s="30">
        <f>MPD!$S9*P2a!F16</f>
        <v>438.46748206497119</v>
      </c>
      <c r="G16" s="30">
        <f>MPD!$S9*P2a!G16</f>
        <v>191.08858708058622</v>
      </c>
      <c r="H16" s="30">
        <f>MPD!$S9*P2a!H16</f>
        <v>23.057293701614061</v>
      </c>
      <c r="I16" s="30">
        <f>MPD!$S9*P2a!I16</f>
        <v>6.8143535056129441</v>
      </c>
      <c r="J16" s="30">
        <f>MPD!$S9*P2a!J16</f>
        <v>369.67611738764003</v>
      </c>
      <c r="K16" s="30">
        <f>MPD!$S9*P2a!K16</f>
        <v>153.38857689100934</v>
      </c>
      <c r="L16" s="30">
        <f>MPD!$S9*P2a!L16</f>
        <v>13.505912430654908</v>
      </c>
      <c r="M16" s="30">
        <f>MPD!$S9*P2a!M16</f>
        <v>5.78824818456639</v>
      </c>
      <c r="N16" s="30">
        <f>MPD!$S9*P2a!N16</f>
        <v>9.5506095045345436</v>
      </c>
      <c r="O16" s="30">
        <f>MPD!$S9*P2a!O16</f>
        <v>179.75423740220984</v>
      </c>
      <c r="P16" s="30">
        <f>MPD!$S9*P2a!P16</f>
        <v>209.52893852134622</v>
      </c>
      <c r="Q16" s="69">
        <f t="shared" si="0"/>
        <v>1600.6203566747456</v>
      </c>
    </row>
    <row r="17" spans="6:17" x14ac:dyDescent="0.25">
      <c r="F17" s="69">
        <f>SUM(F11:F16)</f>
        <v>4108.0540488888291</v>
      </c>
      <c r="G17" s="69">
        <f t="shared" ref="G17:Q17" si="1">SUM(G11:G16)</f>
        <v>1790.5381529444867</v>
      </c>
      <c r="H17" s="69">
        <f t="shared" si="1"/>
        <v>215.93325471848803</v>
      </c>
      <c r="I17" s="69">
        <f t="shared" si="1"/>
        <v>63.780167250964197</v>
      </c>
      <c r="J17" s="69">
        <f t="shared" si="1"/>
        <v>3463.539562066695</v>
      </c>
      <c r="K17" s="69">
        <f t="shared" si="1"/>
        <v>1437.2815422691158</v>
      </c>
      <c r="L17" s="69">
        <f t="shared" si="1"/>
        <v>126.48386522873007</v>
      </c>
      <c r="M17" s="69">
        <f t="shared" si="1"/>
        <v>54.176149945500562</v>
      </c>
      <c r="N17" s="69">
        <f t="shared" si="1"/>
        <v>89.722751361512849</v>
      </c>
      <c r="O17" s="69">
        <f t="shared" si="1"/>
        <v>1684.1388540089076</v>
      </c>
      <c r="P17" s="69">
        <f t="shared" si="1"/>
        <v>1963.3279218827076</v>
      </c>
      <c r="Q17" s="69">
        <f t="shared" si="1"/>
        <v>14996.97627056594</v>
      </c>
    </row>
    <row r="22" spans="6:17" x14ac:dyDescent="0.25">
      <c r="F22" s="2" t="s">
        <v>394</v>
      </c>
      <c r="G22" s="31"/>
    </row>
    <row r="23" spans="6:17" x14ac:dyDescent="0.25">
      <c r="F23" s="2" t="s">
        <v>395</v>
      </c>
      <c r="G23" s="31"/>
    </row>
  </sheetData>
  <mergeCells count="1">
    <mergeCell ref="B7:D7"/>
  </mergeCells>
  <pageMargins left="0.75" right="0.75" top="1" bottom="1" header="0" footer="0"/>
  <pageSetup paperSize="9" orientation="portrait" horizontalDpi="180" verticalDpi="18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C860-A0DA-449E-A72D-E15F9B18047B}">
  <dimension ref="A1:P12"/>
  <sheetViews>
    <sheetView zoomScaleNormal="100" workbookViewId="0">
      <selection activeCell="F14" sqref="F14"/>
    </sheetView>
  </sheetViews>
  <sheetFormatPr baseColWidth="10" defaultColWidth="11.54296875" defaultRowHeight="13.8" x14ac:dyDescent="0.25"/>
  <cols>
    <col min="1" max="1" width="5.90625" style="2" customWidth="1"/>
    <col min="2" max="2" width="7.08984375" style="2" customWidth="1"/>
    <col min="3" max="3" width="16.6328125" style="2" customWidth="1"/>
    <col min="4" max="4" width="7.6328125" style="2" customWidth="1"/>
    <col min="5" max="5" width="9.36328125" style="2" bestFit="1" customWidth="1"/>
    <col min="6" max="6" width="10.81640625" style="2" customWidth="1"/>
    <col min="7" max="7" width="9.453125" style="2" bestFit="1" customWidth="1"/>
    <col min="8" max="8" width="10.1796875" style="2" bestFit="1" customWidth="1"/>
    <col min="9" max="11" width="9.36328125" style="2" bestFit="1" customWidth="1"/>
    <col min="12" max="12" width="10.1796875" style="2" bestFit="1" customWidth="1"/>
    <col min="13" max="13" width="11.08984375" style="2" bestFit="1" customWidth="1"/>
    <col min="14" max="15" width="9.36328125" style="2" bestFit="1" customWidth="1"/>
    <col min="16" max="16384" width="11.54296875" style="2"/>
  </cols>
  <sheetData>
    <row r="1" spans="1:16" x14ac:dyDescent="0.25">
      <c r="A1" s="3" t="s">
        <v>339</v>
      </c>
    </row>
    <row r="2" spans="1:16" x14ac:dyDescent="0.25">
      <c r="A2" s="3"/>
      <c r="D2" s="40" t="s">
        <v>102</v>
      </c>
      <c r="E2" s="40">
        <v>1</v>
      </c>
      <c r="F2" s="40">
        <v>2</v>
      </c>
      <c r="G2" s="40">
        <v>3</v>
      </c>
      <c r="H2" s="40">
        <v>4</v>
      </c>
      <c r="I2" s="40">
        <v>5</v>
      </c>
      <c r="J2" s="40">
        <v>6</v>
      </c>
      <c r="K2" s="40">
        <v>7</v>
      </c>
      <c r="L2" s="40">
        <v>8</v>
      </c>
      <c r="M2" s="40">
        <v>9</v>
      </c>
      <c r="N2" s="40">
        <v>10</v>
      </c>
      <c r="O2" s="40">
        <v>11</v>
      </c>
    </row>
    <row r="3" spans="1:16" x14ac:dyDescent="0.25">
      <c r="A3" s="3"/>
      <c r="D3" s="40" t="s">
        <v>103</v>
      </c>
      <c r="E3" s="40" t="s">
        <v>159</v>
      </c>
      <c r="F3" s="40" t="s">
        <v>160</v>
      </c>
      <c r="G3" s="40" t="s">
        <v>161</v>
      </c>
      <c r="H3" s="40" t="s">
        <v>162</v>
      </c>
      <c r="I3" s="40" t="s">
        <v>97</v>
      </c>
      <c r="J3" s="40" t="s">
        <v>98</v>
      </c>
      <c r="K3" s="40" t="s">
        <v>99</v>
      </c>
      <c r="L3" s="40" t="s">
        <v>100</v>
      </c>
      <c r="M3" s="40" t="s">
        <v>101</v>
      </c>
      <c r="N3" s="40" t="s">
        <v>163</v>
      </c>
      <c r="O3" s="40" t="s">
        <v>164</v>
      </c>
    </row>
    <row r="4" spans="1:16" ht="27.6" x14ac:dyDescent="0.25">
      <c r="A4" s="3"/>
      <c r="D4" s="40" t="s">
        <v>104</v>
      </c>
      <c r="E4" s="40" t="s">
        <v>151</v>
      </c>
      <c r="F4" s="40" t="s">
        <v>155</v>
      </c>
      <c r="G4" s="40" t="s">
        <v>156</v>
      </c>
      <c r="H4" s="40" t="s">
        <v>157</v>
      </c>
      <c r="I4" s="40" t="s">
        <v>151</v>
      </c>
      <c r="J4" s="40" t="s">
        <v>155</v>
      </c>
      <c r="K4" s="40" t="s">
        <v>156</v>
      </c>
      <c r="L4" s="40" t="s">
        <v>157</v>
      </c>
      <c r="M4" s="40" t="s">
        <v>158</v>
      </c>
      <c r="N4" s="40" t="s">
        <v>151</v>
      </c>
      <c r="O4" s="40" t="s">
        <v>155</v>
      </c>
    </row>
    <row r="5" spans="1:16" x14ac:dyDescent="0.25">
      <c r="A5" s="3"/>
      <c r="D5" s="40" t="s">
        <v>152</v>
      </c>
      <c r="E5" s="40" t="s">
        <v>49</v>
      </c>
      <c r="F5" s="40" t="s">
        <v>49</v>
      </c>
      <c r="G5" s="40" t="s">
        <v>49</v>
      </c>
      <c r="H5" s="40" t="s">
        <v>49</v>
      </c>
      <c r="I5" s="40" t="s">
        <v>49</v>
      </c>
      <c r="J5" s="40" t="s">
        <v>49</v>
      </c>
      <c r="K5" s="40" t="s">
        <v>49</v>
      </c>
      <c r="L5" s="40" t="s">
        <v>49</v>
      </c>
      <c r="M5" s="40" t="s">
        <v>49</v>
      </c>
      <c r="N5" s="40" t="s">
        <v>49</v>
      </c>
      <c r="O5" s="40" t="s">
        <v>49</v>
      </c>
    </row>
    <row r="6" spans="1:16" ht="27.6" x14ac:dyDescent="0.25">
      <c r="A6" s="3"/>
      <c r="D6" s="40" t="s">
        <v>153</v>
      </c>
      <c r="E6" s="47">
        <v>45280</v>
      </c>
      <c r="F6" s="47">
        <v>32186</v>
      </c>
      <c r="G6" s="47">
        <v>8536</v>
      </c>
      <c r="H6" s="47">
        <v>4569</v>
      </c>
      <c r="I6" s="47">
        <v>38176</v>
      </c>
      <c r="J6" s="47">
        <v>25836</v>
      </c>
      <c r="K6" s="47">
        <v>5000</v>
      </c>
      <c r="L6" s="47">
        <v>3881</v>
      </c>
      <c r="M6" s="47">
        <v>17150</v>
      </c>
      <c r="N6" s="47">
        <v>18563</v>
      </c>
      <c r="O6" s="47">
        <v>35292</v>
      </c>
    </row>
    <row r="7" spans="1:16" ht="27.6" x14ac:dyDescent="0.25">
      <c r="A7" s="95" t="s">
        <v>406</v>
      </c>
      <c r="B7" s="95"/>
      <c r="C7" s="96"/>
      <c r="D7" s="40" t="s">
        <v>154</v>
      </c>
      <c r="E7" s="40" t="s">
        <v>165</v>
      </c>
      <c r="F7" s="40" t="s">
        <v>166</v>
      </c>
      <c r="G7" s="40" t="s">
        <v>167</v>
      </c>
      <c r="H7" s="40" t="s">
        <v>168</v>
      </c>
      <c r="I7" s="40" t="s">
        <v>169</v>
      </c>
      <c r="J7" s="40" t="s">
        <v>170</v>
      </c>
      <c r="K7" s="40" t="s">
        <v>171</v>
      </c>
      <c r="L7" s="40" t="s">
        <v>172</v>
      </c>
      <c r="M7" s="40" t="s">
        <v>173</v>
      </c>
      <c r="N7" s="40" t="s">
        <v>174</v>
      </c>
      <c r="O7" s="40" t="s">
        <v>175</v>
      </c>
    </row>
    <row r="8" spans="1:16" x14ac:dyDescent="0.25">
      <c r="D8" s="40" t="s">
        <v>238</v>
      </c>
      <c r="E8" s="48">
        <v>44185</v>
      </c>
      <c r="F8" s="48">
        <v>44188</v>
      </c>
      <c r="G8" s="48">
        <v>44193</v>
      </c>
      <c r="H8" s="48">
        <v>44201</v>
      </c>
      <c r="I8" s="48">
        <v>44209</v>
      </c>
      <c r="J8" s="48">
        <v>44212</v>
      </c>
      <c r="K8" s="48">
        <v>44214</v>
      </c>
      <c r="L8" s="48">
        <v>44212</v>
      </c>
      <c r="M8" s="48">
        <v>44216</v>
      </c>
      <c r="N8" s="48">
        <v>44201</v>
      </c>
      <c r="O8" s="48">
        <v>44204</v>
      </c>
    </row>
    <row r="9" spans="1:16" x14ac:dyDescent="0.25">
      <c r="A9" s="3"/>
      <c r="D9" s="40" t="s">
        <v>176</v>
      </c>
      <c r="E9" s="40" t="s">
        <v>177</v>
      </c>
      <c r="F9" s="40" t="s">
        <v>177</v>
      </c>
      <c r="G9" s="40" t="s">
        <v>178</v>
      </c>
      <c r="H9" s="40" t="s">
        <v>178</v>
      </c>
      <c r="I9" s="40" t="s">
        <v>177</v>
      </c>
      <c r="J9" s="40" t="s">
        <v>177</v>
      </c>
      <c r="K9" s="40" t="s">
        <v>177</v>
      </c>
      <c r="L9" s="40" t="s">
        <v>177</v>
      </c>
      <c r="M9" s="40" t="s">
        <v>177</v>
      </c>
      <c r="N9" s="40" t="s">
        <v>178</v>
      </c>
      <c r="O9" s="40" t="s">
        <v>178</v>
      </c>
    </row>
    <row r="10" spans="1:16" x14ac:dyDescent="0.25">
      <c r="A10" s="1" t="s">
        <v>102</v>
      </c>
      <c r="B10" s="1" t="s">
        <v>103</v>
      </c>
      <c r="C10" s="1" t="s">
        <v>104</v>
      </c>
      <c r="D10" s="56" t="s">
        <v>152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7</v>
      </c>
    </row>
    <row r="11" spans="1:16" x14ac:dyDescent="0.25">
      <c r="A11" s="14">
        <v>1</v>
      </c>
      <c r="B11" s="14" t="s">
        <v>335</v>
      </c>
      <c r="C11" s="7" t="s">
        <v>337</v>
      </c>
      <c r="D11" s="14" t="s">
        <v>49</v>
      </c>
      <c r="E11" s="57">
        <v>50</v>
      </c>
      <c r="F11" s="57">
        <v>38</v>
      </c>
      <c r="G11" s="57">
        <v>12</v>
      </c>
      <c r="H11" s="57">
        <v>10</v>
      </c>
      <c r="I11" s="57">
        <v>40</v>
      </c>
      <c r="J11" s="57">
        <v>35</v>
      </c>
      <c r="K11" s="57">
        <v>12</v>
      </c>
      <c r="L11" s="57">
        <v>10</v>
      </c>
      <c r="M11" s="57">
        <v>11</v>
      </c>
      <c r="N11" s="57">
        <v>16</v>
      </c>
      <c r="O11" s="57">
        <v>35</v>
      </c>
      <c r="P11" s="57">
        <f>SUM(E11:O11)</f>
        <v>269</v>
      </c>
    </row>
    <row r="12" spans="1:16" x14ac:dyDescent="0.25">
      <c r="A12" s="14">
        <v>2</v>
      </c>
      <c r="B12" s="14" t="s">
        <v>336</v>
      </c>
      <c r="C12" s="7" t="s">
        <v>338</v>
      </c>
      <c r="D12" s="14" t="s">
        <v>49</v>
      </c>
      <c r="E12" s="57">
        <v>30</v>
      </c>
      <c r="F12" s="57">
        <v>28</v>
      </c>
      <c r="G12" s="57">
        <v>24</v>
      </c>
      <c r="H12" s="57">
        <v>23</v>
      </c>
      <c r="I12" s="57">
        <v>29</v>
      </c>
      <c r="J12" s="57">
        <v>31</v>
      </c>
      <c r="K12" s="57">
        <v>21</v>
      </c>
      <c r="L12" s="57">
        <v>22</v>
      </c>
      <c r="M12" s="57">
        <v>40</v>
      </c>
      <c r="N12" s="57">
        <v>50</v>
      </c>
      <c r="O12" s="57">
        <v>24</v>
      </c>
      <c r="P12" s="57">
        <f>SUM(E12:O12)</f>
        <v>322</v>
      </c>
    </row>
  </sheetData>
  <mergeCells count="1">
    <mergeCell ref="A7:C7"/>
  </mergeCells>
  <pageMargins left="0.75" right="0.75" top="1" bottom="1" header="0" footer="0"/>
  <pageSetup paperSize="9" orientation="portrait" horizontalDpi="4294967293" verticalDpi="4294967293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96A4F-8E14-4A3F-BB0B-49F6047013E0}">
  <dimension ref="A1:P17"/>
  <sheetViews>
    <sheetView topLeftCell="B1" zoomScale="110" zoomScaleNormal="110" workbookViewId="0">
      <selection activeCell="F16" sqref="F16"/>
    </sheetView>
  </sheetViews>
  <sheetFormatPr baseColWidth="10" defaultColWidth="11.54296875" defaultRowHeight="13.8" x14ac:dyDescent="0.25"/>
  <cols>
    <col min="1" max="1" width="5.90625" style="2" customWidth="1"/>
    <col min="2" max="2" width="7.08984375" style="2" customWidth="1"/>
    <col min="3" max="3" width="16.6328125" style="2" customWidth="1"/>
    <col min="4" max="4" width="7.6328125" style="2" customWidth="1"/>
    <col min="5" max="5" width="9.36328125" style="2" bestFit="1" customWidth="1"/>
    <col min="6" max="6" width="10.81640625" style="2" customWidth="1"/>
    <col min="7" max="7" width="9.453125" style="2" bestFit="1" customWidth="1"/>
    <col min="8" max="8" width="10.1796875" style="2" bestFit="1" customWidth="1"/>
    <col min="9" max="11" width="9.36328125" style="2" bestFit="1" customWidth="1"/>
    <col min="12" max="12" width="10.1796875" style="2" bestFit="1" customWidth="1"/>
    <col min="13" max="13" width="11.08984375" style="2" bestFit="1" customWidth="1"/>
    <col min="14" max="15" width="9.36328125" style="2" bestFit="1" customWidth="1"/>
    <col min="16" max="16384" width="11.54296875" style="2"/>
  </cols>
  <sheetData>
    <row r="1" spans="1:16" x14ac:dyDescent="0.25">
      <c r="A1" s="3" t="s">
        <v>339</v>
      </c>
    </row>
    <row r="2" spans="1:16" x14ac:dyDescent="0.25">
      <c r="A2" s="3"/>
      <c r="D2" s="40" t="s">
        <v>102</v>
      </c>
      <c r="E2" s="40">
        <v>1</v>
      </c>
      <c r="F2" s="40">
        <v>2</v>
      </c>
      <c r="G2" s="40">
        <v>3</v>
      </c>
      <c r="H2" s="40">
        <v>4</v>
      </c>
      <c r="I2" s="40">
        <v>5</v>
      </c>
      <c r="J2" s="40">
        <v>6</v>
      </c>
      <c r="K2" s="40">
        <v>7</v>
      </c>
      <c r="L2" s="40">
        <v>8</v>
      </c>
      <c r="M2" s="40">
        <v>9</v>
      </c>
      <c r="N2" s="40">
        <v>10</v>
      </c>
      <c r="O2" s="40">
        <v>11</v>
      </c>
    </row>
    <row r="3" spans="1:16" x14ac:dyDescent="0.25">
      <c r="A3" s="3"/>
      <c r="D3" s="40" t="s">
        <v>103</v>
      </c>
      <c r="E3" s="40" t="s">
        <v>159</v>
      </c>
      <c r="F3" s="40" t="s">
        <v>160</v>
      </c>
      <c r="G3" s="40" t="s">
        <v>161</v>
      </c>
      <c r="H3" s="40" t="s">
        <v>162</v>
      </c>
      <c r="I3" s="40" t="s">
        <v>97</v>
      </c>
      <c r="J3" s="40" t="s">
        <v>98</v>
      </c>
      <c r="K3" s="40" t="s">
        <v>99</v>
      </c>
      <c r="L3" s="40" t="s">
        <v>100</v>
      </c>
      <c r="M3" s="40" t="s">
        <v>101</v>
      </c>
      <c r="N3" s="40" t="s">
        <v>163</v>
      </c>
      <c r="O3" s="40" t="s">
        <v>164</v>
      </c>
    </row>
    <row r="4" spans="1:16" ht="27.6" x14ac:dyDescent="0.25">
      <c r="A4" s="3"/>
      <c r="D4" s="40" t="s">
        <v>104</v>
      </c>
      <c r="E4" s="40" t="s">
        <v>151</v>
      </c>
      <c r="F4" s="40" t="s">
        <v>155</v>
      </c>
      <c r="G4" s="40" t="s">
        <v>156</v>
      </c>
      <c r="H4" s="40" t="s">
        <v>157</v>
      </c>
      <c r="I4" s="40" t="s">
        <v>151</v>
      </c>
      <c r="J4" s="40" t="s">
        <v>155</v>
      </c>
      <c r="K4" s="40" t="s">
        <v>156</v>
      </c>
      <c r="L4" s="40" t="s">
        <v>157</v>
      </c>
      <c r="M4" s="40" t="s">
        <v>158</v>
      </c>
      <c r="N4" s="40" t="s">
        <v>151</v>
      </c>
      <c r="O4" s="40" t="s">
        <v>155</v>
      </c>
    </row>
    <row r="5" spans="1:16" x14ac:dyDescent="0.25">
      <c r="A5" s="3"/>
      <c r="D5" s="40" t="s">
        <v>152</v>
      </c>
      <c r="E5" s="40" t="s">
        <v>49</v>
      </c>
      <c r="F5" s="40" t="s">
        <v>49</v>
      </c>
      <c r="G5" s="40" t="s">
        <v>49</v>
      </c>
      <c r="H5" s="40" t="s">
        <v>49</v>
      </c>
      <c r="I5" s="40" t="s">
        <v>49</v>
      </c>
      <c r="J5" s="40" t="s">
        <v>49</v>
      </c>
      <c r="K5" s="40" t="s">
        <v>49</v>
      </c>
      <c r="L5" s="40" t="s">
        <v>49</v>
      </c>
      <c r="M5" s="40" t="s">
        <v>49</v>
      </c>
      <c r="N5" s="40" t="s">
        <v>49</v>
      </c>
      <c r="O5" s="40" t="s">
        <v>49</v>
      </c>
    </row>
    <row r="6" spans="1:16" ht="27.6" x14ac:dyDescent="0.25">
      <c r="A6" s="3"/>
      <c r="D6" s="40" t="s">
        <v>153</v>
      </c>
      <c r="E6" s="47">
        <v>45280</v>
      </c>
      <c r="F6" s="47">
        <v>32186</v>
      </c>
      <c r="G6" s="47">
        <v>8536</v>
      </c>
      <c r="H6" s="47">
        <v>4569</v>
      </c>
      <c r="I6" s="47">
        <v>38176</v>
      </c>
      <c r="J6" s="47">
        <v>25836</v>
      </c>
      <c r="K6" s="47">
        <v>5000</v>
      </c>
      <c r="L6" s="47">
        <v>3881</v>
      </c>
      <c r="M6" s="47">
        <v>17150</v>
      </c>
      <c r="N6" s="47">
        <v>18563</v>
      </c>
      <c r="O6" s="47">
        <v>35292</v>
      </c>
    </row>
    <row r="7" spans="1:16" ht="27.6" x14ac:dyDescent="0.25">
      <c r="A7" s="97" t="s">
        <v>396</v>
      </c>
      <c r="B7" s="97"/>
      <c r="C7" s="98"/>
      <c r="D7" s="40" t="s">
        <v>154</v>
      </c>
      <c r="E7" s="40" t="s">
        <v>165</v>
      </c>
      <c r="F7" s="40" t="s">
        <v>166</v>
      </c>
      <c r="G7" s="40" t="s">
        <v>167</v>
      </c>
      <c r="H7" s="40" t="s">
        <v>168</v>
      </c>
      <c r="I7" s="40" t="s">
        <v>169</v>
      </c>
      <c r="J7" s="40" t="s">
        <v>170</v>
      </c>
      <c r="K7" s="40" t="s">
        <v>171</v>
      </c>
      <c r="L7" s="40" t="s">
        <v>172</v>
      </c>
      <c r="M7" s="40" t="s">
        <v>173</v>
      </c>
      <c r="N7" s="40" t="s">
        <v>174</v>
      </c>
      <c r="O7" s="40" t="s">
        <v>175</v>
      </c>
    </row>
    <row r="8" spans="1:16" x14ac:dyDescent="0.25">
      <c r="D8" s="40" t="s">
        <v>238</v>
      </c>
      <c r="E8" s="48">
        <v>44185</v>
      </c>
      <c r="F8" s="48">
        <v>44188</v>
      </c>
      <c r="G8" s="48">
        <v>44193</v>
      </c>
      <c r="H8" s="48">
        <v>44201</v>
      </c>
      <c r="I8" s="48">
        <v>44209</v>
      </c>
      <c r="J8" s="48">
        <v>44212</v>
      </c>
      <c r="K8" s="48">
        <v>44214</v>
      </c>
      <c r="L8" s="48">
        <v>44212</v>
      </c>
      <c r="M8" s="48">
        <v>44216</v>
      </c>
      <c r="N8" s="48">
        <v>44201</v>
      </c>
      <c r="O8" s="48">
        <v>44204</v>
      </c>
    </row>
    <row r="9" spans="1:16" x14ac:dyDescent="0.25">
      <c r="A9" s="3"/>
      <c r="D9" s="40" t="s">
        <v>176</v>
      </c>
      <c r="E9" s="40" t="s">
        <v>177</v>
      </c>
      <c r="F9" s="40" t="s">
        <v>177</v>
      </c>
      <c r="G9" s="40" t="s">
        <v>178</v>
      </c>
      <c r="H9" s="40" t="s">
        <v>178</v>
      </c>
      <c r="I9" s="40" t="s">
        <v>177</v>
      </c>
      <c r="J9" s="40" t="s">
        <v>177</v>
      </c>
      <c r="K9" s="40" t="s">
        <v>177</v>
      </c>
      <c r="L9" s="40" t="s">
        <v>177</v>
      </c>
      <c r="M9" s="40" t="s">
        <v>177</v>
      </c>
      <c r="N9" s="40" t="s">
        <v>178</v>
      </c>
      <c r="O9" s="40" t="s">
        <v>178</v>
      </c>
    </row>
    <row r="10" spans="1:16" x14ac:dyDescent="0.25">
      <c r="A10" s="1" t="s">
        <v>102</v>
      </c>
      <c r="B10" s="1" t="s">
        <v>103</v>
      </c>
      <c r="C10" s="1" t="s">
        <v>104</v>
      </c>
      <c r="D10" s="56" t="s">
        <v>152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7</v>
      </c>
    </row>
    <row r="11" spans="1:16" x14ac:dyDescent="0.25">
      <c r="A11" s="14">
        <v>1</v>
      </c>
      <c r="B11" s="14" t="s">
        <v>335</v>
      </c>
      <c r="C11" s="7" t="s">
        <v>337</v>
      </c>
      <c r="D11" s="14" t="s">
        <v>49</v>
      </c>
      <c r="E11" s="54">
        <f>MSD!$E2*P3a!E11</f>
        <v>764</v>
      </c>
      <c r="F11" s="54">
        <f>MSD!$E2*P3a!F11</f>
        <v>580.64</v>
      </c>
      <c r="G11" s="54">
        <f>MSD!$E2*P3a!G11</f>
        <v>183.35999999999999</v>
      </c>
      <c r="H11" s="54">
        <f>MSD!$E2*P3a!H11</f>
        <v>152.79999999999998</v>
      </c>
      <c r="I11" s="54">
        <f>MSD!$E2*P3a!I11</f>
        <v>611.19999999999993</v>
      </c>
      <c r="J11" s="54">
        <f>MSD!$E2*P3a!J11</f>
        <v>534.79999999999995</v>
      </c>
      <c r="K11" s="54">
        <f>MSD!$E2*P3a!K11</f>
        <v>183.35999999999999</v>
      </c>
      <c r="L11" s="54">
        <f>MSD!$E2*P3a!L11</f>
        <v>152.79999999999998</v>
      </c>
      <c r="M11" s="54">
        <f>MSD!$E2*P3a!M11</f>
        <v>168.07999999999998</v>
      </c>
      <c r="N11" s="54">
        <f>MSD!$E2*P3a!N11</f>
        <v>244.48</v>
      </c>
      <c r="O11" s="54">
        <f>MSD!$E2*P3a!O11</f>
        <v>534.79999999999995</v>
      </c>
      <c r="P11" s="70">
        <f>SUM(E11:O11)</f>
        <v>4110.32</v>
      </c>
    </row>
    <row r="12" spans="1:16" x14ac:dyDescent="0.25">
      <c r="A12" s="14">
        <v>2</v>
      </c>
      <c r="B12" s="14" t="s">
        <v>336</v>
      </c>
      <c r="C12" s="7" t="s">
        <v>338</v>
      </c>
      <c r="D12" s="14" t="s">
        <v>49</v>
      </c>
      <c r="E12" s="54">
        <f>MSD!$E3*P3a!E12</f>
        <v>37.5</v>
      </c>
      <c r="F12" s="54">
        <f>MSD!$E3*P3a!F12</f>
        <v>35</v>
      </c>
      <c r="G12" s="54">
        <f>MSD!$E3*P3a!G12</f>
        <v>30</v>
      </c>
      <c r="H12" s="54">
        <f>MSD!$E3*P3a!H12</f>
        <v>28.75</v>
      </c>
      <c r="I12" s="54">
        <f>MSD!$E3*P3a!I12</f>
        <v>36.25</v>
      </c>
      <c r="J12" s="54">
        <f>MSD!$E3*P3a!J12</f>
        <v>38.75</v>
      </c>
      <c r="K12" s="54">
        <f>MSD!$E3*P3a!K12</f>
        <v>26.25</v>
      </c>
      <c r="L12" s="54">
        <f>MSD!$E3*P3a!L12</f>
        <v>27.5</v>
      </c>
      <c r="M12" s="54">
        <f>MSD!$E3*P3a!M12</f>
        <v>50</v>
      </c>
      <c r="N12" s="54">
        <f>MSD!$E3*P3a!N12</f>
        <v>62.5</v>
      </c>
      <c r="O12" s="54">
        <f>MSD!$E3*P3a!O12</f>
        <v>30</v>
      </c>
      <c r="P12" s="70">
        <f>SUM(E12:O12)</f>
        <v>402.5</v>
      </c>
    </row>
    <row r="13" spans="1:16" x14ac:dyDescent="0.25">
      <c r="E13" s="70">
        <f>SUM(E11:E12)</f>
        <v>801.5</v>
      </c>
      <c r="F13" s="70">
        <f t="shared" ref="F13:P13" si="0">SUM(F11:F12)</f>
        <v>615.64</v>
      </c>
      <c r="G13" s="70">
        <f t="shared" si="0"/>
        <v>213.35999999999999</v>
      </c>
      <c r="H13" s="70">
        <f t="shared" si="0"/>
        <v>181.54999999999998</v>
      </c>
      <c r="I13" s="70">
        <f t="shared" si="0"/>
        <v>647.44999999999993</v>
      </c>
      <c r="J13" s="70">
        <f t="shared" si="0"/>
        <v>573.54999999999995</v>
      </c>
      <c r="K13" s="70">
        <f t="shared" si="0"/>
        <v>209.60999999999999</v>
      </c>
      <c r="L13" s="70">
        <f t="shared" si="0"/>
        <v>180.29999999999998</v>
      </c>
      <c r="M13" s="70">
        <f t="shared" si="0"/>
        <v>218.07999999999998</v>
      </c>
      <c r="N13" s="70">
        <f t="shared" si="0"/>
        <v>306.98</v>
      </c>
      <c r="O13" s="70">
        <f t="shared" si="0"/>
        <v>564.79999999999995</v>
      </c>
      <c r="P13" s="70">
        <f t="shared" si="0"/>
        <v>4512.82</v>
      </c>
    </row>
    <row r="16" spans="1:16" x14ac:dyDescent="0.25">
      <c r="E16" s="2" t="s">
        <v>397</v>
      </c>
      <c r="F16" s="31">
        <f>E13+F13+SUM(I13:M13)</f>
        <v>3246.1299999999997</v>
      </c>
    </row>
    <row r="17" spans="5:6" x14ac:dyDescent="0.25">
      <c r="E17" s="2" t="s">
        <v>398</v>
      </c>
      <c r="F17" s="31">
        <f>G13+H13+N13+O13</f>
        <v>1266.69</v>
      </c>
    </row>
  </sheetData>
  <mergeCells count="1">
    <mergeCell ref="A7:C7"/>
  </mergeCells>
  <pageMargins left="0.75" right="0.75" top="1" bottom="1" header="0" footer="0"/>
  <pageSetup paperSize="9" orientation="portrait" horizontalDpi="4294967293" verticalDpi="4294967293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5299-C117-48F7-B0F8-BA4643211A93}">
  <dimension ref="A1:Y42"/>
  <sheetViews>
    <sheetView zoomScale="80" zoomScaleNormal="80" workbookViewId="0">
      <pane xSplit="5" ySplit="6" topLeftCell="F7" activePane="bottomRight" state="frozen"/>
      <selection pane="topRight" activeCell="F1" sqref="F1"/>
      <selection pane="bottomLeft" activeCell="A9" sqref="A9"/>
      <selection pane="bottomRight" activeCell="N17" sqref="N17"/>
    </sheetView>
  </sheetViews>
  <sheetFormatPr baseColWidth="10" defaultColWidth="11.54296875" defaultRowHeight="15" x14ac:dyDescent="0.25"/>
  <cols>
    <col min="1" max="1" width="6.08984375" style="23" customWidth="1"/>
    <col min="2" max="2" width="9.08984375" style="23" customWidth="1"/>
    <col min="3" max="3" width="30.54296875" style="23" customWidth="1"/>
    <col min="4" max="4" width="9.453125" style="23" customWidth="1"/>
    <col min="5" max="5" width="19.08984375" style="23" customWidth="1"/>
    <col min="6" max="6" width="11.54296875" style="23"/>
    <col min="7" max="7" width="11.54296875" style="23" customWidth="1"/>
    <col min="8" max="13" width="11.54296875" style="23"/>
    <col min="14" max="14" width="12.90625" style="23" customWidth="1"/>
    <col min="15" max="22" width="11.54296875" style="23"/>
    <col min="23" max="23" width="13.08984375" style="23" bestFit="1" customWidth="1"/>
    <col min="24" max="24" width="8.36328125" style="23" customWidth="1"/>
    <col min="25" max="16384" width="11.54296875" style="23"/>
  </cols>
  <sheetData>
    <row r="1" spans="1:23" ht="15.6" x14ac:dyDescent="0.3">
      <c r="A1" s="25" t="s">
        <v>306</v>
      </c>
    </row>
    <row r="2" spans="1:23" x14ac:dyDescent="0.25">
      <c r="E2" s="40" t="s">
        <v>102</v>
      </c>
      <c r="F2" s="40">
        <v>1</v>
      </c>
      <c r="G2" s="40">
        <v>2</v>
      </c>
      <c r="H2" s="40">
        <v>3</v>
      </c>
      <c r="I2" s="40">
        <v>4</v>
      </c>
      <c r="J2" s="40">
        <v>5</v>
      </c>
      <c r="K2" s="40">
        <v>6</v>
      </c>
      <c r="L2" s="40">
        <v>7</v>
      </c>
      <c r="M2" s="40">
        <v>8</v>
      </c>
      <c r="N2" s="40">
        <v>9</v>
      </c>
      <c r="O2" s="40">
        <v>10</v>
      </c>
      <c r="P2" s="40">
        <v>11</v>
      </c>
      <c r="Q2" s="40">
        <v>12</v>
      </c>
      <c r="R2" s="40">
        <v>13</v>
      </c>
      <c r="S2" s="40">
        <v>14</v>
      </c>
      <c r="T2" s="40">
        <v>15</v>
      </c>
      <c r="U2" s="40">
        <v>16</v>
      </c>
      <c r="V2" s="40">
        <v>17</v>
      </c>
    </row>
    <row r="3" spans="1:23" x14ac:dyDescent="0.25">
      <c r="E3" s="40" t="s">
        <v>103</v>
      </c>
      <c r="F3" s="40" t="s">
        <v>121</v>
      </c>
      <c r="G3" s="40" t="s">
        <v>122</v>
      </c>
      <c r="H3" s="40" t="s">
        <v>123</v>
      </c>
      <c r="I3" s="40" t="s">
        <v>124</v>
      </c>
      <c r="J3" s="40" t="s">
        <v>125</v>
      </c>
      <c r="K3" s="40" t="s">
        <v>126</v>
      </c>
      <c r="L3" s="40" t="s">
        <v>127</v>
      </c>
      <c r="M3" s="40" t="s">
        <v>128</v>
      </c>
      <c r="N3" s="40" t="s">
        <v>129</v>
      </c>
      <c r="O3" s="40" t="s">
        <v>130</v>
      </c>
      <c r="P3" s="40" t="s">
        <v>131</v>
      </c>
      <c r="Q3" s="40" t="s">
        <v>132</v>
      </c>
      <c r="R3" s="40" t="s">
        <v>133</v>
      </c>
      <c r="S3" s="40" t="s">
        <v>134</v>
      </c>
      <c r="T3" s="40" t="s">
        <v>135</v>
      </c>
      <c r="U3" s="40" t="s">
        <v>136</v>
      </c>
      <c r="V3" s="40" t="s">
        <v>137</v>
      </c>
    </row>
    <row r="4" spans="1:23" ht="41.4" x14ac:dyDescent="0.25">
      <c r="B4" s="99" t="s">
        <v>399</v>
      </c>
      <c r="C4" s="100"/>
      <c r="E4" s="40" t="s">
        <v>104</v>
      </c>
      <c r="F4" s="40" t="s">
        <v>138</v>
      </c>
      <c r="G4" s="40" t="s">
        <v>291</v>
      </c>
      <c r="H4" s="40" t="s">
        <v>292</v>
      </c>
      <c r="I4" s="40" t="s">
        <v>139</v>
      </c>
      <c r="J4" s="40" t="s">
        <v>140</v>
      </c>
      <c r="K4" s="40" t="s">
        <v>141</v>
      </c>
      <c r="L4" s="40" t="s">
        <v>142</v>
      </c>
      <c r="M4" s="40" t="s">
        <v>143</v>
      </c>
      <c r="N4" s="40" t="s">
        <v>144</v>
      </c>
      <c r="O4" s="40" t="s">
        <v>145</v>
      </c>
      <c r="P4" s="40" t="s">
        <v>146</v>
      </c>
      <c r="Q4" s="40" t="s">
        <v>38</v>
      </c>
      <c r="R4" s="40" t="s">
        <v>30</v>
      </c>
      <c r="S4" s="40" t="s">
        <v>33</v>
      </c>
      <c r="T4" s="40" t="s">
        <v>34</v>
      </c>
      <c r="U4" s="40" t="s">
        <v>35</v>
      </c>
      <c r="V4" s="40" t="s">
        <v>36</v>
      </c>
    </row>
    <row r="5" spans="1:23" x14ac:dyDescent="0.25">
      <c r="E5" s="40" t="s">
        <v>105</v>
      </c>
      <c r="F5" s="40" t="s">
        <v>147</v>
      </c>
      <c r="G5" s="40" t="s">
        <v>147</v>
      </c>
      <c r="H5" s="40" t="s">
        <v>147</v>
      </c>
      <c r="I5" s="40" t="s">
        <v>147</v>
      </c>
      <c r="J5" s="40" t="s">
        <v>147</v>
      </c>
      <c r="K5" s="40" t="s">
        <v>148</v>
      </c>
      <c r="L5" s="40" t="s">
        <v>148</v>
      </c>
      <c r="M5" s="40" t="s">
        <v>149</v>
      </c>
      <c r="N5" s="40" t="s">
        <v>149</v>
      </c>
      <c r="O5" s="40" t="s">
        <v>149</v>
      </c>
      <c r="P5" s="40" t="s">
        <v>149</v>
      </c>
      <c r="Q5" s="40" t="s">
        <v>150</v>
      </c>
      <c r="R5" s="40" t="s">
        <v>150</v>
      </c>
      <c r="S5" s="40" t="s">
        <v>150</v>
      </c>
      <c r="T5" s="40" t="s">
        <v>150</v>
      </c>
      <c r="U5" s="40" t="s">
        <v>150</v>
      </c>
      <c r="V5" s="40" t="s">
        <v>150</v>
      </c>
    </row>
    <row r="6" spans="1:23" ht="15.6" x14ac:dyDescent="0.3">
      <c r="A6" s="1" t="s">
        <v>102</v>
      </c>
      <c r="B6" s="1" t="s">
        <v>103</v>
      </c>
      <c r="C6" s="1" t="s">
        <v>104</v>
      </c>
      <c r="D6" s="1" t="s">
        <v>191</v>
      </c>
      <c r="E6" s="1" t="s">
        <v>96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9"/>
      <c r="W6" s="41" t="s">
        <v>7</v>
      </c>
    </row>
    <row r="7" spans="1:23" x14ac:dyDescent="0.25">
      <c r="A7" s="14">
        <v>1</v>
      </c>
      <c r="B7" s="14" t="s">
        <v>180</v>
      </c>
      <c r="C7" s="7" t="s">
        <v>18</v>
      </c>
      <c r="D7" s="30">
        <f>MEC!D2</f>
        <v>10280.950000000001</v>
      </c>
      <c r="E7" s="44" t="s">
        <v>294</v>
      </c>
      <c r="F7" s="43"/>
      <c r="G7" s="43"/>
      <c r="H7" s="43"/>
      <c r="I7" s="43"/>
      <c r="J7" s="43"/>
      <c r="K7" s="43"/>
      <c r="L7" s="43"/>
      <c r="M7" s="14">
        <v>2</v>
      </c>
      <c r="N7" s="14">
        <v>4</v>
      </c>
      <c r="O7" s="14">
        <v>3</v>
      </c>
      <c r="P7" s="14">
        <v>4</v>
      </c>
      <c r="Q7" s="14">
        <v>5</v>
      </c>
      <c r="R7" s="14">
        <v>0</v>
      </c>
      <c r="S7" s="14">
        <v>3</v>
      </c>
      <c r="T7" s="14">
        <v>4</v>
      </c>
      <c r="U7" s="14">
        <v>6</v>
      </c>
      <c r="V7" s="14">
        <v>2</v>
      </c>
      <c r="W7" s="43">
        <f t="shared" ref="W7:W41" si="0">SUM(F7:V7)</f>
        <v>33</v>
      </c>
    </row>
    <row r="8" spans="1:23" x14ac:dyDescent="0.25">
      <c r="A8" s="14">
        <v>2</v>
      </c>
      <c r="B8" s="14" t="s">
        <v>181</v>
      </c>
      <c r="C8" s="7" t="s">
        <v>192</v>
      </c>
      <c r="D8" s="30">
        <f>MEC!D3</f>
        <v>219</v>
      </c>
      <c r="E8" s="44" t="s">
        <v>39</v>
      </c>
      <c r="F8" s="43"/>
      <c r="G8" s="43"/>
      <c r="H8" s="43"/>
      <c r="I8" s="43"/>
      <c r="J8" s="43"/>
      <c r="K8" s="43"/>
      <c r="L8" s="43"/>
      <c r="M8" s="43">
        <v>1</v>
      </c>
      <c r="N8" s="43"/>
      <c r="O8" s="43"/>
      <c r="P8" s="43"/>
      <c r="Q8" s="43"/>
      <c r="R8" s="43"/>
      <c r="S8" s="43"/>
      <c r="T8" s="43"/>
      <c r="U8" s="43"/>
      <c r="V8" s="43"/>
      <c r="W8" s="43">
        <f t="shared" si="0"/>
        <v>1</v>
      </c>
    </row>
    <row r="9" spans="1:23" x14ac:dyDescent="0.25">
      <c r="A9" s="14">
        <v>3</v>
      </c>
      <c r="B9" s="14" t="s">
        <v>182</v>
      </c>
      <c r="C9" s="7" t="s">
        <v>10</v>
      </c>
      <c r="D9" s="30">
        <f>MEC!D4</f>
        <v>1140</v>
      </c>
      <c r="E9" s="44" t="s">
        <v>39</v>
      </c>
      <c r="F9" s="44"/>
      <c r="G9" s="44"/>
      <c r="H9" s="44"/>
      <c r="I9" s="43"/>
      <c r="J9" s="43"/>
      <c r="K9" s="44"/>
      <c r="L9" s="43"/>
      <c r="M9" s="44">
        <v>1</v>
      </c>
      <c r="N9" s="43"/>
      <c r="O9" s="43"/>
      <c r="P9" s="43"/>
      <c r="Q9" s="43"/>
      <c r="R9" s="43"/>
      <c r="S9" s="43"/>
      <c r="T9" s="43"/>
      <c r="U9" s="43"/>
      <c r="V9" s="43"/>
      <c r="W9" s="43">
        <f t="shared" si="0"/>
        <v>1</v>
      </c>
    </row>
    <row r="10" spans="1:23" x14ac:dyDescent="0.25">
      <c r="A10" s="14">
        <v>4</v>
      </c>
      <c r="B10" s="14" t="s">
        <v>183</v>
      </c>
      <c r="C10" s="7" t="s">
        <v>14</v>
      </c>
      <c r="D10" s="30">
        <f>MEC!D5</f>
        <v>5131</v>
      </c>
      <c r="E10" s="44" t="s">
        <v>39</v>
      </c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>
        <v>1</v>
      </c>
      <c r="T10" s="43"/>
      <c r="U10" s="43"/>
      <c r="V10" s="43"/>
      <c r="W10" s="43">
        <f t="shared" si="0"/>
        <v>1</v>
      </c>
    </row>
    <row r="11" spans="1:23" x14ac:dyDescent="0.25">
      <c r="A11" s="14">
        <v>5</v>
      </c>
      <c r="B11" s="84" t="s">
        <v>184</v>
      </c>
      <c r="C11" s="85" t="s">
        <v>11</v>
      </c>
      <c r="D11" s="86">
        <f>MEC!D6</f>
        <v>20200.91</v>
      </c>
      <c r="E11" s="73" t="s">
        <v>400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4">
        <v>54.3</v>
      </c>
      <c r="R11" s="44">
        <v>16.5</v>
      </c>
      <c r="S11" s="44">
        <v>8.1999999999999993</v>
      </c>
      <c r="T11" s="44">
        <v>36.4</v>
      </c>
      <c r="U11" s="44">
        <v>40.5</v>
      </c>
      <c r="V11" s="44">
        <v>2.1</v>
      </c>
      <c r="W11" s="43">
        <f t="shared" si="0"/>
        <v>158</v>
      </c>
    </row>
    <row r="12" spans="1:23" x14ac:dyDescent="0.25">
      <c r="A12" s="14">
        <v>6</v>
      </c>
      <c r="B12" s="14" t="s">
        <v>185</v>
      </c>
      <c r="C12" s="7" t="s">
        <v>193</v>
      </c>
      <c r="D12" s="30">
        <f>MEC!D7</f>
        <v>3588</v>
      </c>
      <c r="E12" s="44" t="s">
        <v>296</v>
      </c>
      <c r="F12" s="43"/>
      <c r="G12" s="43"/>
      <c r="H12" s="43"/>
      <c r="I12" s="43"/>
      <c r="J12" s="43"/>
      <c r="K12" s="43"/>
      <c r="L12" s="43"/>
      <c r="M12" s="43"/>
      <c r="N12" s="44">
        <v>4</v>
      </c>
      <c r="O12" s="44">
        <v>5</v>
      </c>
      <c r="P12" s="44">
        <v>3</v>
      </c>
      <c r="Q12" s="44">
        <v>10</v>
      </c>
      <c r="R12" s="44">
        <v>18</v>
      </c>
      <c r="S12" s="44">
        <v>20</v>
      </c>
      <c r="T12" s="44">
        <v>14</v>
      </c>
      <c r="U12" s="44">
        <v>12</v>
      </c>
      <c r="V12" s="44">
        <v>21</v>
      </c>
      <c r="W12" s="43">
        <f t="shared" si="0"/>
        <v>107</v>
      </c>
    </row>
    <row r="13" spans="1:23" x14ac:dyDescent="0.25">
      <c r="A13" s="14">
        <v>7</v>
      </c>
      <c r="B13" s="14" t="s">
        <v>186</v>
      </c>
      <c r="C13" s="7" t="s">
        <v>12</v>
      </c>
      <c r="D13" s="30">
        <f>MEC!D8</f>
        <v>906</v>
      </c>
      <c r="E13" s="44" t="s">
        <v>293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>
        <v>50</v>
      </c>
      <c r="R13" s="43">
        <v>25</v>
      </c>
      <c r="S13" s="43">
        <v>30</v>
      </c>
      <c r="T13" s="43">
        <v>40</v>
      </c>
      <c r="U13" s="43">
        <v>45</v>
      </c>
      <c r="V13" s="43">
        <v>28</v>
      </c>
      <c r="W13" s="43">
        <f t="shared" si="0"/>
        <v>218</v>
      </c>
    </row>
    <row r="14" spans="1:23" x14ac:dyDescent="0.25">
      <c r="A14" s="14">
        <v>8</v>
      </c>
      <c r="B14" s="14" t="s">
        <v>187</v>
      </c>
      <c r="C14" s="7" t="s">
        <v>16</v>
      </c>
      <c r="D14" s="30">
        <f>MEC!D9</f>
        <v>197</v>
      </c>
      <c r="E14" s="44" t="s">
        <v>39</v>
      </c>
      <c r="F14" s="43"/>
      <c r="G14" s="43"/>
      <c r="H14" s="43"/>
      <c r="I14" s="43"/>
      <c r="J14" s="43"/>
      <c r="K14" s="43"/>
      <c r="L14" s="43"/>
      <c r="M14" s="43">
        <v>1</v>
      </c>
      <c r="N14" s="43"/>
      <c r="O14" s="43"/>
      <c r="P14" s="43"/>
      <c r="Q14" s="43"/>
      <c r="R14" s="43"/>
      <c r="S14" s="43"/>
      <c r="T14" s="43"/>
      <c r="U14" s="43"/>
      <c r="V14" s="43"/>
      <c r="W14" s="43">
        <f t="shared" si="0"/>
        <v>1</v>
      </c>
    </row>
    <row r="15" spans="1:23" x14ac:dyDescent="0.25">
      <c r="A15" s="14">
        <v>9</v>
      </c>
      <c r="B15" s="14" t="s">
        <v>188</v>
      </c>
      <c r="C15" s="7" t="s">
        <v>13</v>
      </c>
      <c r="D15" s="30">
        <f>MEC!D10</f>
        <v>10986.22</v>
      </c>
      <c r="E15" s="44" t="s">
        <v>297</v>
      </c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4">
        <v>85</v>
      </c>
      <c r="R15" s="44">
        <v>90</v>
      </c>
      <c r="S15" s="44">
        <v>125</v>
      </c>
      <c r="T15" s="44">
        <v>86</v>
      </c>
      <c r="U15" s="44">
        <v>115</v>
      </c>
      <c r="V15" s="44">
        <v>140</v>
      </c>
      <c r="W15" s="43">
        <f t="shared" si="0"/>
        <v>641</v>
      </c>
    </row>
    <row r="16" spans="1:23" x14ac:dyDescent="0.25">
      <c r="A16" s="14">
        <v>10</v>
      </c>
      <c r="B16" s="14" t="s">
        <v>189</v>
      </c>
      <c r="C16" s="7" t="s">
        <v>8</v>
      </c>
      <c r="D16" s="30">
        <f>MEC!D11</f>
        <v>128</v>
      </c>
      <c r="E16" s="44" t="s">
        <v>39</v>
      </c>
      <c r="F16" s="43"/>
      <c r="G16" s="43"/>
      <c r="H16" s="43"/>
      <c r="I16" s="43"/>
      <c r="J16" s="43"/>
      <c r="K16" s="43"/>
      <c r="L16" s="43"/>
      <c r="M16" s="43"/>
      <c r="N16" s="43">
        <v>1</v>
      </c>
      <c r="O16" s="43"/>
      <c r="P16" s="43"/>
      <c r="Q16" s="43"/>
      <c r="R16" s="43"/>
      <c r="S16" s="43"/>
      <c r="T16" s="43"/>
      <c r="U16" s="43"/>
      <c r="V16" s="43"/>
      <c r="W16" s="43">
        <f t="shared" si="0"/>
        <v>1</v>
      </c>
    </row>
    <row r="17" spans="1:23" x14ac:dyDescent="0.25">
      <c r="A17" s="14">
        <v>11</v>
      </c>
      <c r="B17" s="14" t="s">
        <v>190</v>
      </c>
      <c r="C17" s="7" t="s">
        <v>203</v>
      </c>
      <c r="D17" s="30">
        <f>MEC!D12</f>
        <v>3772.61</v>
      </c>
      <c r="E17" s="44" t="s">
        <v>298</v>
      </c>
      <c r="F17" s="43">
        <v>25</v>
      </c>
      <c r="G17" s="43">
        <v>10</v>
      </c>
      <c r="H17" s="43">
        <v>12</v>
      </c>
      <c r="I17" s="43">
        <v>8</v>
      </c>
      <c r="J17" s="43">
        <v>4</v>
      </c>
      <c r="K17" s="43">
        <v>6</v>
      </c>
      <c r="L17" s="43">
        <v>13</v>
      </c>
      <c r="M17" s="43">
        <v>21</v>
      </c>
      <c r="N17" s="43">
        <v>15</v>
      </c>
      <c r="O17" s="43">
        <v>24</v>
      </c>
      <c r="P17" s="43">
        <v>16</v>
      </c>
      <c r="Q17" s="43">
        <v>60</v>
      </c>
      <c r="R17" s="43">
        <v>70</v>
      </c>
      <c r="S17" s="43">
        <v>80</v>
      </c>
      <c r="T17" s="43">
        <v>100</v>
      </c>
      <c r="U17" s="43">
        <v>90</v>
      </c>
      <c r="V17" s="43">
        <v>75</v>
      </c>
      <c r="W17" s="43">
        <f t="shared" si="0"/>
        <v>629</v>
      </c>
    </row>
    <row r="18" spans="1:23" x14ac:dyDescent="0.25">
      <c r="A18" s="14">
        <v>12</v>
      </c>
      <c r="B18" s="14" t="s">
        <v>194</v>
      </c>
      <c r="C18" s="7" t="s">
        <v>204</v>
      </c>
      <c r="D18" s="30">
        <f>MEC!D13</f>
        <v>224.63</v>
      </c>
      <c r="E18" s="44" t="s">
        <v>299</v>
      </c>
      <c r="F18" s="14">
        <v>2</v>
      </c>
      <c r="G18" s="14">
        <v>2</v>
      </c>
      <c r="H18" s="14">
        <v>2</v>
      </c>
      <c r="I18" s="14">
        <v>3</v>
      </c>
      <c r="J18" s="14">
        <v>3</v>
      </c>
      <c r="K18" s="14">
        <v>2</v>
      </c>
      <c r="L18" s="14">
        <v>3</v>
      </c>
      <c r="M18" s="14">
        <v>2</v>
      </c>
      <c r="N18" s="14">
        <v>4</v>
      </c>
      <c r="O18" s="14">
        <v>3</v>
      </c>
      <c r="P18" s="14">
        <v>4</v>
      </c>
      <c r="Q18" s="14">
        <v>14</v>
      </c>
      <c r="R18" s="14">
        <v>1</v>
      </c>
      <c r="S18" s="14">
        <v>12</v>
      </c>
      <c r="T18" s="14">
        <v>8</v>
      </c>
      <c r="U18" s="14">
        <v>14</v>
      </c>
      <c r="V18" s="14">
        <v>8</v>
      </c>
      <c r="W18" s="43">
        <f t="shared" si="0"/>
        <v>87</v>
      </c>
    </row>
    <row r="19" spans="1:23" x14ac:dyDescent="0.25">
      <c r="A19" s="14">
        <v>13</v>
      </c>
      <c r="B19" s="14" t="s">
        <v>195</v>
      </c>
      <c r="C19" s="7" t="s">
        <v>205</v>
      </c>
      <c r="D19" s="30">
        <f>MEC!D14</f>
        <v>3600</v>
      </c>
      <c r="E19" s="44" t="s">
        <v>300</v>
      </c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4">
        <v>2</v>
      </c>
      <c r="R19" s="44">
        <v>4</v>
      </c>
      <c r="S19" s="44">
        <v>3</v>
      </c>
      <c r="T19" s="44">
        <v>1</v>
      </c>
      <c r="U19" s="44">
        <v>5</v>
      </c>
      <c r="V19" s="44">
        <v>3</v>
      </c>
      <c r="W19" s="43">
        <f t="shared" si="0"/>
        <v>18</v>
      </c>
    </row>
    <row r="20" spans="1:23" x14ac:dyDescent="0.25">
      <c r="A20" s="14">
        <v>14</v>
      </c>
      <c r="B20" s="14" t="s">
        <v>196</v>
      </c>
      <c r="C20" s="7" t="s">
        <v>206</v>
      </c>
      <c r="D20" s="30">
        <f>MEC!D15</f>
        <v>1437</v>
      </c>
      <c r="E20" s="44" t="s">
        <v>296</v>
      </c>
      <c r="F20" s="43"/>
      <c r="G20" s="43"/>
      <c r="H20" s="43"/>
      <c r="I20" s="43"/>
      <c r="J20" s="43"/>
      <c r="K20" s="43"/>
      <c r="L20" s="43"/>
      <c r="M20" s="43"/>
      <c r="N20" s="44">
        <v>4</v>
      </c>
      <c r="O20" s="44">
        <v>5</v>
      </c>
      <c r="P20" s="44">
        <v>3</v>
      </c>
      <c r="Q20" s="44">
        <v>10</v>
      </c>
      <c r="R20" s="44">
        <v>18</v>
      </c>
      <c r="S20" s="44">
        <v>20</v>
      </c>
      <c r="T20" s="44">
        <v>14</v>
      </c>
      <c r="U20" s="44">
        <v>12</v>
      </c>
      <c r="V20" s="44">
        <v>21</v>
      </c>
      <c r="W20" s="43">
        <f t="shared" si="0"/>
        <v>107</v>
      </c>
    </row>
    <row r="21" spans="1:23" x14ac:dyDescent="0.25">
      <c r="A21" s="14">
        <v>15</v>
      </c>
      <c r="B21" s="14" t="s">
        <v>197</v>
      </c>
      <c r="C21" s="7" t="s">
        <v>207</v>
      </c>
      <c r="D21" s="30">
        <f>MEC!D16</f>
        <v>4330</v>
      </c>
      <c r="E21" s="44" t="s">
        <v>39</v>
      </c>
      <c r="F21" s="43"/>
      <c r="G21" s="43"/>
      <c r="H21" s="43"/>
      <c r="I21" s="43"/>
      <c r="J21" s="43"/>
      <c r="K21" s="43"/>
      <c r="L21" s="43"/>
      <c r="M21" s="43"/>
      <c r="N21" s="43">
        <v>1</v>
      </c>
      <c r="O21" s="43"/>
      <c r="P21" s="43"/>
      <c r="Q21" s="43"/>
      <c r="R21" s="43"/>
      <c r="S21" s="43"/>
      <c r="T21" s="43"/>
      <c r="U21" s="43"/>
      <c r="V21" s="43"/>
      <c r="W21" s="43">
        <f t="shared" si="0"/>
        <v>1</v>
      </c>
    </row>
    <row r="22" spans="1:23" x14ac:dyDescent="0.25">
      <c r="A22" s="14">
        <v>16</v>
      </c>
      <c r="B22" s="14" t="s">
        <v>198</v>
      </c>
      <c r="C22" s="7" t="s">
        <v>17</v>
      </c>
      <c r="D22" s="30">
        <f>MEC!D17</f>
        <v>13500</v>
      </c>
      <c r="E22" s="44" t="s">
        <v>297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4">
        <v>85</v>
      </c>
      <c r="R22" s="44">
        <v>90</v>
      </c>
      <c r="S22" s="44">
        <v>125</v>
      </c>
      <c r="T22" s="44">
        <v>86</v>
      </c>
      <c r="U22" s="44">
        <v>115</v>
      </c>
      <c r="V22" s="44">
        <v>140</v>
      </c>
      <c r="W22" s="43">
        <f t="shared" si="0"/>
        <v>641</v>
      </c>
    </row>
    <row r="23" spans="1:23" x14ac:dyDescent="0.25">
      <c r="A23" s="14">
        <v>17</v>
      </c>
      <c r="B23" s="14" t="s">
        <v>199</v>
      </c>
      <c r="C23" s="7" t="s">
        <v>9</v>
      </c>
      <c r="D23" s="30">
        <f>MEC!D18</f>
        <v>88</v>
      </c>
      <c r="E23" s="44" t="s">
        <v>39</v>
      </c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>
        <v>1</v>
      </c>
      <c r="R23" s="43"/>
      <c r="S23" s="43"/>
      <c r="T23" s="43"/>
      <c r="U23" s="43"/>
      <c r="V23" s="43"/>
      <c r="W23" s="43">
        <f t="shared" si="0"/>
        <v>1</v>
      </c>
    </row>
    <row r="24" spans="1:23" x14ac:dyDescent="0.25">
      <c r="A24" s="14">
        <v>18</v>
      </c>
      <c r="B24" s="14" t="s">
        <v>200</v>
      </c>
      <c r="C24" s="7" t="s">
        <v>15</v>
      </c>
      <c r="D24" s="30">
        <f>MEC!D19</f>
        <v>307</v>
      </c>
      <c r="E24" s="44" t="s">
        <v>301</v>
      </c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4">
        <v>125000</v>
      </c>
      <c r="R24" s="44">
        <v>85000</v>
      </c>
      <c r="S24" s="44">
        <v>72000</v>
      </c>
      <c r="T24" s="44">
        <v>140000</v>
      </c>
      <c r="U24" s="44">
        <v>250000</v>
      </c>
      <c r="V24" s="44">
        <v>50000</v>
      </c>
      <c r="W24" s="43">
        <f t="shared" si="0"/>
        <v>722000</v>
      </c>
    </row>
    <row r="25" spans="1:23" x14ac:dyDescent="0.25">
      <c r="A25" s="14">
        <v>19</v>
      </c>
      <c r="B25" s="14" t="s">
        <v>201</v>
      </c>
      <c r="C25" s="7" t="s">
        <v>216</v>
      </c>
      <c r="D25" s="30">
        <f>MEC!D20</f>
        <v>4015.57</v>
      </c>
      <c r="E25" s="44" t="s">
        <v>302</v>
      </c>
      <c r="F25" s="43"/>
      <c r="G25" s="43"/>
      <c r="H25" s="43"/>
      <c r="I25" s="43"/>
      <c r="J25" s="43"/>
      <c r="K25" s="43">
        <v>2</v>
      </c>
      <c r="L25" s="43">
        <v>3</v>
      </c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>
        <f t="shared" si="0"/>
        <v>5</v>
      </c>
    </row>
    <row r="26" spans="1:23" x14ac:dyDescent="0.25">
      <c r="A26" s="14">
        <v>20</v>
      </c>
      <c r="B26" s="14" t="s">
        <v>202</v>
      </c>
      <c r="C26" s="7" t="s">
        <v>217</v>
      </c>
      <c r="D26" s="30">
        <f>MEC!D21</f>
        <v>2154.89</v>
      </c>
      <c r="E26" s="44" t="s">
        <v>302</v>
      </c>
      <c r="F26" s="43"/>
      <c r="G26" s="43"/>
      <c r="H26" s="43"/>
      <c r="I26" s="43"/>
      <c r="J26" s="43"/>
      <c r="K26" s="43">
        <v>2</v>
      </c>
      <c r="L26" s="43">
        <v>3</v>
      </c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>
        <f t="shared" si="0"/>
        <v>5</v>
      </c>
    </row>
    <row r="27" spans="1:23" x14ac:dyDescent="0.25">
      <c r="A27" s="14">
        <v>21</v>
      </c>
      <c r="B27" s="14" t="s">
        <v>208</v>
      </c>
      <c r="C27" s="7" t="s">
        <v>218</v>
      </c>
      <c r="D27" s="30">
        <f>MEC!D22</f>
        <v>4050</v>
      </c>
      <c r="E27" s="44" t="s">
        <v>39</v>
      </c>
      <c r="F27" s="43"/>
      <c r="G27" s="43"/>
      <c r="H27" s="43"/>
      <c r="I27" s="43"/>
      <c r="J27" s="43"/>
      <c r="K27" s="43"/>
      <c r="L27" s="44">
        <v>1</v>
      </c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>
        <f t="shared" si="0"/>
        <v>1</v>
      </c>
    </row>
    <row r="28" spans="1:23" x14ac:dyDescent="0.25">
      <c r="A28" s="14">
        <v>22</v>
      </c>
      <c r="B28" s="14" t="s">
        <v>209</v>
      </c>
      <c r="C28" s="7" t="s">
        <v>19</v>
      </c>
      <c r="D28" s="30">
        <f>MEC!D23</f>
        <v>7.33</v>
      </c>
      <c r="E28" s="44" t="s">
        <v>39</v>
      </c>
      <c r="F28" s="44">
        <v>1</v>
      </c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>
        <f t="shared" si="0"/>
        <v>1</v>
      </c>
    </row>
    <row r="29" spans="1:23" x14ac:dyDescent="0.25">
      <c r="A29" s="14">
        <v>23</v>
      </c>
      <c r="B29" s="14" t="s">
        <v>210</v>
      </c>
      <c r="C29" s="7" t="s">
        <v>237</v>
      </c>
      <c r="D29" s="30">
        <f>MEC!D24</f>
        <v>11680.57</v>
      </c>
      <c r="E29" s="44" t="s">
        <v>295</v>
      </c>
      <c r="F29" s="43"/>
      <c r="G29" s="43"/>
      <c r="H29" s="43"/>
      <c r="I29" s="43"/>
      <c r="J29" s="43"/>
      <c r="K29" s="44">
        <v>0.3</v>
      </c>
      <c r="L29" s="44">
        <v>0.7</v>
      </c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>
        <f t="shared" si="0"/>
        <v>1</v>
      </c>
    </row>
    <row r="30" spans="1:23" x14ac:dyDescent="0.25">
      <c r="A30" s="14">
        <v>24</v>
      </c>
      <c r="B30" s="14" t="s">
        <v>211</v>
      </c>
      <c r="C30" s="7" t="s">
        <v>219</v>
      </c>
      <c r="D30" s="30">
        <f>MEC!D25</f>
        <v>460</v>
      </c>
      <c r="E30" s="44" t="s">
        <v>303</v>
      </c>
      <c r="F30" s="44">
        <v>60</v>
      </c>
      <c r="G30" s="44">
        <v>35</v>
      </c>
      <c r="H30" s="44">
        <v>40</v>
      </c>
      <c r="I30" s="43"/>
      <c r="J30" s="43"/>
      <c r="K30" s="44">
        <v>80</v>
      </c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>
        <f t="shared" si="0"/>
        <v>215</v>
      </c>
    </row>
    <row r="31" spans="1:23" x14ac:dyDescent="0.25">
      <c r="A31" s="14">
        <v>25</v>
      </c>
      <c r="B31" s="14" t="s">
        <v>212</v>
      </c>
      <c r="C31" s="7" t="s">
        <v>220</v>
      </c>
      <c r="D31" s="30">
        <f>MEC!D26</f>
        <v>2765</v>
      </c>
      <c r="E31" s="44" t="s">
        <v>295</v>
      </c>
      <c r="F31" s="44">
        <v>0.2</v>
      </c>
      <c r="G31" s="44">
        <v>0.15</v>
      </c>
      <c r="H31" s="44">
        <v>0.2</v>
      </c>
      <c r="I31" s="44">
        <v>0.3</v>
      </c>
      <c r="J31" s="44">
        <v>0.15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>
        <f t="shared" si="0"/>
        <v>1</v>
      </c>
    </row>
    <row r="32" spans="1:23" x14ac:dyDescent="0.25">
      <c r="A32" s="14">
        <v>26</v>
      </c>
      <c r="B32" s="14" t="s">
        <v>213</v>
      </c>
      <c r="C32" s="7" t="s">
        <v>221</v>
      </c>
      <c r="D32" s="30">
        <f>MEC!D27</f>
        <v>13.67</v>
      </c>
      <c r="E32" s="44" t="s">
        <v>39</v>
      </c>
      <c r="F32" s="43"/>
      <c r="G32" s="43"/>
      <c r="H32" s="43"/>
      <c r="I32" s="43">
        <v>1</v>
      </c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>
        <f t="shared" si="0"/>
        <v>1</v>
      </c>
    </row>
    <row r="33" spans="1:25" x14ac:dyDescent="0.25">
      <c r="A33" s="14">
        <v>27</v>
      </c>
      <c r="B33" s="14" t="s">
        <v>214</v>
      </c>
      <c r="C33" s="7" t="s">
        <v>222</v>
      </c>
      <c r="D33" s="30">
        <f>MEC!D28</f>
        <v>169</v>
      </c>
      <c r="E33" s="44" t="s">
        <v>39</v>
      </c>
      <c r="F33" s="43"/>
      <c r="G33" s="43"/>
      <c r="H33" s="43"/>
      <c r="I33" s="43"/>
      <c r="J33" s="43">
        <v>1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>
        <f t="shared" si="0"/>
        <v>1</v>
      </c>
    </row>
    <row r="34" spans="1:25" x14ac:dyDescent="0.25">
      <c r="A34" s="14">
        <v>28</v>
      </c>
      <c r="B34" s="14" t="s">
        <v>215</v>
      </c>
      <c r="C34" s="7" t="s">
        <v>20</v>
      </c>
      <c r="D34" s="30">
        <f>MEC!D29</f>
        <v>734</v>
      </c>
      <c r="E34" s="44" t="s">
        <v>293</v>
      </c>
      <c r="F34" s="43">
        <v>20</v>
      </c>
      <c r="G34" s="43">
        <v>25</v>
      </c>
      <c r="H34" s="43">
        <v>16</v>
      </c>
      <c r="I34" s="43">
        <v>30</v>
      </c>
      <c r="J34" s="43">
        <v>40</v>
      </c>
      <c r="K34" s="43">
        <v>36</v>
      </c>
      <c r="L34" s="43">
        <v>20</v>
      </c>
      <c r="M34" s="43">
        <v>45</v>
      </c>
      <c r="N34" s="43">
        <v>80</v>
      </c>
      <c r="O34" s="43">
        <v>60</v>
      </c>
      <c r="P34" s="43">
        <v>50</v>
      </c>
      <c r="Q34" s="43">
        <v>50</v>
      </c>
      <c r="R34" s="43">
        <v>25</v>
      </c>
      <c r="S34" s="43">
        <v>30</v>
      </c>
      <c r="T34" s="43">
        <v>40</v>
      </c>
      <c r="U34" s="43">
        <v>45</v>
      </c>
      <c r="V34" s="43">
        <v>28</v>
      </c>
      <c r="W34" s="43">
        <f t="shared" si="0"/>
        <v>640</v>
      </c>
    </row>
    <row r="35" spans="1:25" x14ac:dyDescent="0.25">
      <c r="A35" s="14">
        <v>29</v>
      </c>
      <c r="B35" s="14" t="s">
        <v>223</v>
      </c>
      <c r="C35" s="7" t="s">
        <v>230</v>
      </c>
      <c r="D35" s="30">
        <f>MEC!D30</f>
        <v>1640</v>
      </c>
      <c r="E35" s="44" t="s">
        <v>303</v>
      </c>
      <c r="F35" s="44">
        <v>60</v>
      </c>
      <c r="G35" s="44">
        <v>35</v>
      </c>
      <c r="H35" s="44">
        <v>40</v>
      </c>
      <c r="I35" s="43"/>
      <c r="J35" s="43"/>
      <c r="K35" s="44">
        <v>80</v>
      </c>
      <c r="L35" s="43"/>
      <c r="M35" s="44">
        <v>37</v>
      </c>
      <c r="N35" s="43"/>
      <c r="O35" s="43"/>
      <c r="P35" s="43"/>
      <c r="Q35" s="43"/>
      <c r="R35" s="43"/>
      <c r="S35" s="43"/>
      <c r="T35" s="43"/>
      <c r="U35" s="43"/>
      <c r="V35" s="43"/>
      <c r="W35" s="43">
        <f t="shared" si="0"/>
        <v>252</v>
      </c>
    </row>
    <row r="36" spans="1:25" x14ac:dyDescent="0.25">
      <c r="A36" s="14">
        <v>30</v>
      </c>
      <c r="B36" s="14" t="s">
        <v>224</v>
      </c>
      <c r="C36" s="7" t="s">
        <v>231</v>
      </c>
      <c r="D36" s="30">
        <f>MEC!D31</f>
        <v>1689</v>
      </c>
      <c r="E36" s="44" t="s">
        <v>295</v>
      </c>
      <c r="F36" s="43"/>
      <c r="G36" s="43"/>
      <c r="H36" s="43"/>
      <c r="I36" s="43"/>
      <c r="J36" s="43"/>
      <c r="K36" s="44">
        <v>0.8</v>
      </c>
      <c r="L36" s="44">
        <v>0.2</v>
      </c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>
        <f t="shared" si="0"/>
        <v>1</v>
      </c>
    </row>
    <row r="37" spans="1:25" x14ac:dyDescent="0.25">
      <c r="A37" s="14">
        <v>31</v>
      </c>
      <c r="B37" s="14" t="s">
        <v>225</v>
      </c>
      <c r="C37" s="7" t="s">
        <v>232</v>
      </c>
      <c r="D37" s="30">
        <f>MEC!D32</f>
        <v>83</v>
      </c>
      <c r="E37" s="44" t="s">
        <v>304</v>
      </c>
      <c r="F37" s="43"/>
      <c r="G37" s="43"/>
      <c r="H37" s="43"/>
      <c r="I37" s="44">
        <v>2</v>
      </c>
      <c r="J37" s="44">
        <v>3</v>
      </c>
      <c r="K37" s="43"/>
      <c r="L37" s="44">
        <v>1</v>
      </c>
      <c r="M37" s="43"/>
      <c r="N37" s="44">
        <v>2</v>
      </c>
      <c r="O37" s="44">
        <v>3</v>
      </c>
      <c r="P37" s="44">
        <v>2</v>
      </c>
      <c r="Q37" s="43"/>
      <c r="R37" s="43"/>
      <c r="S37" s="43"/>
      <c r="T37" s="43"/>
      <c r="U37" s="43"/>
      <c r="V37" s="43"/>
      <c r="W37" s="43">
        <f t="shared" si="0"/>
        <v>13</v>
      </c>
    </row>
    <row r="38" spans="1:25" x14ac:dyDescent="0.25">
      <c r="A38" s="84">
        <v>32</v>
      </c>
      <c r="B38" s="84" t="s">
        <v>226</v>
      </c>
      <c r="C38" s="85" t="s">
        <v>233</v>
      </c>
      <c r="D38" s="86">
        <f>MEC!D33</f>
        <v>15582.3</v>
      </c>
      <c r="E38" s="44" t="s">
        <v>39</v>
      </c>
      <c r="F38" s="30">
        <v>6245.2</v>
      </c>
      <c r="G38" s="30">
        <v>4120.5</v>
      </c>
      <c r="H38" s="30">
        <v>3125.1</v>
      </c>
      <c r="I38" s="30">
        <v>1843.2</v>
      </c>
      <c r="J38" s="30">
        <v>248.3</v>
      </c>
      <c r="K38" s="44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>
        <f t="shared" si="0"/>
        <v>15582.300000000001</v>
      </c>
      <c r="Y38" s="45"/>
    </row>
    <row r="39" spans="1:25" x14ac:dyDescent="0.25">
      <c r="A39" s="14">
        <v>33</v>
      </c>
      <c r="B39" s="14" t="s">
        <v>227</v>
      </c>
      <c r="C39" s="7" t="s">
        <v>234</v>
      </c>
      <c r="D39" s="30">
        <f>MEC!D34</f>
        <v>3831.16</v>
      </c>
      <c r="E39" s="44" t="s">
        <v>305</v>
      </c>
      <c r="F39" s="14">
        <v>2</v>
      </c>
      <c r="G39" s="14">
        <v>2</v>
      </c>
      <c r="H39" s="14">
        <v>2</v>
      </c>
      <c r="I39" s="14">
        <v>3</v>
      </c>
      <c r="J39" s="14">
        <v>3</v>
      </c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>
        <f t="shared" si="0"/>
        <v>12</v>
      </c>
    </row>
    <row r="40" spans="1:25" x14ac:dyDescent="0.25">
      <c r="A40" s="14">
        <v>34</v>
      </c>
      <c r="B40" s="14" t="s">
        <v>228</v>
      </c>
      <c r="C40" s="7" t="s">
        <v>235</v>
      </c>
      <c r="D40" s="30">
        <f>MEC!D35</f>
        <v>142</v>
      </c>
      <c r="E40" s="44" t="s">
        <v>39</v>
      </c>
      <c r="F40" s="43"/>
      <c r="G40" s="43"/>
      <c r="H40" s="43"/>
      <c r="I40" s="43"/>
      <c r="J40" s="43"/>
      <c r="K40" s="43"/>
      <c r="L40" s="43">
        <v>1</v>
      </c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>
        <f t="shared" si="0"/>
        <v>1</v>
      </c>
    </row>
    <row r="41" spans="1:25" x14ac:dyDescent="0.25">
      <c r="A41" s="14">
        <v>35</v>
      </c>
      <c r="B41" s="14" t="s">
        <v>229</v>
      </c>
      <c r="C41" s="7" t="s">
        <v>236</v>
      </c>
      <c r="D41" s="30">
        <f>MEC!D36</f>
        <v>7480.3</v>
      </c>
      <c r="E41" s="44" t="s">
        <v>39</v>
      </c>
      <c r="F41" s="43"/>
      <c r="G41" s="43"/>
      <c r="H41" s="43"/>
      <c r="I41" s="43"/>
      <c r="J41" s="43">
        <v>1</v>
      </c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>
        <f t="shared" si="0"/>
        <v>1</v>
      </c>
    </row>
    <row r="42" spans="1:25" x14ac:dyDescent="0.25">
      <c r="D42" s="69">
        <f>SUM(D7:D41)</f>
        <v>136534.11000000002</v>
      </c>
    </row>
  </sheetData>
  <mergeCells count="1">
    <mergeCell ref="B4:C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9BCC-86D9-4FA9-A8A9-8EB22BC6668C}">
  <dimension ref="A1:Y51"/>
  <sheetViews>
    <sheetView zoomScale="90" zoomScaleNormal="90" workbookViewId="0">
      <pane xSplit="5" ySplit="6" topLeftCell="F37" activePane="bottomRight" state="frozen"/>
      <selection pane="topRight" activeCell="F1" sqref="F1"/>
      <selection pane="bottomLeft" activeCell="A9" sqref="A9"/>
      <selection pane="bottomRight" activeCell="F47" sqref="F47"/>
    </sheetView>
  </sheetViews>
  <sheetFormatPr baseColWidth="10" defaultColWidth="11.54296875" defaultRowHeight="15" x14ac:dyDescent="0.25"/>
  <cols>
    <col min="1" max="1" width="6.08984375" style="23" customWidth="1"/>
    <col min="2" max="2" width="9.08984375" style="23" customWidth="1"/>
    <col min="3" max="3" width="30.54296875" style="23" customWidth="1"/>
    <col min="4" max="4" width="9.453125" style="23" customWidth="1"/>
    <col min="5" max="5" width="19.08984375" style="23" customWidth="1"/>
    <col min="6" max="6" width="11.54296875" style="23"/>
    <col min="7" max="7" width="11.54296875" style="23" customWidth="1"/>
    <col min="8" max="13" width="11.54296875" style="23"/>
    <col min="14" max="14" width="12.90625" style="23" customWidth="1"/>
    <col min="15" max="22" width="11.54296875" style="23"/>
    <col min="23" max="23" width="13.08984375" style="23" bestFit="1" customWidth="1"/>
    <col min="24" max="24" width="8.36328125" style="23" customWidth="1"/>
    <col min="25" max="16384" width="11.54296875" style="23"/>
  </cols>
  <sheetData>
    <row r="1" spans="1:23" ht="15.6" x14ac:dyDescent="0.3">
      <c r="A1" s="25" t="s">
        <v>411</v>
      </c>
    </row>
    <row r="2" spans="1:23" x14ac:dyDescent="0.25">
      <c r="E2" s="40" t="s">
        <v>102</v>
      </c>
      <c r="F2" s="40">
        <v>1</v>
      </c>
      <c r="G2" s="40">
        <v>2</v>
      </c>
      <c r="H2" s="40">
        <v>3</v>
      </c>
      <c r="I2" s="40">
        <v>4</v>
      </c>
      <c r="J2" s="40">
        <v>5</v>
      </c>
      <c r="K2" s="40">
        <v>6</v>
      </c>
      <c r="L2" s="40">
        <v>7</v>
      </c>
      <c r="M2" s="40">
        <v>8</v>
      </c>
      <c r="N2" s="40">
        <v>9</v>
      </c>
      <c r="O2" s="40">
        <v>10</v>
      </c>
      <c r="P2" s="40">
        <v>11</v>
      </c>
      <c r="Q2" s="40">
        <v>12</v>
      </c>
      <c r="R2" s="40">
        <v>13</v>
      </c>
      <c r="S2" s="40">
        <v>14</v>
      </c>
      <c r="T2" s="40">
        <v>15</v>
      </c>
      <c r="U2" s="40">
        <v>16</v>
      </c>
      <c r="V2" s="40">
        <v>17</v>
      </c>
    </row>
    <row r="3" spans="1:23" x14ac:dyDescent="0.25">
      <c r="E3" s="40" t="s">
        <v>103</v>
      </c>
      <c r="F3" s="40" t="s">
        <v>121</v>
      </c>
      <c r="G3" s="40" t="s">
        <v>122</v>
      </c>
      <c r="H3" s="40" t="s">
        <v>123</v>
      </c>
      <c r="I3" s="40" t="s">
        <v>124</v>
      </c>
      <c r="J3" s="40" t="s">
        <v>125</v>
      </c>
      <c r="K3" s="40" t="s">
        <v>126</v>
      </c>
      <c r="L3" s="40" t="s">
        <v>127</v>
      </c>
      <c r="M3" s="40" t="s">
        <v>128</v>
      </c>
      <c r="N3" s="40" t="s">
        <v>129</v>
      </c>
      <c r="O3" s="40" t="s">
        <v>130</v>
      </c>
      <c r="P3" s="40" t="s">
        <v>131</v>
      </c>
      <c r="Q3" s="40" t="s">
        <v>132</v>
      </c>
      <c r="R3" s="40" t="s">
        <v>133</v>
      </c>
      <c r="S3" s="40" t="s">
        <v>134</v>
      </c>
      <c r="T3" s="40" t="s">
        <v>135</v>
      </c>
      <c r="U3" s="40" t="s">
        <v>136</v>
      </c>
      <c r="V3" s="40" t="s">
        <v>137</v>
      </c>
    </row>
    <row r="4" spans="1:23" ht="41.4" x14ac:dyDescent="0.25">
      <c r="B4" s="99" t="s">
        <v>410</v>
      </c>
      <c r="C4" s="100"/>
      <c r="E4" s="40" t="s">
        <v>104</v>
      </c>
      <c r="F4" s="40" t="s">
        <v>138</v>
      </c>
      <c r="G4" s="40" t="s">
        <v>291</v>
      </c>
      <c r="H4" s="40" t="s">
        <v>292</v>
      </c>
      <c r="I4" s="40" t="s">
        <v>139</v>
      </c>
      <c r="J4" s="40" t="s">
        <v>140</v>
      </c>
      <c r="K4" s="40" t="s">
        <v>141</v>
      </c>
      <c r="L4" s="40" t="s">
        <v>142</v>
      </c>
      <c r="M4" s="40" t="s">
        <v>143</v>
      </c>
      <c r="N4" s="40" t="s">
        <v>144</v>
      </c>
      <c r="O4" s="40" t="s">
        <v>145</v>
      </c>
      <c r="P4" s="40" t="s">
        <v>146</v>
      </c>
      <c r="Q4" s="40" t="s">
        <v>38</v>
      </c>
      <c r="R4" s="40" t="s">
        <v>30</v>
      </c>
      <c r="S4" s="40" t="s">
        <v>33</v>
      </c>
      <c r="T4" s="40" t="s">
        <v>34</v>
      </c>
      <c r="U4" s="40" t="s">
        <v>35</v>
      </c>
      <c r="V4" s="40" t="s">
        <v>36</v>
      </c>
    </row>
    <row r="5" spans="1:23" x14ac:dyDescent="0.25">
      <c r="E5" s="40" t="s">
        <v>105</v>
      </c>
      <c r="F5" s="40" t="s">
        <v>147</v>
      </c>
      <c r="G5" s="40" t="s">
        <v>147</v>
      </c>
      <c r="H5" s="40" t="s">
        <v>147</v>
      </c>
      <c r="I5" s="40" t="s">
        <v>147</v>
      </c>
      <c r="J5" s="40" t="s">
        <v>147</v>
      </c>
      <c r="K5" s="40" t="s">
        <v>148</v>
      </c>
      <c r="L5" s="40" t="s">
        <v>148</v>
      </c>
      <c r="M5" s="40" t="s">
        <v>149</v>
      </c>
      <c r="N5" s="40" t="s">
        <v>149</v>
      </c>
      <c r="O5" s="40" t="s">
        <v>149</v>
      </c>
      <c r="P5" s="40" t="s">
        <v>149</v>
      </c>
      <c r="Q5" s="40" t="s">
        <v>150</v>
      </c>
      <c r="R5" s="40" t="s">
        <v>150</v>
      </c>
      <c r="S5" s="40" t="s">
        <v>150</v>
      </c>
      <c r="T5" s="40" t="s">
        <v>150</v>
      </c>
      <c r="U5" s="40" t="s">
        <v>150</v>
      </c>
      <c r="V5" s="40" t="s">
        <v>150</v>
      </c>
    </row>
    <row r="6" spans="1:23" ht="15.6" x14ac:dyDescent="0.3">
      <c r="A6" s="1" t="s">
        <v>102</v>
      </c>
      <c r="B6" s="1" t="s">
        <v>103</v>
      </c>
      <c r="C6" s="1" t="s">
        <v>104</v>
      </c>
      <c r="D6" s="1" t="s">
        <v>191</v>
      </c>
      <c r="E6" s="1" t="s">
        <v>96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9"/>
      <c r="W6" s="41" t="s">
        <v>7</v>
      </c>
    </row>
    <row r="7" spans="1:23" ht="15.6" x14ac:dyDescent="0.25">
      <c r="A7" s="14">
        <v>1</v>
      </c>
      <c r="B7" s="14" t="s">
        <v>180</v>
      </c>
      <c r="C7" s="7" t="s">
        <v>18</v>
      </c>
      <c r="D7" s="30">
        <f>MEC!D2</f>
        <v>10280.950000000001</v>
      </c>
      <c r="E7" s="44" t="s">
        <v>294</v>
      </c>
      <c r="F7" s="43">
        <f>P4a1!$D7/P4a1!$W7*P4a1!F7</f>
        <v>0</v>
      </c>
      <c r="G7" s="43">
        <f>P4a1!$D7/P4a1!$W7*P4a1!G7</f>
        <v>0</v>
      </c>
      <c r="H7" s="43">
        <f>P4a1!$D7/P4a1!$W7*P4a1!H7</f>
        <v>0</v>
      </c>
      <c r="I7" s="43">
        <f>P4a1!$D7/P4a1!$W7*P4a1!I7</f>
        <v>0</v>
      </c>
      <c r="J7" s="43">
        <f>P4a1!$D7/P4a1!$W7*P4a1!J7</f>
        <v>0</v>
      </c>
      <c r="K7" s="43">
        <f>P4a1!$D7/P4a1!$W7*P4a1!K7</f>
        <v>0</v>
      </c>
      <c r="L7" s="43">
        <f>P4a1!$D7/P4a1!$W7*P4a1!L7</f>
        <v>0</v>
      </c>
      <c r="M7" s="43">
        <f>P4a1!$D7/P4a1!$W7*P4a1!M7</f>
        <v>623.08787878787882</v>
      </c>
      <c r="N7" s="43">
        <f>P4a1!$D7/P4a1!$W7*P4a1!N7</f>
        <v>1246.1757575757576</v>
      </c>
      <c r="O7" s="43">
        <f>P4a1!$D7/P4a1!$W7*P4a1!O7</f>
        <v>934.63181818181829</v>
      </c>
      <c r="P7" s="43">
        <f>P4a1!$D7/P4a1!$W7*P4a1!P7</f>
        <v>1246.1757575757576</v>
      </c>
      <c r="Q7" s="43">
        <f>P4a1!$D7/P4a1!$W7*P4a1!Q7</f>
        <v>1557.719696969697</v>
      </c>
      <c r="R7" s="43">
        <f>P4a1!$D7/P4a1!$W7*P4a1!R7</f>
        <v>0</v>
      </c>
      <c r="S7" s="43">
        <f>P4a1!$D7/P4a1!$W7*P4a1!S7</f>
        <v>934.63181818181829</v>
      </c>
      <c r="T7" s="43">
        <f>P4a1!$D7/P4a1!$W7*P4a1!T7</f>
        <v>1246.1757575757576</v>
      </c>
      <c r="U7" s="43">
        <f>P4a1!$D7/P4a1!$W7*P4a1!U7</f>
        <v>1869.2636363636366</v>
      </c>
      <c r="V7" s="43">
        <f>P4a1!$D7/P4a1!$W7*P4a1!V7</f>
        <v>623.08787878787882</v>
      </c>
      <c r="W7" s="77">
        <f>SUM(F7:V7)</f>
        <v>10280.950000000001</v>
      </c>
    </row>
    <row r="8" spans="1:23" ht="15.6" x14ac:dyDescent="0.25">
      <c r="A8" s="14">
        <v>2</v>
      </c>
      <c r="B8" s="14" t="s">
        <v>181</v>
      </c>
      <c r="C8" s="7" t="s">
        <v>192</v>
      </c>
      <c r="D8" s="30">
        <f>MEC!D3</f>
        <v>219</v>
      </c>
      <c r="E8" s="44" t="s">
        <v>39</v>
      </c>
      <c r="F8" s="43">
        <f>P4a1!$D8/P4a1!$W8*P4a1!F8</f>
        <v>0</v>
      </c>
      <c r="G8" s="43">
        <f>P4a1!$D8/P4a1!$W8*P4a1!G8</f>
        <v>0</v>
      </c>
      <c r="H8" s="43">
        <f>P4a1!$D8/P4a1!$W8*P4a1!H8</f>
        <v>0</v>
      </c>
      <c r="I8" s="43">
        <f>P4a1!$D8/P4a1!$W8*P4a1!I8</f>
        <v>0</v>
      </c>
      <c r="J8" s="43">
        <f>P4a1!$D8/P4a1!$W8*P4a1!J8</f>
        <v>0</v>
      </c>
      <c r="K8" s="43">
        <f>P4a1!$D8/P4a1!$W8*P4a1!K8</f>
        <v>0</v>
      </c>
      <c r="L8" s="43">
        <f>P4a1!$D8/P4a1!$W8*P4a1!L8</f>
        <v>0</v>
      </c>
      <c r="M8" s="43">
        <f>P4a1!$D8/P4a1!$W8*P4a1!M8</f>
        <v>219</v>
      </c>
      <c r="N8" s="43">
        <f>P4a1!$D8/P4a1!$W8*P4a1!N8</f>
        <v>0</v>
      </c>
      <c r="O8" s="43">
        <f>P4a1!$D8/P4a1!$W8*P4a1!O8</f>
        <v>0</v>
      </c>
      <c r="P8" s="43">
        <f>P4a1!$D8/P4a1!$W8*P4a1!P8</f>
        <v>0</v>
      </c>
      <c r="Q8" s="43">
        <f>P4a1!$D8/P4a1!$W8*P4a1!Q8</f>
        <v>0</v>
      </c>
      <c r="R8" s="43">
        <f>P4a1!$D8/P4a1!$W8*P4a1!R8</f>
        <v>0</v>
      </c>
      <c r="S8" s="43">
        <f>P4a1!$D8/P4a1!$W8*P4a1!S8</f>
        <v>0</v>
      </c>
      <c r="T8" s="43">
        <f>P4a1!$D8/P4a1!$W8*P4a1!T8</f>
        <v>0</v>
      </c>
      <c r="U8" s="43">
        <f>P4a1!$D8/P4a1!$W8*P4a1!U8</f>
        <v>0</v>
      </c>
      <c r="V8" s="43">
        <f>P4a1!$D8/P4a1!$W8*P4a1!V8</f>
        <v>0</v>
      </c>
      <c r="W8" s="77">
        <f t="shared" ref="W8:W41" si="0">SUM(F8:V8)</f>
        <v>219</v>
      </c>
    </row>
    <row r="9" spans="1:23" ht="15.6" x14ac:dyDescent="0.25">
      <c r="A9" s="14">
        <v>3</v>
      </c>
      <c r="B9" s="14" t="s">
        <v>182</v>
      </c>
      <c r="C9" s="7" t="s">
        <v>10</v>
      </c>
      <c r="D9" s="30">
        <f>MEC!D4</f>
        <v>1140</v>
      </c>
      <c r="E9" s="44" t="s">
        <v>39</v>
      </c>
      <c r="F9" s="43">
        <f>P4a1!$D9/P4a1!$W9*P4a1!F9</f>
        <v>0</v>
      </c>
      <c r="G9" s="43">
        <f>P4a1!$D9/P4a1!$W9*P4a1!G9</f>
        <v>0</v>
      </c>
      <c r="H9" s="43">
        <f>P4a1!$D9/P4a1!$W9*P4a1!H9</f>
        <v>0</v>
      </c>
      <c r="I9" s="43">
        <f>P4a1!$D9/P4a1!$W9*P4a1!I9</f>
        <v>0</v>
      </c>
      <c r="J9" s="43">
        <f>P4a1!$D9/P4a1!$W9*P4a1!J9</f>
        <v>0</v>
      </c>
      <c r="K9" s="43">
        <f>P4a1!$D9/P4a1!$W9*P4a1!K9</f>
        <v>0</v>
      </c>
      <c r="L9" s="43">
        <f>P4a1!$D9/P4a1!$W9*P4a1!L9</f>
        <v>0</v>
      </c>
      <c r="M9" s="43">
        <f>P4a1!$D9/P4a1!$W9*P4a1!M9</f>
        <v>1140</v>
      </c>
      <c r="N9" s="43">
        <f>P4a1!$D9/P4a1!$W9*P4a1!N9</f>
        <v>0</v>
      </c>
      <c r="O9" s="43">
        <f>P4a1!$D9/P4a1!$W9*P4a1!O9</f>
        <v>0</v>
      </c>
      <c r="P9" s="43">
        <f>P4a1!$D9/P4a1!$W9*P4a1!P9</f>
        <v>0</v>
      </c>
      <c r="Q9" s="43">
        <f>P4a1!$D9/P4a1!$W9*P4a1!Q9</f>
        <v>0</v>
      </c>
      <c r="R9" s="43">
        <f>P4a1!$D9/P4a1!$W9*P4a1!R9</f>
        <v>0</v>
      </c>
      <c r="S9" s="43">
        <f>P4a1!$D9/P4a1!$W9*P4a1!S9</f>
        <v>0</v>
      </c>
      <c r="T9" s="43">
        <f>P4a1!$D9/P4a1!$W9*P4a1!T9</f>
        <v>0</v>
      </c>
      <c r="U9" s="43">
        <f>P4a1!$D9/P4a1!$W9*P4a1!U9</f>
        <v>0</v>
      </c>
      <c r="V9" s="43">
        <f>P4a1!$D9/P4a1!$W9*P4a1!V9</f>
        <v>0</v>
      </c>
      <c r="W9" s="77">
        <f t="shared" si="0"/>
        <v>1140</v>
      </c>
    </row>
    <row r="10" spans="1:23" ht="15.6" x14ac:dyDescent="0.25">
      <c r="A10" s="14">
        <v>4</v>
      </c>
      <c r="B10" s="14" t="s">
        <v>183</v>
      </c>
      <c r="C10" s="7" t="s">
        <v>14</v>
      </c>
      <c r="D10" s="30">
        <f>MEC!D5</f>
        <v>5131</v>
      </c>
      <c r="E10" s="44" t="s">
        <v>39</v>
      </c>
      <c r="F10" s="43">
        <f>P4a1!$D10/P4a1!$W10*P4a1!F10</f>
        <v>0</v>
      </c>
      <c r="G10" s="43">
        <f>P4a1!$D10/P4a1!$W10*P4a1!G10</f>
        <v>0</v>
      </c>
      <c r="H10" s="43">
        <f>P4a1!$D10/P4a1!$W10*P4a1!H10</f>
        <v>0</v>
      </c>
      <c r="I10" s="43">
        <f>P4a1!$D10/P4a1!$W10*P4a1!I10</f>
        <v>0</v>
      </c>
      <c r="J10" s="43">
        <f>P4a1!$D10/P4a1!$W10*P4a1!J10</f>
        <v>0</v>
      </c>
      <c r="K10" s="43">
        <f>P4a1!$D10/P4a1!$W10*P4a1!K10</f>
        <v>0</v>
      </c>
      <c r="L10" s="43">
        <f>P4a1!$D10/P4a1!$W10*P4a1!L10</f>
        <v>0</v>
      </c>
      <c r="M10" s="43">
        <f>P4a1!$D10/P4a1!$W10*P4a1!M10</f>
        <v>0</v>
      </c>
      <c r="N10" s="43">
        <f>P4a1!$D10/P4a1!$W10*P4a1!N10</f>
        <v>0</v>
      </c>
      <c r="O10" s="43">
        <f>P4a1!$D10/P4a1!$W10*P4a1!O10</f>
        <v>0</v>
      </c>
      <c r="P10" s="43">
        <f>P4a1!$D10/P4a1!$W10*P4a1!P10</f>
        <v>0</v>
      </c>
      <c r="Q10" s="43">
        <f>P4a1!$D10/P4a1!$W10*P4a1!Q10</f>
        <v>0</v>
      </c>
      <c r="R10" s="43">
        <f>P4a1!$D10/P4a1!$W10*P4a1!R10</f>
        <v>0</v>
      </c>
      <c r="S10" s="43">
        <f>P4a1!$D10/P4a1!$W10*P4a1!S10</f>
        <v>5131</v>
      </c>
      <c r="T10" s="43">
        <f>P4a1!$D10/P4a1!$W10*P4a1!T10</f>
        <v>0</v>
      </c>
      <c r="U10" s="43">
        <f>P4a1!$D10/P4a1!$W10*P4a1!U10</f>
        <v>0</v>
      </c>
      <c r="V10" s="43">
        <f>P4a1!$D10/P4a1!$W10*P4a1!V10</f>
        <v>0</v>
      </c>
      <c r="W10" s="77">
        <f t="shared" si="0"/>
        <v>5131</v>
      </c>
    </row>
    <row r="11" spans="1:23" ht="15.6" x14ac:dyDescent="0.25">
      <c r="A11" s="14">
        <v>5</v>
      </c>
      <c r="B11" s="84" t="s">
        <v>184</v>
      </c>
      <c r="C11" s="85" t="s">
        <v>11</v>
      </c>
      <c r="D11" s="86">
        <f>MEC!D6</f>
        <v>20200.91</v>
      </c>
      <c r="E11" s="73" t="s">
        <v>400</v>
      </c>
      <c r="F11" s="43">
        <f>P4a1!$D11/P4a1!$W11*P4a1!F11</f>
        <v>0</v>
      </c>
      <c r="G11" s="43">
        <f>P4a1!$D11/P4a1!$W11*P4a1!G11</f>
        <v>0</v>
      </c>
      <c r="H11" s="43">
        <f>P4a1!$D11/P4a1!$W11*P4a1!H11</f>
        <v>0</v>
      </c>
      <c r="I11" s="43">
        <f>P4a1!$D11/P4a1!$W11*P4a1!I11</f>
        <v>0</v>
      </c>
      <c r="J11" s="43">
        <f>P4a1!$D11/P4a1!$W11*P4a1!J11</f>
        <v>0</v>
      </c>
      <c r="K11" s="43">
        <f>P4a1!$D11/P4a1!$W11*P4a1!K11</f>
        <v>0</v>
      </c>
      <c r="L11" s="43">
        <f>P4a1!$D11/P4a1!$W11*P4a1!L11</f>
        <v>0</v>
      </c>
      <c r="M11" s="43">
        <f>P4a1!$D11/P4a1!$W11*P4a1!M11</f>
        <v>0</v>
      </c>
      <c r="N11" s="43">
        <f>P4a1!$D11/P4a1!$W11*P4a1!N11</f>
        <v>0</v>
      </c>
      <c r="O11" s="43">
        <f>P4a1!$D11/P4a1!$W11*P4a1!O11</f>
        <v>0</v>
      </c>
      <c r="P11" s="43">
        <f>P4a1!$D11/P4a1!$W11*P4a1!P11</f>
        <v>0</v>
      </c>
      <c r="Q11" s="43">
        <f>P4a1!$D11/P4a1!$W11*P4a1!Q11</f>
        <v>6942.4646392405057</v>
      </c>
      <c r="R11" s="43">
        <f>P4a1!$D11/P4a1!$W11*P4a1!R11</f>
        <v>2109.5887025316456</v>
      </c>
      <c r="S11" s="43">
        <f>P4a1!$D11/P4a1!$W11*P4a1!S11</f>
        <v>1048.401658227848</v>
      </c>
      <c r="T11" s="43">
        <f>P4a1!$D11/P4a1!$W11*P4a1!T11</f>
        <v>4653.8805316455691</v>
      </c>
      <c r="U11" s="43">
        <f>P4a1!$D11/P4a1!$W11*P4a1!U11</f>
        <v>5178.0813607594937</v>
      </c>
      <c r="V11" s="43">
        <f>P4a1!$D11/P4a1!$W11*P4a1!V11</f>
        <v>268.4931075949367</v>
      </c>
      <c r="W11" s="77">
        <f t="shared" si="0"/>
        <v>20200.909999999996</v>
      </c>
    </row>
    <row r="12" spans="1:23" ht="15.6" x14ac:dyDescent="0.25">
      <c r="A12" s="14">
        <v>6</v>
      </c>
      <c r="B12" s="14" t="s">
        <v>185</v>
      </c>
      <c r="C12" s="7" t="s">
        <v>193</v>
      </c>
      <c r="D12" s="30">
        <f>MEC!D7</f>
        <v>3588</v>
      </c>
      <c r="E12" s="44" t="s">
        <v>296</v>
      </c>
      <c r="F12" s="43">
        <f>P4a1!$D12/P4a1!$W12*P4a1!F12</f>
        <v>0</v>
      </c>
      <c r="G12" s="43">
        <f>P4a1!$D12/P4a1!$W12*P4a1!G12</f>
        <v>0</v>
      </c>
      <c r="H12" s="43">
        <f>P4a1!$D12/P4a1!$W12*P4a1!H12</f>
        <v>0</v>
      </c>
      <c r="I12" s="43">
        <f>P4a1!$D12/P4a1!$W12*P4a1!I12</f>
        <v>0</v>
      </c>
      <c r="J12" s="43">
        <f>P4a1!$D12/P4a1!$W12*P4a1!J12</f>
        <v>0</v>
      </c>
      <c r="K12" s="43">
        <f>P4a1!$D12/P4a1!$W12*P4a1!K12</f>
        <v>0</v>
      </c>
      <c r="L12" s="43">
        <f>P4a1!$D12/P4a1!$W12*P4a1!L12</f>
        <v>0</v>
      </c>
      <c r="M12" s="43">
        <f>P4a1!$D12/P4a1!$W12*P4a1!M12</f>
        <v>0</v>
      </c>
      <c r="N12" s="43">
        <f>P4a1!$D12/P4a1!$W12*P4a1!N12</f>
        <v>134.13084112149534</v>
      </c>
      <c r="O12" s="43">
        <f>P4a1!$D12/P4a1!$W12*P4a1!O12</f>
        <v>167.66355140186917</v>
      </c>
      <c r="P12" s="43">
        <f>P4a1!$D12/P4a1!$W12*P4a1!P12</f>
        <v>100.5981308411215</v>
      </c>
      <c r="Q12" s="43">
        <f>P4a1!$D12/P4a1!$W12*P4a1!Q12</f>
        <v>335.32710280373834</v>
      </c>
      <c r="R12" s="43">
        <f>P4a1!$D12/P4a1!$W12*P4a1!R12</f>
        <v>603.58878504672907</v>
      </c>
      <c r="S12" s="43">
        <f>P4a1!$D12/P4a1!$W12*P4a1!S12</f>
        <v>670.65420560747668</v>
      </c>
      <c r="T12" s="43">
        <f>P4a1!$D12/P4a1!$W12*P4a1!T12</f>
        <v>469.45794392523368</v>
      </c>
      <c r="U12" s="43">
        <f>P4a1!$D12/P4a1!$W12*P4a1!U12</f>
        <v>402.39252336448601</v>
      </c>
      <c r="V12" s="43">
        <f>P4a1!$D12/P4a1!$W12*P4a1!V12</f>
        <v>704.18691588785055</v>
      </c>
      <c r="W12" s="77">
        <f t="shared" si="0"/>
        <v>3588</v>
      </c>
    </row>
    <row r="13" spans="1:23" ht="15.6" x14ac:dyDescent="0.25">
      <c r="A13" s="14">
        <v>7</v>
      </c>
      <c r="B13" s="14" t="s">
        <v>186</v>
      </c>
      <c r="C13" s="7" t="s">
        <v>12</v>
      </c>
      <c r="D13" s="30">
        <f>MEC!D8</f>
        <v>906</v>
      </c>
      <c r="E13" s="44" t="s">
        <v>293</v>
      </c>
      <c r="F13" s="43">
        <f>P4a1!$D13/P4a1!$W13*P4a1!F13</f>
        <v>0</v>
      </c>
      <c r="G13" s="43">
        <f>P4a1!$D13/P4a1!$W13*P4a1!G13</f>
        <v>0</v>
      </c>
      <c r="H13" s="43">
        <f>P4a1!$D13/P4a1!$W13*P4a1!H13</f>
        <v>0</v>
      </c>
      <c r="I13" s="43">
        <f>P4a1!$D13/P4a1!$W13*P4a1!I13</f>
        <v>0</v>
      </c>
      <c r="J13" s="43">
        <f>P4a1!$D13/P4a1!$W13*P4a1!J13</f>
        <v>0</v>
      </c>
      <c r="K13" s="43">
        <f>P4a1!$D13/P4a1!$W13*P4a1!K13</f>
        <v>0</v>
      </c>
      <c r="L13" s="43">
        <f>P4a1!$D13/P4a1!$W13*P4a1!L13</f>
        <v>0</v>
      </c>
      <c r="M13" s="43">
        <f>P4a1!$D13/P4a1!$W13*P4a1!M13</f>
        <v>0</v>
      </c>
      <c r="N13" s="43">
        <f>P4a1!$D13/P4a1!$W13*P4a1!N13</f>
        <v>0</v>
      </c>
      <c r="O13" s="43">
        <f>P4a1!$D13/P4a1!$W13*P4a1!O13</f>
        <v>0</v>
      </c>
      <c r="P13" s="43">
        <f>P4a1!$D13/P4a1!$W13*P4a1!P13</f>
        <v>0</v>
      </c>
      <c r="Q13" s="43">
        <f>P4a1!$D13/P4a1!$W13*P4a1!Q13</f>
        <v>207.79816513761466</v>
      </c>
      <c r="R13" s="43">
        <f>P4a1!$D13/P4a1!$W13*P4a1!R13</f>
        <v>103.89908256880733</v>
      </c>
      <c r="S13" s="43">
        <f>P4a1!$D13/P4a1!$W13*P4a1!S13</f>
        <v>124.6788990825688</v>
      </c>
      <c r="T13" s="43">
        <f>P4a1!$D13/P4a1!$W13*P4a1!T13</f>
        <v>166.23853211009174</v>
      </c>
      <c r="U13" s="43">
        <f>P4a1!$D13/P4a1!$W13*P4a1!U13</f>
        <v>187.0183486238532</v>
      </c>
      <c r="V13" s="43">
        <f>P4a1!$D13/P4a1!$W13*P4a1!V13</f>
        <v>116.36697247706421</v>
      </c>
      <c r="W13" s="77">
        <f t="shared" si="0"/>
        <v>905.99999999999989</v>
      </c>
    </row>
    <row r="14" spans="1:23" ht="15.6" x14ac:dyDescent="0.25">
      <c r="A14" s="14">
        <v>8</v>
      </c>
      <c r="B14" s="14" t="s">
        <v>187</v>
      </c>
      <c r="C14" s="7" t="s">
        <v>16</v>
      </c>
      <c r="D14" s="30">
        <f>MEC!D9</f>
        <v>197</v>
      </c>
      <c r="E14" s="44" t="s">
        <v>39</v>
      </c>
      <c r="F14" s="43">
        <f>P4a1!$D14/P4a1!$W14*P4a1!F14</f>
        <v>0</v>
      </c>
      <c r="G14" s="43">
        <f>P4a1!$D14/P4a1!$W14*P4a1!G14</f>
        <v>0</v>
      </c>
      <c r="H14" s="43">
        <f>P4a1!$D14/P4a1!$W14*P4a1!H14</f>
        <v>0</v>
      </c>
      <c r="I14" s="43">
        <f>P4a1!$D14/P4a1!$W14*P4a1!I14</f>
        <v>0</v>
      </c>
      <c r="J14" s="43">
        <f>P4a1!$D14/P4a1!$W14*P4a1!J14</f>
        <v>0</v>
      </c>
      <c r="K14" s="43">
        <f>P4a1!$D14/P4a1!$W14*P4a1!K14</f>
        <v>0</v>
      </c>
      <c r="L14" s="43">
        <f>P4a1!$D14/P4a1!$W14*P4a1!L14</f>
        <v>0</v>
      </c>
      <c r="M14" s="43">
        <f>P4a1!$D14/P4a1!$W14*P4a1!M14</f>
        <v>197</v>
      </c>
      <c r="N14" s="43">
        <f>P4a1!$D14/P4a1!$W14*P4a1!N14</f>
        <v>0</v>
      </c>
      <c r="O14" s="43">
        <f>P4a1!$D14/P4a1!$W14*P4a1!O14</f>
        <v>0</v>
      </c>
      <c r="P14" s="43">
        <f>P4a1!$D14/P4a1!$W14*P4a1!P14</f>
        <v>0</v>
      </c>
      <c r="Q14" s="43">
        <f>P4a1!$D14/P4a1!$W14*P4a1!Q14</f>
        <v>0</v>
      </c>
      <c r="R14" s="43">
        <f>P4a1!$D14/P4a1!$W14*P4a1!R14</f>
        <v>0</v>
      </c>
      <c r="S14" s="43">
        <f>P4a1!$D14/P4a1!$W14*P4a1!S14</f>
        <v>0</v>
      </c>
      <c r="T14" s="43">
        <f>P4a1!$D14/P4a1!$W14*P4a1!T14</f>
        <v>0</v>
      </c>
      <c r="U14" s="43">
        <f>P4a1!$D14/P4a1!$W14*P4a1!U14</f>
        <v>0</v>
      </c>
      <c r="V14" s="43">
        <f>P4a1!$D14/P4a1!$W14*P4a1!V14</f>
        <v>0</v>
      </c>
      <c r="W14" s="77">
        <f t="shared" si="0"/>
        <v>197</v>
      </c>
    </row>
    <row r="15" spans="1:23" ht="15.6" x14ac:dyDescent="0.25">
      <c r="A15" s="14">
        <v>9</v>
      </c>
      <c r="B15" s="14" t="s">
        <v>188</v>
      </c>
      <c r="C15" s="7" t="s">
        <v>13</v>
      </c>
      <c r="D15" s="30">
        <f>MEC!D10</f>
        <v>10986.22</v>
      </c>
      <c r="E15" s="44" t="s">
        <v>297</v>
      </c>
      <c r="F15" s="43">
        <f>P4a1!$D15/P4a1!$W15*P4a1!F15</f>
        <v>0</v>
      </c>
      <c r="G15" s="43">
        <f>P4a1!$D15/P4a1!$W15*P4a1!G15</f>
        <v>0</v>
      </c>
      <c r="H15" s="43">
        <f>P4a1!$D15/P4a1!$W15*P4a1!H15</f>
        <v>0</v>
      </c>
      <c r="I15" s="43">
        <f>P4a1!$D15/P4a1!$W15*P4a1!I15</f>
        <v>0</v>
      </c>
      <c r="J15" s="43">
        <f>P4a1!$D15/P4a1!$W15*P4a1!J15</f>
        <v>0</v>
      </c>
      <c r="K15" s="43">
        <f>P4a1!$D15/P4a1!$W15*P4a1!K15</f>
        <v>0</v>
      </c>
      <c r="L15" s="43">
        <f>P4a1!$D15/P4a1!$W15*P4a1!L15</f>
        <v>0</v>
      </c>
      <c r="M15" s="43">
        <f>P4a1!$D15/P4a1!$W15*P4a1!M15</f>
        <v>0</v>
      </c>
      <c r="N15" s="43">
        <f>P4a1!$D15/P4a1!$W15*P4a1!N15</f>
        <v>0</v>
      </c>
      <c r="O15" s="43">
        <f>P4a1!$D15/P4a1!$W15*P4a1!O15</f>
        <v>0</v>
      </c>
      <c r="P15" s="43">
        <f>P4a1!$D15/P4a1!$W15*P4a1!P15</f>
        <v>0</v>
      </c>
      <c r="Q15" s="43">
        <f>P4a1!$D15/P4a1!$W15*P4a1!Q15</f>
        <v>1456.8310452418095</v>
      </c>
      <c r="R15" s="43">
        <f>P4a1!$D15/P4a1!$W15*P4a1!R15</f>
        <v>1542.526989079563</v>
      </c>
      <c r="S15" s="43">
        <f>P4a1!$D15/P4a1!$W15*P4a1!S15</f>
        <v>2142.3985959438373</v>
      </c>
      <c r="T15" s="43">
        <f>P4a1!$D15/P4a1!$W15*P4a1!T15</f>
        <v>1473.9702340093602</v>
      </c>
      <c r="U15" s="43">
        <f>P4a1!$D15/P4a1!$W15*P4a1!U15</f>
        <v>1971.0067082683304</v>
      </c>
      <c r="V15" s="43">
        <f>P4a1!$D15/P4a1!$W15*P4a1!V15</f>
        <v>2399.4864274570978</v>
      </c>
      <c r="W15" s="77">
        <f t="shared" si="0"/>
        <v>10986.219999999998</v>
      </c>
    </row>
    <row r="16" spans="1:23" ht="15.6" x14ac:dyDescent="0.25">
      <c r="A16" s="14">
        <v>10</v>
      </c>
      <c r="B16" s="14" t="s">
        <v>189</v>
      </c>
      <c r="C16" s="7" t="s">
        <v>8</v>
      </c>
      <c r="D16" s="30">
        <f>MEC!D11</f>
        <v>128</v>
      </c>
      <c r="E16" s="44" t="s">
        <v>39</v>
      </c>
      <c r="F16" s="43">
        <f>P4a1!$D16/P4a1!$W16*P4a1!F16</f>
        <v>0</v>
      </c>
      <c r="G16" s="43">
        <f>P4a1!$D16/P4a1!$W16*P4a1!G16</f>
        <v>0</v>
      </c>
      <c r="H16" s="43">
        <f>P4a1!$D16/P4a1!$W16*P4a1!H16</f>
        <v>0</v>
      </c>
      <c r="I16" s="43">
        <f>P4a1!$D16/P4a1!$W16*P4a1!I16</f>
        <v>0</v>
      </c>
      <c r="J16" s="43">
        <f>P4a1!$D16/P4a1!$W16*P4a1!J16</f>
        <v>0</v>
      </c>
      <c r="K16" s="43">
        <f>P4a1!$D16/P4a1!$W16*P4a1!K16</f>
        <v>0</v>
      </c>
      <c r="L16" s="43">
        <f>P4a1!$D16/P4a1!$W16*P4a1!L16</f>
        <v>0</v>
      </c>
      <c r="M16" s="43">
        <f>P4a1!$D16/P4a1!$W16*P4a1!M16</f>
        <v>0</v>
      </c>
      <c r="N16" s="43">
        <f>P4a1!$D16/P4a1!$W16*P4a1!N16</f>
        <v>128</v>
      </c>
      <c r="O16" s="43">
        <f>P4a1!$D16/P4a1!$W16*P4a1!O16</f>
        <v>0</v>
      </c>
      <c r="P16" s="43">
        <f>P4a1!$D16/P4a1!$W16*P4a1!P16</f>
        <v>0</v>
      </c>
      <c r="Q16" s="43">
        <f>P4a1!$D16/P4a1!$W16*P4a1!Q16</f>
        <v>0</v>
      </c>
      <c r="R16" s="43">
        <f>P4a1!$D16/P4a1!$W16*P4a1!R16</f>
        <v>0</v>
      </c>
      <c r="S16" s="43">
        <f>P4a1!$D16/P4a1!$W16*P4a1!S16</f>
        <v>0</v>
      </c>
      <c r="T16" s="43">
        <f>P4a1!$D16/P4a1!$W16*P4a1!T16</f>
        <v>0</v>
      </c>
      <c r="U16" s="43">
        <f>P4a1!$D16/P4a1!$W16*P4a1!U16</f>
        <v>0</v>
      </c>
      <c r="V16" s="43">
        <f>P4a1!$D16/P4a1!$W16*P4a1!V16</f>
        <v>0</v>
      </c>
      <c r="W16" s="77">
        <f t="shared" si="0"/>
        <v>128</v>
      </c>
    </row>
    <row r="17" spans="1:23" ht="15.6" x14ac:dyDescent="0.25">
      <c r="A17" s="14">
        <v>11</v>
      </c>
      <c r="B17" s="14" t="s">
        <v>190</v>
      </c>
      <c r="C17" s="7" t="s">
        <v>203</v>
      </c>
      <c r="D17" s="30">
        <f>MEC!D12</f>
        <v>3772.61</v>
      </c>
      <c r="E17" s="44" t="s">
        <v>298</v>
      </c>
      <c r="F17" s="43">
        <f>P4a1!$D17/P4a1!$W17*P4a1!F17</f>
        <v>149.94475357710652</v>
      </c>
      <c r="G17" s="43">
        <f>P4a1!$D17/P4a1!$W17*P4a1!G17</f>
        <v>59.977901430842607</v>
      </c>
      <c r="H17" s="43">
        <f>P4a1!$D17/P4a1!$W17*P4a1!H17</f>
        <v>71.97348171701114</v>
      </c>
      <c r="I17" s="43">
        <f>P4a1!$D17/P4a1!$W17*P4a1!I17</f>
        <v>47.982321144674088</v>
      </c>
      <c r="J17" s="43">
        <f>P4a1!$D17/P4a1!$W17*P4a1!J17</f>
        <v>23.991160572337044</v>
      </c>
      <c r="K17" s="43">
        <f>P4a1!$D17/P4a1!$W17*P4a1!K17</f>
        <v>35.98674085850557</v>
      </c>
      <c r="L17" s="43">
        <f>P4a1!$D17/P4a1!$W17*P4a1!L17</f>
        <v>77.971271860095399</v>
      </c>
      <c r="M17" s="43">
        <f>P4a1!$D17/P4a1!$W17*P4a1!M17</f>
        <v>125.95359300476949</v>
      </c>
      <c r="N17" s="43">
        <f>P4a1!$D17/P4a1!$W17*P4a1!N17</f>
        <v>89.966852146263918</v>
      </c>
      <c r="O17" s="43">
        <f>P4a1!$D17/P4a1!$W17*P4a1!O17</f>
        <v>143.94696343402228</v>
      </c>
      <c r="P17" s="43">
        <f>P4a1!$D17/P4a1!$W17*P4a1!P17</f>
        <v>95.964642289348177</v>
      </c>
      <c r="Q17" s="43">
        <f>P4a1!$D17/P4a1!$W17*P4a1!Q17</f>
        <v>359.86740858505567</v>
      </c>
      <c r="R17" s="43">
        <f>P4a1!$D17/P4a1!$W17*P4a1!R17</f>
        <v>419.84531001589829</v>
      </c>
      <c r="S17" s="43">
        <f>P4a1!$D17/P4a1!$W17*P4a1!S17</f>
        <v>479.82321144674086</v>
      </c>
      <c r="T17" s="43">
        <f>P4a1!$D17/P4a1!$W17*P4a1!T17</f>
        <v>599.7790143084261</v>
      </c>
      <c r="U17" s="43">
        <f>P4a1!$D17/P4a1!$W17*P4a1!U17</f>
        <v>539.80111287758348</v>
      </c>
      <c r="V17" s="43">
        <f>P4a1!$D17/P4a1!$W17*P4a1!V17</f>
        <v>449.8342607313196</v>
      </c>
      <c r="W17" s="77">
        <f t="shared" si="0"/>
        <v>3772.6100000000006</v>
      </c>
    </row>
    <row r="18" spans="1:23" ht="15.6" x14ac:dyDescent="0.25">
      <c r="A18" s="14">
        <v>12</v>
      </c>
      <c r="B18" s="14" t="s">
        <v>194</v>
      </c>
      <c r="C18" s="7" t="s">
        <v>204</v>
      </c>
      <c r="D18" s="30">
        <f>MEC!D13</f>
        <v>224.63</v>
      </c>
      <c r="E18" s="44" t="s">
        <v>299</v>
      </c>
      <c r="F18" s="43">
        <f>P4a1!$D18/P4a1!$W18*P4a1!F18</f>
        <v>5.1639080459770117</v>
      </c>
      <c r="G18" s="43">
        <f>P4a1!$D18/P4a1!$W18*P4a1!G18</f>
        <v>5.1639080459770117</v>
      </c>
      <c r="H18" s="43">
        <f>P4a1!$D18/P4a1!$W18*P4a1!H18</f>
        <v>5.1639080459770117</v>
      </c>
      <c r="I18" s="43">
        <f>P4a1!$D18/P4a1!$W18*P4a1!I18</f>
        <v>7.7458620689655175</v>
      </c>
      <c r="J18" s="43">
        <f>P4a1!$D18/P4a1!$W18*P4a1!J18</f>
        <v>7.7458620689655175</v>
      </c>
      <c r="K18" s="43">
        <f>P4a1!$D18/P4a1!$W18*P4a1!K18</f>
        <v>5.1639080459770117</v>
      </c>
      <c r="L18" s="43">
        <f>P4a1!$D18/P4a1!$W18*P4a1!L18</f>
        <v>7.7458620689655175</v>
      </c>
      <c r="M18" s="43">
        <f>P4a1!$D18/P4a1!$W18*P4a1!M18</f>
        <v>5.1639080459770117</v>
      </c>
      <c r="N18" s="43">
        <f>P4a1!$D18/P4a1!$W18*P4a1!N18</f>
        <v>10.327816091954023</v>
      </c>
      <c r="O18" s="43">
        <f>P4a1!$D18/P4a1!$W18*P4a1!O18</f>
        <v>7.7458620689655175</v>
      </c>
      <c r="P18" s="43">
        <f>P4a1!$D18/P4a1!$W18*P4a1!P18</f>
        <v>10.327816091954023</v>
      </c>
      <c r="Q18" s="43">
        <f>P4a1!$D18/P4a1!$W18*P4a1!Q18</f>
        <v>36.147356321839084</v>
      </c>
      <c r="R18" s="43">
        <f>P4a1!$D18/P4a1!$W18*P4a1!R18</f>
        <v>2.5819540229885058</v>
      </c>
      <c r="S18" s="43">
        <f>P4a1!$D18/P4a1!$W18*P4a1!S18</f>
        <v>30.98344827586207</v>
      </c>
      <c r="T18" s="43">
        <f>P4a1!$D18/P4a1!$W18*P4a1!T18</f>
        <v>20.655632183908047</v>
      </c>
      <c r="U18" s="43">
        <f>P4a1!$D18/P4a1!$W18*P4a1!U18</f>
        <v>36.147356321839084</v>
      </c>
      <c r="V18" s="43">
        <f>P4a1!$D18/P4a1!$W18*P4a1!V18</f>
        <v>20.655632183908047</v>
      </c>
      <c r="W18" s="77">
        <f t="shared" si="0"/>
        <v>224.63</v>
      </c>
    </row>
    <row r="19" spans="1:23" ht="15.6" x14ac:dyDescent="0.25">
      <c r="A19" s="14">
        <v>13</v>
      </c>
      <c r="B19" s="14" t="s">
        <v>195</v>
      </c>
      <c r="C19" s="7" t="s">
        <v>205</v>
      </c>
      <c r="D19" s="30">
        <f>MEC!D14</f>
        <v>3600</v>
      </c>
      <c r="E19" s="44" t="s">
        <v>300</v>
      </c>
      <c r="F19" s="43">
        <f>P4a1!$D19/P4a1!$W19*P4a1!F19</f>
        <v>0</v>
      </c>
      <c r="G19" s="43">
        <f>P4a1!$D19/P4a1!$W19*P4a1!G19</f>
        <v>0</v>
      </c>
      <c r="H19" s="43">
        <f>P4a1!$D19/P4a1!$W19*P4a1!H19</f>
        <v>0</v>
      </c>
      <c r="I19" s="43">
        <f>P4a1!$D19/P4a1!$W19*P4a1!I19</f>
        <v>0</v>
      </c>
      <c r="J19" s="43">
        <f>P4a1!$D19/P4a1!$W19*P4a1!J19</f>
        <v>0</v>
      </c>
      <c r="K19" s="43">
        <f>P4a1!$D19/P4a1!$W19*P4a1!K19</f>
        <v>0</v>
      </c>
      <c r="L19" s="43">
        <f>P4a1!$D19/P4a1!$W19*P4a1!L19</f>
        <v>0</v>
      </c>
      <c r="M19" s="43">
        <f>P4a1!$D19/P4a1!$W19*P4a1!M19</f>
        <v>0</v>
      </c>
      <c r="N19" s="43">
        <f>P4a1!$D19/P4a1!$W19*P4a1!N19</f>
        <v>0</v>
      </c>
      <c r="O19" s="43">
        <f>P4a1!$D19/P4a1!$W19*P4a1!O19</f>
        <v>0</v>
      </c>
      <c r="P19" s="43">
        <f>P4a1!$D19/P4a1!$W19*P4a1!P19</f>
        <v>0</v>
      </c>
      <c r="Q19" s="43">
        <f>P4a1!$D19/P4a1!$W19*P4a1!Q19</f>
        <v>400</v>
      </c>
      <c r="R19" s="43">
        <f>P4a1!$D19/P4a1!$W19*P4a1!R19</f>
        <v>800</v>
      </c>
      <c r="S19" s="43">
        <f>P4a1!$D19/P4a1!$W19*P4a1!S19</f>
        <v>600</v>
      </c>
      <c r="T19" s="43">
        <f>P4a1!$D19/P4a1!$W19*P4a1!T19</f>
        <v>200</v>
      </c>
      <c r="U19" s="43">
        <f>P4a1!$D19/P4a1!$W19*P4a1!U19</f>
        <v>1000</v>
      </c>
      <c r="V19" s="43">
        <f>P4a1!$D19/P4a1!$W19*P4a1!V19</f>
        <v>600</v>
      </c>
      <c r="W19" s="77">
        <f t="shared" si="0"/>
        <v>3600</v>
      </c>
    </row>
    <row r="20" spans="1:23" ht="15.6" x14ac:dyDescent="0.25">
      <c r="A20" s="14">
        <v>14</v>
      </c>
      <c r="B20" s="14" t="s">
        <v>196</v>
      </c>
      <c r="C20" s="7" t="s">
        <v>206</v>
      </c>
      <c r="D20" s="30">
        <f>MEC!D15</f>
        <v>1437</v>
      </c>
      <c r="E20" s="44" t="s">
        <v>296</v>
      </c>
      <c r="F20" s="43">
        <f>P4a1!$D20/P4a1!$W20*P4a1!F20</f>
        <v>0</v>
      </c>
      <c r="G20" s="43">
        <f>P4a1!$D20/P4a1!$W20*P4a1!G20</f>
        <v>0</v>
      </c>
      <c r="H20" s="43">
        <f>P4a1!$D20/P4a1!$W20*P4a1!H20</f>
        <v>0</v>
      </c>
      <c r="I20" s="43">
        <f>P4a1!$D20/P4a1!$W20*P4a1!I20</f>
        <v>0</v>
      </c>
      <c r="J20" s="43">
        <f>P4a1!$D20/P4a1!$W20*P4a1!J20</f>
        <v>0</v>
      </c>
      <c r="K20" s="43">
        <f>P4a1!$D20/P4a1!$W20*P4a1!K20</f>
        <v>0</v>
      </c>
      <c r="L20" s="43">
        <f>P4a1!$D20/P4a1!$W20*P4a1!L20</f>
        <v>0</v>
      </c>
      <c r="M20" s="43">
        <f>P4a1!$D20/P4a1!$W20*P4a1!M20</f>
        <v>0</v>
      </c>
      <c r="N20" s="43">
        <f>P4a1!$D20/P4a1!$W20*P4a1!N20</f>
        <v>53.719626168224302</v>
      </c>
      <c r="O20" s="43">
        <f>P4a1!$D20/P4a1!$W20*P4a1!O20</f>
        <v>67.149532710280383</v>
      </c>
      <c r="P20" s="43">
        <f>P4a1!$D20/P4a1!$W20*P4a1!P20</f>
        <v>40.289719626168228</v>
      </c>
      <c r="Q20" s="43">
        <f>P4a1!$D20/P4a1!$W20*P4a1!Q20</f>
        <v>134.29906542056077</v>
      </c>
      <c r="R20" s="43">
        <f>P4a1!$D20/P4a1!$W20*P4a1!R20</f>
        <v>241.73831775700936</v>
      </c>
      <c r="S20" s="43">
        <f>P4a1!$D20/P4a1!$W20*P4a1!S20</f>
        <v>268.59813084112153</v>
      </c>
      <c r="T20" s="43">
        <f>P4a1!$D20/P4a1!$W20*P4a1!T20</f>
        <v>188.01869158878506</v>
      </c>
      <c r="U20" s="43">
        <f>P4a1!$D20/P4a1!$W20*P4a1!U20</f>
        <v>161.15887850467291</v>
      </c>
      <c r="V20" s="43">
        <f>P4a1!$D20/P4a1!$W20*P4a1!V20</f>
        <v>282.0280373831776</v>
      </c>
      <c r="W20" s="77">
        <f t="shared" si="0"/>
        <v>1437.0000000000002</v>
      </c>
    </row>
    <row r="21" spans="1:23" ht="15.6" x14ac:dyDescent="0.25">
      <c r="A21" s="14">
        <v>15</v>
      </c>
      <c r="B21" s="14" t="s">
        <v>197</v>
      </c>
      <c r="C21" s="7" t="s">
        <v>207</v>
      </c>
      <c r="D21" s="30">
        <f>MEC!D16</f>
        <v>4330</v>
      </c>
      <c r="E21" s="44" t="s">
        <v>39</v>
      </c>
      <c r="F21" s="43">
        <f>P4a1!$D21/P4a1!$W21*P4a1!F21</f>
        <v>0</v>
      </c>
      <c r="G21" s="43">
        <f>P4a1!$D21/P4a1!$W21*P4a1!G21</f>
        <v>0</v>
      </c>
      <c r="H21" s="43">
        <f>P4a1!$D21/P4a1!$W21*P4a1!H21</f>
        <v>0</v>
      </c>
      <c r="I21" s="43">
        <f>P4a1!$D21/P4a1!$W21*P4a1!I21</f>
        <v>0</v>
      </c>
      <c r="J21" s="43">
        <f>P4a1!$D21/P4a1!$W21*P4a1!J21</f>
        <v>0</v>
      </c>
      <c r="K21" s="43">
        <f>P4a1!$D21/P4a1!$W21*P4a1!K21</f>
        <v>0</v>
      </c>
      <c r="L21" s="43">
        <f>P4a1!$D21/P4a1!$W21*P4a1!L21</f>
        <v>0</v>
      </c>
      <c r="M21" s="43">
        <f>P4a1!$D21/P4a1!$W21*P4a1!M21</f>
        <v>0</v>
      </c>
      <c r="N21" s="43">
        <f>P4a1!$D21/P4a1!$W21*P4a1!N21</f>
        <v>4330</v>
      </c>
      <c r="O21" s="43">
        <f>P4a1!$D21/P4a1!$W21*P4a1!O21</f>
        <v>0</v>
      </c>
      <c r="P21" s="43">
        <f>P4a1!$D21/P4a1!$W21*P4a1!P21</f>
        <v>0</v>
      </c>
      <c r="Q21" s="43">
        <f>P4a1!$D21/P4a1!$W21*P4a1!Q21</f>
        <v>0</v>
      </c>
      <c r="R21" s="43">
        <f>P4a1!$D21/P4a1!$W21*P4a1!R21</f>
        <v>0</v>
      </c>
      <c r="S21" s="43">
        <f>P4a1!$D21/P4a1!$W21*P4a1!S21</f>
        <v>0</v>
      </c>
      <c r="T21" s="43">
        <f>P4a1!$D21/P4a1!$W21*P4a1!T21</f>
        <v>0</v>
      </c>
      <c r="U21" s="43">
        <f>P4a1!$D21/P4a1!$W21*P4a1!U21</f>
        <v>0</v>
      </c>
      <c r="V21" s="43">
        <f>P4a1!$D21/P4a1!$W21*P4a1!V21</f>
        <v>0</v>
      </c>
      <c r="W21" s="77">
        <f t="shared" si="0"/>
        <v>4330</v>
      </c>
    </row>
    <row r="22" spans="1:23" ht="15.6" x14ac:dyDescent="0.25">
      <c r="A22" s="14">
        <v>16</v>
      </c>
      <c r="B22" s="14" t="s">
        <v>198</v>
      </c>
      <c r="C22" s="7" t="s">
        <v>17</v>
      </c>
      <c r="D22" s="30">
        <f>MEC!D17</f>
        <v>13500</v>
      </c>
      <c r="E22" s="44" t="s">
        <v>297</v>
      </c>
      <c r="F22" s="43">
        <f>P4a1!$D22/P4a1!$W22*P4a1!F22</f>
        <v>0</v>
      </c>
      <c r="G22" s="43">
        <f>P4a1!$D22/P4a1!$W22*P4a1!G22</f>
        <v>0</v>
      </c>
      <c r="H22" s="43">
        <f>P4a1!$D22/P4a1!$W22*P4a1!H22</f>
        <v>0</v>
      </c>
      <c r="I22" s="43">
        <f>P4a1!$D22/P4a1!$W22*P4a1!I22</f>
        <v>0</v>
      </c>
      <c r="J22" s="43">
        <f>P4a1!$D22/P4a1!$W22*P4a1!J22</f>
        <v>0</v>
      </c>
      <c r="K22" s="43">
        <f>P4a1!$D22/P4a1!$W22*P4a1!K22</f>
        <v>0</v>
      </c>
      <c r="L22" s="43">
        <f>P4a1!$D22/P4a1!$W22*P4a1!L22</f>
        <v>0</v>
      </c>
      <c r="M22" s="43">
        <f>P4a1!$D22/P4a1!$W22*P4a1!M22</f>
        <v>0</v>
      </c>
      <c r="N22" s="43">
        <f>P4a1!$D22/P4a1!$W22*P4a1!N22</f>
        <v>0</v>
      </c>
      <c r="O22" s="43">
        <f>P4a1!$D22/P4a1!$W22*P4a1!O22</f>
        <v>0</v>
      </c>
      <c r="P22" s="43">
        <f>P4a1!$D22/P4a1!$W22*P4a1!P22</f>
        <v>0</v>
      </c>
      <c r="Q22" s="43">
        <f>P4a1!$D22/P4a1!$W22*P4a1!Q22</f>
        <v>1790.1716068642747</v>
      </c>
      <c r="R22" s="43">
        <f>P4a1!$D22/P4a1!$W22*P4a1!R22</f>
        <v>1895.4758190327614</v>
      </c>
      <c r="S22" s="43">
        <f>P4a1!$D22/P4a1!$W22*P4a1!S22</f>
        <v>2632.6053042121684</v>
      </c>
      <c r="T22" s="43">
        <f>P4a1!$D22/P4a1!$W22*P4a1!T22</f>
        <v>1811.2324492979719</v>
      </c>
      <c r="U22" s="43">
        <f>P4a1!$D22/P4a1!$W22*P4a1!U22</f>
        <v>2421.9968798751952</v>
      </c>
      <c r="V22" s="43">
        <f>P4a1!$D22/P4a1!$W22*P4a1!V22</f>
        <v>2948.5179407176288</v>
      </c>
      <c r="W22" s="77">
        <f t="shared" si="0"/>
        <v>13500</v>
      </c>
    </row>
    <row r="23" spans="1:23" ht="15.6" x14ac:dyDescent="0.25">
      <c r="A23" s="14">
        <v>17</v>
      </c>
      <c r="B23" s="14" t="s">
        <v>199</v>
      </c>
      <c r="C23" s="7" t="s">
        <v>9</v>
      </c>
      <c r="D23" s="30">
        <f>MEC!D18</f>
        <v>88</v>
      </c>
      <c r="E23" s="44" t="s">
        <v>39</v>
      </c>
      <c r="F23" s="43">
        <f>P4a1!$D23/P4a1!$W23*P4a1!F23</f>
        <v>0</v>
      </c>
      <c r="G23" s="43">
        <f>P4a1!$D23/P4a1!$W23*P4a1!G23</f>
        <v>0</v>
      </c>
      <c r="H23" s="43">
        <f>P4a1!$D23/P4a1!$W23*P4a1!H23</f>
        <v>0</v>
      </c>
      <c r="I23" s="43">
        <f>P4a1!$D23/P4a1!$W23*P4a1!I23</f>
        <v>0</v>
      </c>
      <c r="J23" s="43">
        <f>P4a1!$D23/P4a1!$W23*P4a1!J23</f>
        <v>0</v>
      </c>
      <c r="K23" s="43">
        <f>P4a1!$D23/P4a1!$W23*P4a1!K23</f>
        <v>0</v>
      </c>
      <c r="L23" s="43">
        <f>P4a1!$D23/P4a1!$W23*P4a1!L23</f>
        <v>0</v>
      </c>
      <c r="M23" s="43">
        <f>P4a1!$D23/P4a1!$W23*P4a1!M23</f>
        <v>0</v>
      </c>
      <c r="N23" s="43">
        <f>P4a1!$D23/P4a1!$W23*P4a1!N23</f>
        <v>0</v>
      </c>
      <c r="O23" s="43">
        <f>P4a1!$D23/P4a1!$W23*P4a1!O23</f>
        <v>0</v>
      </c>
      <c r="P23" s="43">
        <f>P4a1!$D23/P4a1!$W23*P4a1!P23</f>
        <v>0</v>
      </c>
      <c r="Q23" s="43">
        <f>P4a1!$D23/P4a1!$W23*P4a1!Q23</f>
        <v>88</v>
      </c>
      <c r="R23" s="43">
        <f>P4a1!$D23/P4a1!$W23*P4a1!R23</f>
        <v>0</v>
      </c>
      <c r="S23" s="43">
        <f>P4a1!$D23/P4a1!$W23*P4a1!S23</f>
        <v>0</v>
      </c>
      <c r="T23" s="43">
        <f>P4a1!$D23/P4a1!$W23*P4a1!T23</f>
        <v>0</v>
      </c>
      <c r="U23" s="43">
        <f>P4a1!$D23/P4a1!$W23*P4a1!U23</f>
        <v>0</v>
      </c>
      <c r="V23" s="43">
        <f>P4a1!$D23/P4a1!$W23*P4a1!V23</f>
        <v>0</v>
      </c>
      <c r="W23" s="77">
        <f t="shared" si="0"/>
        <v>88</v>
      </c>
    </row>
    <row r="24" spans="1:23" ht="15.6" x14ac:dyDescent="0.25">
      <c r="A24" s="14">
        <v>18</v>
      </c>
      <c r="B24" s="14" t="s">
        <v>200</v>
      </c>
      <c r="C24" s="7" t="s">
        <v>15</v>
      </c>
      <c r="D24" s="30">
        <f>MEC!D19</f>
        <v>307</v>
      </c>
      <c r="E24" s="44" t="s">
        <v>301</v>
      </c>
      <c r="F24" s="43">
        <f>P4a1!$D24/P4a1!$W24*P4a1!F24</f>
        <v>0</v>
      </c>
      <c r="G24" s="43">
        <f>P4a1!$D24/P4a1!$W24*P4a1!G24</f>
        <v>0</v>
      </c>
      <c r="H24" s="43">
        <f>P4a1!$D24/P4a1!$W24*P4a1!H24</f>
        <v>0</v>
      </c>
      <c r="I24" s="43">
        <f>P4a1!$D24/P4a1!$W24*P4a1!I24</f>
        <v>0</v>
      </c>
      <c r="J24" s="43">
        <f>P4a1!$D24/P4a1!$W24*P4a1!J24</f>
        <v>0</v>
      </c>
      <c r="K24" s="43">
        <f>P4a1!$D24/P4a1!$W24*P4a1!K24</f>
        <v>0</v>
      </c>
      <c r="L24" s="43">
        <f>P4a1!$D24/P4a1!$W24*P4a1!L24</f>
        <v>0</v>
      </c>
      <c r="M24" s="43">
        <f>P4a1!$D24/P4a1!$W24*P4a1!M24</f>
        <v>0</v>
      </c>
      <c r="N24" s="43">
        <f>P4a1!$D24/P4a1!$W24*P4a1!N24</f>
        <v>0</v>
      </c>
      <c r="O24" s="43">
        <f>P4a1!$D24/P4a1!$W24*P4a1!O24</f>
        <v>0</v>
      </c>
      <c r="P24" s="43">
        <f>P4a1!$D24/P4a1!$W24*P4a1!P24</f>
        <v>0</v>
      </c>
      <c r="Q24" s="43">
        <f>P4a1!$D24/P4a1!$W24*P4a1!Q24</f>
        <v>53.15096952908587</v>
      </c>
      <c r="R24" s="43">
        <f>P4a1!$D24/P4a1!$W24*P4a1!R24</f>
        <v>36.142659279778393</v>
      </c>
      <c r="S24" s="43">
        <f>P4a1!$D24/P4a1!$W24*P4a1!S24</f>
        <v>30.614958448753463</v>
      </c>
      <c r="T24" s="43">
        <f>P4a1!$D24/P4a1!$W24*P4a1!T24</f>
        <v>59.529085872576175</v>
      </c>
      <c r="U24" s="43">
        <f>P4a1!$D24/P4a1!$W24*P4a1!U24</f>
        <v>106.30193905817174</v>
      </c>
      <c r="V24" s="43">
        <f>P4a1!$D24/P4a1!$W24*P4a1!V24</f>
        <v>21.260387811634349</v>
      </c>
      <c r="W24" s="77">
        <f t="shared" si="0"/>
        <v>307</v>
      </c>
    </row>
    <row r="25" spans="1:23" ht="15.6" x14ac:dyDescent="0.25">
      <c r="A25" s="14">
        <v>19</v>
      </c>
      <c r="B25" s="14" t="s">
        <v>201</v>
      </c>
      <c r="C25" s="7" t="s">
        <v>216</v>
      </c>
      <c r="D25" s="30">
        <f>MEC!D20</f>
        <v>4015.57</v>
      </c>
      <c r="E25" s="44" t="s">
        <v>302</v>
      </c>
      <c r="F25" s="43">
        <f>P4a1!$D25/P4a1!$W25*P4a1!F25</f>
        <v>0</v>
      </c>
      <c r="G25" s="43">
        <f>P4a1!$D25/P4a1!$W25*P4a1!G25</f>
        <v>0</v>
      </c>
      <c r="H25" s="43">
        <f>P4a1!$D25/P4a1!$W25*P4a1!H25</f>
        <v>0</v>
      </c>
      <c r="I25" s="43">
        <f>P4a1!$D25/P4a1!$W25*P4a1!I25</f>
        <v>0</v>
      </c>
      <c r="J25" s="43">
        <f>P4a1!$D25/P4a1!$W25*P4a1!J25</f>
        <v>0</v>
      </c>
      <c r="K25" s="43">
        <f>P4a1!$D25/P4a1!$W25*P4a1!K25</f>
        <v>1606.2280000000001</v>
      </c>
      <c r="L25" s="43">
        <f>P4a1!$D25/P4a1!$W25*P4a1!L25</f>
        <v>2409.3420000000001</v>
      </c>
      <c r="M25" s="43">
        <f>P4a1!$D25/P4a1!$W25*P4a1!M25</f>
        <v>0</v>
      </c>
      <c r="N25" s="43">
        <f>P4a1!$D25/P4a1!$W25*P4a1!N25</f>
        <v>0</v>
      </c>
      <c r="O25" s="43">
        <f>P4a1!$D25/P4a1!$W25*P4a1!O25</f>
        <v>0</v>
      </c>
      <c r="P25" s="43">
        <f>P4a1!$D25/P4a1!$W25*P4a1!P25</f>
        <v>0</v>
      </c>
      <c r="Q25" s="43">
        <f>P4a1!$D25/P4a1!$W25*P4a1!Q25</f>
        <v>0</v>
      </c>
      <c r="R25" s="43">
        <f>P4a1!$D25/P4a1!$W25*P4a1!R25</f>
        <v>0</v>
      </c>
      <c r="S25" s="43">
        <f>P4a1!$D25/P4a1!$W25*P4a1!S25</f>
        <v>0</v>
      </c>
      <c r="T25" s="43">
        <f>P4a1!$D25/P4a1!$W25*P4a1!T25</f>
        <v>0</v>
      </c>
      <c r="U25" s="43">
        <f>P4a1!$D25/P4a1!$W25*P4a1!U25</f>
        <v>0</v>
      </c>
      <c r="V25" s="43">
        <f>P4a1!$D25/P4a1!$W25*P4a1!V25</f>
        <v>0</v>
      </c>
      <c r="W25" s="77">
        <f t="shared" si="0"/>
        <v>4015.57</v>
      </c>
    </row>
    <row r="26" spans="1:23" ht="15.6" x14ac:dyDescent="0.25">
      <c r="A26" s="14">
        <v>20</v>
      </c>
      <c r="B26" s="14" t="s">
        <v>202</v>
      </c>
      <c r="C26" s="7" t="s">
        <v>217</v>
      </c>
      <c r="D26" s="30">
        <f>MEC!D21</f>
        <v>2154.89</v>
      </c>
      <c r="E26" s="44" t="s">
        <v>302</v>
      </c>
      <c r="F26" s="43">
        <f>P4a1!$D26/P4a1!$W26*P4a1!F26</f>
        <v>0</v>
      </c>
      <c r="G26" s="43">
        <f>P4a1!$D26/P4a1!$W26*P4a1!G26</f>
        <v>0</v>
      </c>
      <c r="H26" s="43">
        <f>P4a1!$D26/P4a1!$W26*P4a1!H26</f>
        <v>0</v>
      </c>
      <c r="I26" s="43">
        <f>P4a1!$D26/P4a1!$W26*P4a1!I26</f>
        <v>0</v>
      </c>
      <c r="J26" s="43">
        <f>P4a1!$D26/P4a1!$W26*P4a1!J26</f>
        <v>0</v>
      </c>
      <c r="K26" s="43">
        <f>P4a1!$D26/P4a1!$W26*P4a1!K26</f>
        <v>861.9559999999999</v>
      </c>
      <c r="L26" s="43">
        <f>P4a1!$D26/P4a1!$W26*P4a1!L26</f>
        <v>1292.9339999999997</v>
      </c>
      <c r="M26" s="43">
        <f>P4a1!$D26/P4a1!$W26*P4a1!M26</f>
        <v>0</v>
      </c>
      <c r="N26" s="43">
        <f>P4a1!$D26/P4a1!$W26*P4a1!N26</f>
        <v>0</v>
      </c>
      <c r="O26" s="43">
        <f>P4a1!$D26/P4a1!$W26*P4a1!O26</f>
        <v>0</v>
      </c>
      <c r="P26" s="43">
        <f>P4a1!$D26/P4a1!$W26*P4a1!P26</f>
        <v>0</v>
      </c>
      <c r="Q26" s="43">
        <f>P4a1!$D26/P4a1!$W26*P4a1!Q26</f>
        <v>0</v>
      </c>
      <c r="R26" s="43">
        <f>P4a1!$D26/P4a1!$W26*P4a1!R26</f>
        <v>0</v>
      </c>
      <c r="S26" s="43">
        <f>P4a1!$D26/P4a1!$W26*P4a1!S26</f>
        <v>0</v>
      </c>
      <c r="T26" s="43">
        <f>P4a1!$D26/P4a1!$W26*P4a1!T26</f>
        <v>0</v>
      </c>
      <c r="U26" s="43">
        <f>P4a1!$D26/P4a1!$W26*P4a1!U26</f>
        <v>0</v>
      </c>
      <c r="V26" s="43">
        <f>P4a1!$D26/P4a1!$W26*P4a1!V26</f>
        <v>0</v>
      </c>
      <c r="W26" s="77">
        <f t="shared" si="0"/>
        <v>2154.8899999999994</v>
      </c>
    </row>
    <row r="27" spans="1:23" ht="15.6" x14ac:dyDescent="0.25">
      <c r="A27" s="14">
        <v>21</v>
      </c>
      <c r="B27" s="14" t="s">
        <v>208</v>
      </c>
      <c r="C27" s="7" t="s">
        <v>218</v>
      </c>
      <c r="D27" s="30">
        <f>MEC!D22</f>
        <v>4050</v>
      </c>
      <c r="E27" s="44" t="s">
        <v>39</v>
      </c>
      <c r="F27" s="43">
        <f>P4a1!$D27/P4a1!$W27*P4a1!F27</f>
        <v>0</v>
      </c>
      <c r="G27" s="43">
        <f>P4a1!$D27/P4a1!$W27*P4a1!G27</f>
        <v>0</v>
      </c>
      <c r="H27" s="43">
        <f>P4a1!$D27/P4a1!$W27*P4a1!H27</f>
        <v>0</v>
      </c>
      <c r="I27" s="43">
        <f>P4a1!$D27/P4a1!$W27*P4a1!I27</f>
        <v>0</v>
      </c>
      <c r="J27" s="43">
        <f>P4a1!$D27/P4a1!$W27*P4a1!J27</f>
        <v>0</v>
      </c>
      <c r="K27" s="43">
        <f>P4a1!$D27/P4a1!$W27*P4a1!K27</f>
        <v>0</v>
      </c>
      <c r="L27" s="43">
        <f>P4a1!$D27/P4a1!$W27*P4a1!L27</f>
        <v>4050</v>
      </c>
      <c r="M27" s="43">
        <f>P4a1!$D27/P4a1!$W27*P4a1!M27</f>
        <v>0</v>
      </c>
      <c r="N27" s="43">
        <f>P4a1!$D27/P4a1!$W27*P4a1!N27</f>
        <v>0</v>
      </c>
      <c r="O27" s="43">
        <f>P4a1!$D27/P4a1!$W27*P4a1!O27</f>
        <v>0</v>
      </c>
      <c r="P27" s="43">
        <f>P4a1!$D27/P4a1!$W27*P4a1!P27</f>
        <v>0</v>
      </c>
      <c r="Q27" s="43">
        <f>P4a1!$D27/P4a1!$W27*P4a1!Q27</f>
        <v>0</v>
      </c>
      <c r="R27" s="43">
        <f>P4a1!$D27/P4a1!$W27*P4a1!R27</f>
        <v>0</v>
      </c>
      <c r="S27" s="43">
        <f>P4a1!$D27/P4a1!$W27*P4a1!S27</f>
        <v>0</v>
      </c>
      <c r="T27" s="43">
        <f>P4a1!$D27/P4a1!$W27*P4a1!T27</f>
        <v>0</v>
      </c>
      <c r="U27" s="43">
        <f>P4a1!$D27/P4a1!$W27*P4a1!U27</f>
        <v>0</v>
      </c>
      <c r="V27" s="43">
        <f>P4a1!$D27/P4a1!$W27*P4a1!V27</f>
        <v>0</v>
      </c>
      <c r="W27" s="77">
        <f t="shared" si="0"/>
        <v>4050</v>
      </c>
    </row>
    <row r="28" spans="1:23" ht="15.6" x14ac:dyDescent="0.25">
      <c r="A28" s="14">
        <v>22</v>
      </c>
      <c r="B28" s="14" t="s">
        <v>209</v>
      </c>
      <c r="C28" s="7" t="s">
        <v>19</v>
      </c>
      <c r="D28" s="30">
        <f>MEC!D23</f>
        <v>7.33</v>
      </c>
      <c r="E28" s="44" t="s">
        <v>39</v>
      </c>
      <c r="F28" s="43">
        <f>P4a1!$D28/P4a1!$W28*P4a1!F28</f>
        <v>7.33</v>
      </c>
      <c r="G28" s="43">
        <f>P4a1!$D28/P4a1!$W28*P4a1!G28</f>
        <v>0</v>
      </c>
      <c r="H28" s="43">
        <f>P4a1!$D28/P4a1!$W28*P4a1!H28</f>
        <v>0</v>
      </c>
      <c r="I28" s="43">
        <f>P4a1!$D28/P4a1!$W28*P4a1!I28</f>
        <v>0</v>
      </c>
      <c r="J28" s="43">
        <f>P4a1!$D28/P4a1!$W28*P4a1!J28</f>
        <v>0</v>
      </c>
      <c r="K28" s="43">
        <f>P4a1!$D28/P4a1!$W28*P4a1!K28</f>
        <v>0</v>
      </c>
      <c r="L28" s="43">
        <f>P4a1!$D28/P4a1!$W28*P4a1!L28</f>
        <v>0</v>
      </c>
      <c r="M28" s="43">
        <f>P4a1!$D28/P4a1!$W28*P4a1!M28</f>
        <v>0</v>
      </c>
      <c r="N28" s="43">
        <f>P4a1!$D28/P4a1!$W28*P4a1!N28</f>
        <v>0</v>
      </c>
      <c r="O28" s="43">
        <f>P4a1!$D28/P4a1!$W28*P4a1!O28</f>
        <v>0</v>
      </c>
      <c r="P28" s="43">
        <f>P4a1!$D28/P4a1!$W28*P4a1!P28</f>
        <v>0</v>
      </c>
      <c r="Q28" s="43">
        <f>P4a1!$D28/P4a1!$W28*P4a1!Q28</f>
        <v>0</v>
      </c>
      <c r="R28" s="43">
        <f>P4a1!$D28/P4a1!$W28*P4a1!R28</f>
        <v>0</v>
      </c>
      <c r="S28" s="43">
        <f>P4a1!$D28/P4a1!$W28*P4a1!S28</f>
        <v>0</v>
      </c>
      <c r="T28" s="43">
        <f>P4a1!$D28/P4a1!$W28*P4a1!T28</f>
        <v>0</v>
      </c>
      <c r="U28" s="43">
        <f>P4a1!$D28/P4a1!$W28*P4a1!U28</f>
        <v>0</v>
      </c>
      <c r="V28" s="43">
        <f>P4a1!$D28/P4a1!$W28*P4a1!V28</f>
        <v>0</v>
      </c>
      <c r="W28" s="77">
        <f t="shared" si="0"/>
        <v>7.33</v>
      </c>
    </row>
    <row r="29" spans="1:23" ht="15.6" x14ac:dyDescent="0.25">
      <c r="A29" s="14">
        <v>23</v>
      </c>
      <c r="B29" s="14" t="s">
        <v>210</v>
      </c>
      <c r="C29" s="7" t="s">
        <v>237</v>
      </c>
      <c r="D29" s="30">
        <f>MEC!D24</f>
        <v>11680.57</v>
      </c>
      <c r="E29" s="44" t="s">
        <v>295</v>
      </c>
      <c r="F29" s="43">
        <f>P4a1!$D29/P4a1!$W29*P4a1!F29</f>
        <v>0</v>
      </c>
      <c r="G29" s="43">
        <f>P4a1!$D29/P4a1!$W29*P4a1!G29</f>
        <v>0</v>
      </c>
      <c r="H29" s="43">
        <f>P4a1!$D29/P4a1!$W29*P4a1!H29</f>
        <v>0</v>
      </c>
      <c r="I29" s="43">
        <f>P4a1!$D29/P4a1!$W29*P4a1!I29</f>
        <v>0</v>
      </c>
      <c r="J29" s="43">
        <f>P4a1!$D29/P4a1!$W29*P4a1!J29</f>
        <v>0</v>
      </c>
      <c r="K29" s="43">
        <f>P4a1!$D29/P4a1!$W29*P4a1!K29</f>
        <v>3504.1709999999998</v>
      </c>
      <c r="L29" s="43">
        <f>P4a1!$D29/P4a1!$W29*P4a1!L29</f>
        <v>8176.3989999999994</v>
      </c>
      <c r="M29" s="43">
        <f>P4a1!$D29/P4a1!$W29*P4a1!M29</f>
        <v>0</v>
      </c>
      <c r="N29" s="43">
        <f>P4a1!$D29/P4a1!$W29*P4a1!N29</f>
        <v>0</v>
      </c>
      <c r="O29" s="43">
        <f>P4a1!$D29/P4a1!$W29*P4a1!O29</f>
        <v>0</v>
      </c>
      <c r="P29" s="43">
        <f>P4a1!$D29/P4a1!$W29*P4a1!P29</f>
        <v>0</v>
      </c>
      <c r="Q29" s="43">
        <f>P4a1!$D29/P4a1!$W29*P4a1!Q29</f>
        <v>0</v>
      </c>
      <c r="R29" s="43">
        <f>P4a1!$D29/P4a1!$W29*P4a1!R29</f>
        <v>0</v>
      </c>
      <c r="S29" s="43">
        <f>P4a1!$D29/P4a1!$W29*P4a1!S29</f>
        <v>0</v>
      </c>
      <c r="T29" s="43">
        <f>P4a1!$D29/P4a1!$W29*P4a1!T29</f>
        <v>0</v>
      </c>
      <c r="U29" s="43">
        <f>P4a1!$D29/P4a1!$W29*P4a1!U29</f>
        <v>0</v>
      </c>
      <c r="V29" s="43">
        <f>P4a1!$D29/P4a1!$W29*P4a1!V29</f>
        <v>0</v>
      </c>
      <c r="W29" s="77">
        <f t="shared" si="0"/>
        <v>11680.57</v>
      </c>
    </row>
    <row r="30" spans="1:23" ht="15.6" x14ac:dyDescent="0.25">
      <c r="A30" s="14">
        <v>24</v>
      </c>
      <c r="B30" s="14" t="s">
        <v>211</v>
      </c>
      <c r="C30" s="7" t="s">
        <v>219</v>
      </c>
      <c r="D30" s="30">
        <f>MEC!D25</f>
        <v>460</v>
      </c>
      <c r="E30" s="44" t="s">
        <v>303</v>
      </c>
      <c r="F30" s="43">
        <f>P4a1!$D30/P4a1!$W30*P4a1!F30</f>
        <v>128.37209302325581</v>
      </c>
      <c r="G30" s="43">
        <f>P4a1!$D30/P4a1!$W30*P4a1!G30</f>
        <v>74.883720930232556</v>
      </c>
      <c r="H30" s="43">
        <f>P4a1!$D30/P4a1!$W30*P4a1!H30</f>
        <v>85.581395348837205</v>
      </c>
      <c r="I30" s="43">
        <f>P4a1!$D30/P4a1!$W30*P4a1!I30</f>
        <v>0</v>
      </c>
      <c r="J30" s="43">
        <f>P4a1!$D30/P4a1!$W30*P4a1!J30</f>
        <v>0</v>
      </c>
      <c r="K30" s="43">
        <f>P4a1!$D30/P4a1!$W30*P4a1!K30</f>
        <v>171.16279069767441</v>
      </c>
      <c r="L30" s="43">
        <f>P4a1!$D30/P4a1!$W30*P4a1!L30</f>
        <v>0</v>
      </c>
      <c r="M30" s="43">
        <f>P4a1!$D30/P4a1!$W30*P4a1!M30</f>
        <v>0</v>
      </c>
      <c r="N30" s="43">
        <f>P4a1!$D30/P4a1!$W30*P4a1!N30</f>
        <v>0</v>
      </c>
      <c r="O30" s="43">
        <f>P4a1!$D30/P4a1!$W30*P4a1!O30</f>
        <v>0</v>
      </c>
      <c r="P30" s="43">
        <f>P4a1!$D30/P4a1!$W30*P4a1!P30</f>
        <v>0</v>
      </c>
      <c r="Q30" s="43">
        <f>P4a1!$D30/P4a1!$W30*P4a1!Q30</f>
        <v>0</v>
      </c>
      <c r="R30" s="43">
        <f>P4a1!$D30/P4a1!$W30*P4a1!R30</f>
        <v>0</v>
      </c>
      <c r="S30" s="43">
        <f>P4a1!$D30/P4a1!$W30*P4a1!S30</f>
        <v>0</v>
      </c>
      <c r="T30" s="43">
        <f>P4a1!$D30/P4a1!$W30*P4a1!T30</f>
        <v>0</v>
      </c>
      <c r="U30" s="43">
        <f>P4a1!$D30/P4a1!$W30*P4a1!U30</f>
        <v>0</v>
      </c>
      <c r="V30" s="43">
        <f>P4a1!$D30/P4a1!$W30*P4a1!V30</f>
        <v>0</v>
      </c>
      <c r="W30" s="77">
        <f t="shared" si="0"/>
        <v>460</v>
      </c>
    </row>
    <row r="31" spans="1:23" ht="15.6" x14ac:dyDescent="0.25">
      <c r="A31" s="14">
        <v>25</v>
      </c>
      <c r="B31" s="14" t="s">
        <v>212</v>
      </c>
      <c r="C31" s="7" t="s">
        <v>220</v>
      </c>
      <c r="D31" s="30">
        <f>MEC!D26</f>
        <v>2765</v>
      </c>
      <c r="E31" s="44" t="s">
        <v>295</v>
      </c>
      <c r="F31" s="43">
        <f>P4a1!$D31/P4a1!$W31*P4a1!F31</f>
        <v>553</v>
      </c>
      <c r="G31" s="43">
        <f>P4a1!$D31/P4a1!$W31*P4a1!G31</f>
        <v>414.75</v>
      </c>
      <c r="H31" s="43">
        <f>P4a1!$D31/P4a1!$W31*P4a1!H31</f>
        <v>553</v>
      </c>
      <c r="I31" s="43">
        <f>P4a1!$D31/P4a1!$W31*P4a1!I31</f>
        <v>829.5</v>
      </c>
      <c r="J31" s="43">
        <f>P4a1!$D31/P4a1!$W31*P4a1!J31</f>
        <v>414.75</v>
      </c>
      <c r="K31" s="43">
        <f>P4a1!$D31/P4a1!$W31*P4a1!K31</f>
        <v>0</v>
      </c>
      <c r="L31" s="43">
        <f>P4a1!$D31/P4a1!$W31*P4a1!L31</f>
        <v>0</v>
      </c>
      <c r="M31" s="43">
        <f>P4a1!$D31/P4a1!$W31*P4a1!M31</f>
        <v>0</v>
      </c>
      <c r="N31" s="43">
        <f>P4a1!$D31/P4a1!$W31*P4a1!N31</f>
        <v>0</v>
      </c>
      <c r="O31" s="43">
        <f>P4a1!$D31/P4a1!$W31*P4a1!O31</f>
        <v>0</v>
      </c>
      <c r="P31" s="43">
        <f>P4a1!$D31/P4a1!$W31*P4a1!P31</f>
        <v>0</v>
      </c>
      <c r="Q31" s="43">
        <f>P4a1!$D31/P4a1!$W31*P4a1!Q31</f>
        <v>0</v>
      </c>
      <c r="R31" s="43">
        <f>P4a1!$D31/P4a1!$W31*P4a1!R31</f>
        <v>0</v>
      </c>
      <c r="S31" s="43">
        <f>P4a1!$D31/P4a1!$W31*P4a1!S31</f>
        <v>0</v>
      </c>
      <c r="T31" s="43">
        <f>P4a1!$D31/P4a1!$W31*P4a1!T31</f>
        <v>0</v>
      </c>
      <c r="U31" s="43">
        <f>P4a1!$D31/P4a1!$W31*P4a1!U31</f>
        <v>0</v>
      </c>
      <c r="V31" s="43">
        <f>P4a1!$D31/P4a1!$W31*P4a1!V31</f>
        <v>0</v>
      </c>
      <c r="W31" s="77">
        <f t="shared" si="0"/>
        <v>2765</v>
      </c>
    </row>
    <row r="32" spans="1:23" ht="15.6" x14ac:dyDescent="0.25">
      <c r="A32" s="14">
        <v>26</v>
      </c>
      <c r="B32" s="14" t="s">
        <v>213</v>
      </c>
      <c r="C32" s="7" t="s">
        <v>221</v>
      </c>
      <c r="D32" s="30">
        <f>MEC!D27</f>
        <v>13.67</v>
      </c>
      <c r="E32" s="44" t="s">
        <v>39</v>
      </c>
      <c r="F32" s="43">
        <f>P4a1!$D32/P4a1!$W32*P4a1!F32</f>
        <v>0</v>
      </c>
      <c r="G32" s="43">
        <f>P4a1!$D32/P4a1!$W32*P4a1!G32</f>
        <v>0</v>
      </c>
      <c r="H32" s="43">
        <f>P4a1!$D32/P4a1!$W32*P4a1!H32</f>
        <v>0</v>
      </c>
      <c r="I32" s="43">
        <f>P4a1!$D32/P4a1!$W32*P4a1!I32</f>
        <v>13.67</v>
      </c>
      <c r="J32" s="43">
        <f>P4a1!$D32/P4a1!$W32*P4a1!J32</f>
        <v>0</v>
      </c>
      <c r="K32" s="43">
        <f>P4a1!$D32/P4a1!$W32*P4a1!K32</f>
        <v>0</v>
      </c>
      <c r="L32" s="43">
        <f>P4a1!$D32/P4a1!$W32*P4a1!L32</f>
        <v>0</v>
      </c>
      <c r="M32" s="43">
        <f>P4a1!$D32/P4a1!$W32*P4a1!M32</f>
        <v>0</v>
      </c>
      <c r="N32" s="43">
        <f>P4a1!$D32/P4a1!$W32*P4a1!N32</f>
        <v>0</v>
      </c>
      <c r="O32" s="43">
        <f>P4a1!$D32/P4a1!$W32*P4a1!O32</f>
        <v>0</v>
      </c>
      <c r="P32" s="43">
        <f>P4a1!$D32/P4a1!$W32*P4a1!P32</f>
        <v>0</v>
      </c>
      <c r="Q32" s="43">
        <f>P4a1!$D32/P4a1!$W32*P4a1!Q32</f>
        <v>0</v>
      </c>
      <c r="R32" s="43">
        <f>P4a1!$D32/P4a1!$W32*P4a1!R32</f>
        <v>0</v>
      </c>
      <c r="S32" s="43">
        <f>P4a1!$D32/P4a1!$W32*P4a1!S32</f>
        <v>0</v>
      </c>
      <c r="T32" s="43">
        <f>P4a1!$D32/P4a1!$W32*P4a1!T32</f>
        <v>0</v>
      </c>
      <c r="U32" s="43">
        <f>P4a1!$D32/P4a1!$W32*P4a1!U32</f>
        <v>0</v>
      </c>
      <c r="V32" s="43">
        <f>P4a1!$D32/P4a1!$W32*P4a1!V32</f>
        <v>0</v>
      </c>
      <c r="W32" s="77">
        <f t="shared" si="0"/>
        <v>13.67</v>
      </c>
    </row>
    <row r="33" spans="1:25" ht="15.6" x14ac:dyDescent="0.25">
      <c r="A33" s="14">
        <v>27</v>
      </c>
      <c r="B33" s="14" t="s">
        <v>214</v>
      </c>
      <c r="C33" s="7" t="s">
        <v>222</v>
      </c>
      <c r="D33" s="30">
        <f>MEC!D28</f>
        <v>169</v>
      </c>
      <c r="E33" s="44" t="s">
        <v>39</v>
      </c>
      <c r="F33" s="43">
        <f>P4a1!$D33/P4a1!$W33*P4a1!F33</f>
        <v>0</v>
      </c>
      <c r="G33" s="43">
        <f>P4a1!$D33/P4a1!$W33*P4a1!G33</f>
        <v>0</v>
      </c>
      <c r="H33" s="43">
        <f>P4a1!$D33/P4a1!$W33*P4a1!H33</f>
        <v>0</v>
      </c>
      <c r="I33" s="43">
        <f>P4a1!$D33/P4a1!$W33*P4a1!I33</f>
        <v>0</v>
      </c>
      <c r="J33" s="43">
        <f>P4a1!$D33/P4a1!$W33*P4a1!J33</f>
        <v>169</v>
      </c>
      <c r="K33" s="43">
        <f>P4a1!$D33/P4a1!$W33*P4a1!K33</f>
        <v>0</v>
      </c>
      <c r="L33" s="43">
        <f>P4a1!$D33/P4a1!$W33*P4a1!L33</f>
        <v>0</v>
      </c>
      <c r="M33" s="43">
        <f>P4a1!$D33/P4a1!$W33*P4a1!M33</f>
        <v>0</v>
      </c>
      <c r="N33" s="43">
        <f>P4a1!$D33/P4a1!$W33*P4a1!N33</f>
        <v>0</v>
      </c>
      <c r="O33" s="43">
        <f>P4a1!$D33/P4a1!$W33*P4a1!O33</f>
        <v>0</v>
      </c>
      <c r="P33" s="43">
        <f>P4a1!$D33/P4a1!$W33*P4a1!P33</f>
        <v>0</v>
      </c>
      <c r="Q33" s="43">
        <f>P4a1!$D33/P4a1!$W33*P4a1!Q33</f>
        <v>0</v>
      </c>
      <c r="R33" s="43">
        <f>P4a1!$D33/P4a1!$W33*P4a1!R33</f>
        <v>0</v>
      </c>
      <c r="S33" s="43">
        <f>P4a1!$D33/P4a1!$W33*P4a1!S33</f>
        <v>0</v>
      </c>
      <c r="T33" s="43">
        <f>P4a1!$D33/P4a1!$W33*P4a1!T33</f>
        <v>0</v>
      </c>
      <c r="U33" s="43">
        <f>P4a1!$D33/P4a1!$W33*P4a1!U33</f>
        <v>0</v>
      </c>
      <c r="V33" s="43">
        <f>P4a1!$D33/P4a1!$W33*P4a1!V33</f>
        <v>0</v>
      </c>
      <c r="W33" s="77">
        <f t="shared" si="0"/>
        <v>169</v>
      </c>
    </row>
    <row r="34" spans="1:25" ht="15.6" x14ac:dyDescent="0.25">
      <c r="A34" s="14">
        <v>28</v>
      </c>
      <c r="B34" s="14" t="s">
        <v>215</v>
      </c>
      <c r="C34" s="7" t="s">
        <v>20</v>
      </c>
      <c r="D34" s="30">
        <f>MEC!D29</f>
        <v>734</v>
      </c>
      <c r="E34" s="44" t="s">
        <v>293</v>
      </c>
      <c r="F34" s="43">
        <f>P4a1!$D34/P4a1!$W34*P4a1!F34</f>
        <v>22.9375</v>
      </c>
      <c r="G34" s="43">
        <f>P4a1!$D34/P4a1!$W34*P4a1!G34</f>
        <v>28.671875000000004</v>
      </c>
      <c r="H34" s="43">
        <f>P4a1!$D34/P4a1!$W34*P4a1!H34</f>
        <v>18.350000000000001</v>
      </c>
      <c r="I34" s="43">
        <f>P4a1!$D34/P4a1!$W34*P4a1!I34</f>
        <v>34.40625</v>
      </c>
      <c r="J34" s="43">
        <f>P4a1!$D34/P4a1!$W34*P4a1!J34</f>
        <v>45.875</v>
      </c>
      <c r="K34" s="43">
        <f>P4a1!$D34/P4a1!$W34*P4a1!K34</f>
        <v>41.287500000000001</v>
      </c>
      <c r="L34" s="43">
        <f>P4a1!$D34/P4a1!$W34*P4a1!L34</f>
        <v>22.9375</v>
      </c>
      <c r="M34" s="43">
        <f>P4a1!$D34/P4a1!$W34*P4a1!M34</f>
        <v>51.609375000000007</v>
      </c>
      <c r="N34" s="43">
        <f>P4a1!$D34/P4a1!$W34*P4a1!N34</f>
        <v>91.75</v>
      </c>
      <c r="O34" s="43">
        <f>P4a1!$D34/P4a1!$W34*P4a1!O34</f>
        <v>68.8125</v>
      </c>
      <c r="P34" s="43">
        <f>P4a1!$D34/P4a1!$W34*P4a1!P34</f>
        <v>57.343750000000007</v>
      </c>
      <c r="Q34" s="43">
        <f>P4a1!$D34/P4a1!$W34*P4a1!Q34</f>
        <v>57.343750000000007</v>
      </c>
      <c r="R34" s="43">
        <f>P4a1!$D34/P4a1!$W34*P4a1!R34</f>
        <v>28.671875000000004</v>
      </c>
      <c r="S34" s="43">
        <f>P4a1!$D34/P4a1!$W34*P4a1!S34</f>
        <v>34.40625</v>
      </c>
      <c r="T34" s="43">
        <f>P4a1!$D34/P4a1!$W34*P4a1!T34</f>
        <v>45.875</v>
      </c>
      <c r="U34" s="43">
        <f>P4a1!$D34/P4a1!$W34*P4a1!U34</f>
        <v>51.609375000000007</v>
      </c>
      <c r="V34" s="43">
        <f>P4a1!$D34/P4a1!$W34*P4a1!V34</f>
        <v>32.112500000000004</v>
      </c>
      <c r="W34" s="77">
        <f t="shared" si="0"/>
        <v>734</v>
      </c>
    </row>
    <row r="35" spans="1:25" ht="15.6" x14ac:dyDescent="0.25">
      <c r="A35" s="14">
        <v>29</v>
      </c>
      <c r="B35" s="14" t="s">
        <v>223</v>
      </c>
      <c r="C35" s="7" t="s">
        <v>230</v>
      </c>
      <c r="D35" s="30">
        <f>MEC!D30</f>
        <v>1640</v>
      </c>
      <c r="E35" s="44" t="s">
        <v>303</v>
      </c>
      <c r="F35" s="43">
        <f>P4a1!$D35/P4a1!$W35*P4a1!F35</f>
        <v>390.47619047619048</v>
      </c>
      <c r="G35" s="43">
        <f>P4a1!$D35/P4a1!$W35*P4a1!G35</f>
        <v>227.77777777777777</v>
      </c>
      <c r="H35" s="43">
        <f>P4a1!$D35/P4a1!$W35*P4a1!H35</f>
        <v>260.3174603174603</v>
      </c>
      <c r="I35" s="43">
        <f>P4a1!$D35/P4a1!$W35*P4a1!I35</f>
        <v>0</v>
      </c>
      <c r="J35" s="43">
        <f>P4a1!$D35/P4a1!$W35*P4a1!J35</f>
        <v>0</v>
      </c>
      <c r="K35" s="43">
        <f>P4a1!$D35/P4a1!$W35*P4a1!K35</f>
        <v>520.6349206349206</v>
      </c>
      <c r="L35" s="43">
        <f>P4a1!$D35/P4a1!$W35*P4a1!L35</f>
        <v>0</v>
      </c>
      <c r="M35" s="43">
        <f>P4a1!$D35/P4a1!$W35*P4a1!M35</f>
        <v>240.79365079365078</v>
      </c>
      <c r="N35" s="43">
        <f>P4a1!$D35/P4a1!$W35*P4a1!N35</f>
        <v>0</v>
      </c>
      <c r="O35" s="43">
        <f>P4a1!$D35/P4a1!$W35*P4a1!O35</f>
        <v>0</v>
      </c>
      <c r="P35" s="43">
        <f>P4a1!$D35/P4a1!$W35*P4a1!P35</f>
        <v>0</v>
      </c>
      <c r="Q35" s="43">
        <f>P4a1!$D35/P4a1!$W35*P4a1!Q35</f>
        <v>0</v>
      </c>
      <c r="R35" s="43">
        <f>P4a1!$D35/P4a1!$W35*P4a1!R35</f>
        <v>0</v>
      </c>
      <c r="S35" s="43">
        <f>P4a1!$D35/P4a1!$W35*P4a1!S35</f>
        <v>0</v>
      </c>
      <c r="T35" s="43">
        <f>P4a1!$D35/P4a1!$W35*P4a1!T35</f>
        <v>0</v>
      </c>
      <c r="U35" s="43">
        <f>P4a1!$D35/P4a1!$W35*P4a1!U35</f>
        <v>0</v>
      </c>
      <c r="V35" s="43">
        <f>P4a1!$D35/P4a1!$W35*P4a1!V35</f>
        <v>0</v>
      </c>
      <c r="W35" s="77">
        <f t="shared" si="0"/>
        <v>1639.9999999999998</v>
      </c>
    </row>
    <row r="36" spans="1:25" ht="15.6" x14ac:dyDescent="0.25">
      <c r="A36" s="14">
        <v>30</v>
      </c>
      <c r="B36" s="14" t="s">
        <v>224</v>
      </c>
      <c r="C36" s="7" t="s">
        <v>231</v>
      </c>
      <c r="D36" s="30">
        <f>MEC!D31</f>
        <v>1689</v>
      </c>
      <c r="E36" s="44" t="s">
        <v>295</v>
      </c>
      <c r="F36" s="43">
        <f>P4a1!$D36/P4a1!$W36*P4a1!F36</f>
        <v>0</v>
      </c>
      <c r="G36" s="43">
        <f>P4a1!$D36/P4a1!$W36*P4a1!G36</f>
        <v>0</v>
      </c>
      <c r="H36" s="43">
        <f>P4a1!$D36/P4a1!$W36*P4a1!H36</f>
        <v>0</v>
      </c>
      <c r="I36" s="43">
        <f>P4a1!$D36/P4a1!$W36*P4a1!I36</f>
        <v>0</v>
      </c>
      <c r="J36" s="43">
        <f>P4a1!$D36/P4a1!$W36*P4a1!J36</f>
        <v>0</v>
      </c>
      <c r="K36" s="43">
        <f>P4a1!$D36/P4a1!$W36*P4a1!K36</f>
        <v>1351.2</v>
      </c>
      <c r="L36" s="43">
        <f>P4a1!$D36/P4a1!$W36*P4a1!L36</f>
        <v>337.8</v>
      </c>
      <c r="M36" s="43">
        <f>P4a1!$D36/P4a1!$W36*P4a1!M36</f>
        <v>0</v>
      </c>
      <c r="N36" s="43">
        <f>P4a1!$D36/P4a1!$W36*P4a1!N36</f>
        <v>0</v>
      </c>
      <c r="O36" s="43">
        <f>P4a1!$D36/P4a1!$W36*P4a1!O36</f>
        <v>0</v>
      </c>
      <c r="P36" s="43">
        <f>P4a1!$D36/P4a1!$W36*P4a1!P36</f>
        <v>0</v>
      </c>
      <c r="Q36" s="43">
        <f>P4a1!$D36/P4a1!$W36*P4a1!Q36</f>
        <v>0</v>
      </c>
      <c r="R36" s="43">
        <f>P4a1!$D36/P4a1!$W36*P4a1!R36</f>
        <v>0</v>
      </c>
      <c r="S36" s="43">
        <f>P4a1!$D36/P4a1!$W36*P4a1!S36</f>
        <v>0</v>
      </c>
      <c r="T36" s="43">
        <f>P4a1!$D36/P4a1!$W36*P4a1!T36</f>
        <v>0</v>
      </c>
      <c r="U36" s="43">
        <f>P4a1!$D36/P4a1!$W36*P4a1!U36</f>
        <v>0</v>
      </c>
      <c r="V36" s="43">
        <f>P4a1!$D36/P4a1!$W36*P4a1!V36</f>
        <v>0</v>
      </c>
      <c r="W36" s="77">
        <f t="shared" si="0"/>
        <v>1689</v>
      </c>
    </row>
    <row r="37" spans="1:25" ht="15.6" x14ac:dyDescent="0.25">
      <c r="A37" s="14">
        <v>31</v>
      </c>
      <c r="B37" s="14" t="s">
        <v>225</v>
      </c>
      <c r="C37" s="7" t="s">
        <v>232</v>
      </c>
      <c r="D37" s="30">
        <f>MEC!D32</f>
        <v>83</v>
      </c>
      <c r="E37" s="44" t="s">
        <v>304</v>
      </c>
      <c r="F37" s="43">
        <f>P4a1!$D37/P4a1!$W37*P4a1!F37</f>
        <v>0</v>
      </c>
      <c r="G37" s="43">
        <f>P4a1!$D37/P4a1!$W37*P4a1!G37</f>
        <v>0</v>
      </c>
      <c r="H37" s="43">
        <f>P4a1!$D37/P4a1!$W37*P4a1!H37</f>
        <v>0</v>
      </c>
      <c r="I37" s="43">
        <f>P4a1!$D37/P4a1!$W37*P4a1!I37</f>
        <v>12.76923076923077</v>
      </c>
      <c r="J37" s="43">
        <f>P4a1!$D37/P4a1!$W37*P4a1!J37</f>
        <v>19.153846153846153</v>
      </c>
      <c r="K37" s="43">
        <f>P4a1!$D37/P4a1!$W37*P4a1!K37</f>
        <v>0</v>
      </c>
      <c r="L37" s="43">
        <f>P4a1!$D37/P4a1!$W37*P4a1!L37</f>
        <v>6.384615384615385</v>
      </c>
      <c r="M37" s="43">
        <f>P4a1!$D37/P4a1!$W37*P4a1!M37</f>
        <v>0</v>
      </c>
      <c r="N37" s="43">
        <f>P4a1!$D37/P4a1!$W37*P4a1!N37</f>
        <v>12.76923076923077</v>
      </c>
      <c r="O37" s="43">
        <f>P4a1!$D37/P4a1!$W37*P4a1!O37</f>
        <v>19.153846153846153</v>
      </c>
      <c r="P37" s="43">
        <f>P4a1!$D37/P4a1!$W37*P4a1!P37</f>
        <v>12.76923076923077</v>
      </c>
      <c r="Q37" s="43">
        <f>P4a1!$D37/P4a1!$W37*P4a1!Q37</f>
        <v>0</v>
      </c>
      <c r="R37" s="43">
        <f>P4a1!$D37/P4a1!$W37*P4a1!R37</f>
        <v>0</v>
      </c>
      <c r="S37" s="43">
        <f>P4a1!$D37/P4a1!$W37*P4a1!S37</f>
        <v>0</v>
      </c>
      <c r="T37" s="43">
        <f>P4a1!$D37/P4a1!$W37*P4a1!T37</f>
        <v>0</v>
      </c>
      <c r="U37" s="43">
        <f>P4a1!$D37/P4a1!$W37*P4a1!U37</f>
        <v>0</v>
      </c>
      <c r="V37" s="43">
        <f>P4a1!$D37/P4a1!$W37*P4a1!V37</f>
        <v>0</v>
      </c>
      <c r="W37" s="77">
        <f t="shared" si="0"/>
        <v>83</v>
      </c>
    </row>
    <row r="38" spans="1:25" ht="15.6" x14ac:dyDescent="0.25">
      <c r="A38" s="84">
        <v>32</v>
      </c>
      <c r="B38" s="84" t="s">
        <v>226</v>
      </c>
      <c r="C38" s="85" t="s">
        <v>233</v>
      </c>
      <c r="D38" s="86">
        <f>MEC!D33</f>
        <v>15582.3</v>
      </c>
      <c r="E38" s="44" t="s">
        <v>39</v>
      </c>
      <c r="F38" s="43">
        <f>P4a1!$D38/P4a1!$W38*P4a1!F38</f>
        <v>6245.1999999999989</v>
      </c>
      <c r="G38" s="43">
        <f>P4a1!$D38/P4a1!$W38*P4a1!G38</f>
        <v>4120.4999999999991</v>
      </c>
      <c r="H38" s="43">
        <f>P4a1!$D38/P4a1!$W38*P4a1!H38</f>
        <v>3125.0999999999995</v>
      </c>
      <c r="I38" s="43">
        <f>P4a1!$D38/P4a1!$W38*P4a1!I38</f>
        <v>1843.1999999999998</v>
      </c>
      <c r="J38" s="43">
        <f>P4a1!$D38/P4a1!$W38*P4a1!J38</f>
        <v>248.29999999999998</v>
      </c>
      <c r="K38" s="43">
        <f>P4a1!$D38/P4a1!$W38*P4a1!K38</f>
        <v>0</v>
      </c>
      <c r="L38" s="43">
        <f>P4a1!$D38/P4a1!$W38*P4a1!L38</f>
        <v>0</v>
      </c>
      <c r="M38" s="43">
        <f>P4a1!$D38/P4a1!$W38*P4a1!M38</f>
        <v>0</v>
      </c>
      <c r="N38" s="43">
        <f>P4a1!$D38/P4a1!$W38*P4a1!N38</f>
        <v>0</v>
      </c>
      <c r="O38" s="43">
        <f>P4a1!$D38/P4a1!$W38*P4a1!O38</f>
        <v>0</v>
      </c>
      <c r="P38" s="43">
        <f>P4a1!$D38/P4a1!$W38*P4a1!P38</f>
        <v>0</v>
      </c>
      <c r="Q38" s="43">
        <f>P4a1!$D38/P4a1!$W38*P4a1!Q38</f>
        <v>0</v>
      </c>
      <c r="R38" s="43">
        <f>P4a1!$D38/P4a1!$W38*P4a1!R38</f>
        <v>0</v>
      </c>
      <c r="S38" s="43">
        <f>P4a1!$D38/P4a1!$W38*P4a1!S38</f>
        <v>0</v>
      </c>
      <c r="T38" s="43">
        <f>P4a1!$D38/P4a1!$W38*P4a1!T38</f>
        <v>0</v>
      </c>
      <c r="U38" s="43">
        <f>P4a1!$D38/P4a1!$W38*P4a1!U38</f>
        <v>0</v>
      </c>
      <c r="V38" s="43">
        <f>P4a1!$D38/P4a1!$W38*P4a1!V38</f>
        <v>0</v>
      </c>
      <c r="W38" s="77">
        <f t="shared" si="0"/>
        <v>15582.299999999996</v>
      </c>
      <c r="Y38" s="45"/>
    </row>
    <row r="39" spans="1:25" ht="15.6" x14ac:dyDescent="0.25">
      <c r="A39" s="14">
        <v>33</v>
      </c>
      <c r="B39" s="14" t="s">
        <v>227</v>
      </c>
      <c r="C39" s="7" t="s">
        <v>234</v>
      </c>
      <c r="D39" s="30">
        <f>MEC!D34</f>
        <v>3831.16</v>
      </c>
      <c r="E39" s="44" t="s">
        <v>305</v>
      </c>
      <c r="F39" s="43">
        <f>P4a1!$D39/P4a1!$W39*P4a1!F39</f>
        <v>638.52666666666664</v>
      </c>
      <c r="G39" s="43">
        <f>P4a1!$D39/P4a1!$W39*P4a1!G39</f>
        <v>638.52666666666664</v>
      </c>
      <c r="H39" s="43">
        <f>P4a1!$D39/P4a1!$W39*P4a1!H39</f>
        <v>638.52666666666664</v>
      </c>
      <c r="I39" s="43">
        <f>P4a1!$D39/P4a1!$W39*P4a1!I39</f>
        <v>957.79</v>
      </c>
      <c r="J39" s="43">
        <f>P4a1!$D39/P4a1!$W39*P4a1!J39</f>
        <v>957.79</v>
      </c>
      <c r="K39" s="43">
        <f>P4a1!$D39/P4a1!$W39*P4a1!K39</f>
        <v>0</v>
      </c>
      <c r="L39" s="43">
        <f>P4a1!$D39/P4a1!$W39*P4a1!L39</f>
        <v>0</v>
      </c>
      <c r="M39" s="43">
        <f>P4a1!$D39/P4a1!$W39*P4a1!M39</f>
        <v>0</v>
      </c>
      <c r="N39" s="43">
        <f>P4a1!$D39/P4a1!$W39*P4a1!N39</f>
        <v>0</v>
      </c>
      <c r="O39" s="43">
        <f>P4a1!$D39/P4a1!$W39*P4a1!O39</f>
        <v>0</v>
      </c>
      <c r="P39" s="43">
        <f>P4a1!$D39/P4a1!$W39*P4a1!P39</f>
        <v>0</v>
      </c>
      <c r="Q39" s="43">
        <f>P4a1!$D39/P4a1!$W39*P4a1!Q39</f>
        <v>0</v>
      </c>
      <c r="R39" s="43">
        <f>P4a1!$D39/P4a1!$W39*P4a1!R39</f>
        <v>0</v>
      </c>
      <c r="S39" s="43">
        <f>P4a1!$D39/P4a1!$W39*P4a1!S39</f>
        <v>0</v>
      </c>
      <c r="T39" s="43">
        <f>P4a1!$D39/P4a1!$W39*P4a1!T39</f>
        <v>0</v>
      </c>
      <c r="U39" s="43">
        <f>P4a1!$D39/P4a1!$W39*P4a1!U39</f>
        <v>0</v>
      </c>
      <c r="V39" s="43">
        <f>P4a1!$D39/P4a1!$W39*P4a1!V39</f>
        <v>0</v>
      </c>
      <c r="W39" s="77">
        <f t="shared" si="0"/>
        <v>3831.16</v>
      </c>
    </row>
    <row r="40" spans="1:25" ht="15.6" x14ac:dyDescent="0.25">
      <c r="A40" s="14">
        <v>34</v>
      </c>
      <c r="B40" s="14" t="s">
        <v>228</v>
      </c>
      <c r="C40" s="7" t="s">
        <v>235</v>
      </c>
      <c r="D40" s="30">
        <f>MEC!D35</f>
        <v>142</v>
      </c>
      <c r="E40" s="44" t="s">
        <v>39</v>
      </c>
      <c r="F40" s="43">
        <f>P4a1!$D40/P4a1!$W40*P4a1!F40</f>
        <v>0</v>
      </c>
      <c r="G40" s="43">
        <f>P4a1!$D40/P4a1!$W40*P4a1!G40</f>
        <v>0</v>
      </c>
      <c r="H40" s="43">
        <f>P4a1!$D40/P4a1!$W40*P4a1!H40</f>
        <v>0</v>
      </c>
      <c r="I40" s="43">
        <f>P4a1!$D40/P4a1!$W40*P4a1!I40</f>
        <v>0</v>
      </c>
      <c r="J40" s="43">
        <f>P4a1!$D40/P4a1!$W40*P4a1!J40</f>
        <v>0</v>
      </c>
      <c r="K40" s="43">
        <f>P4a1!$D40/P4a1!$W40*P4a1!K40</f>
        <v>0</v>
      </c>
      <c r="L40" s="43">
        <f>P4a1!$D40/P4a1!$W40*P4a1!L40</f>
        <v>142</v>
      </c>
      <c r="M40" s="43">
        <f>P4a1!$D40/P4a1!$W40*P4a1!M40</f>
        <v>0</v>
      </c>
      <c r="N40" s="43">
        <f>P4a1!$D40/P4a1!$W40*P4a1!N40</f>
        <v>0</v>
      </c>
      <c r="O40" s="43">
        <f>P4a1!$D40/P4a1!$W40*P4a1!O40</f>
        <v>0</v>
      </c>
      <c r="P40" s="43">
        <f>P4a1!$D40/P4a1!$W40*P4a1!P40</f>
        <v>0</v>
      </c>
      <c r="Q40" s="43">
        <f>P4a1!$D40/P4a1!$W40*P4a1!Q40</f>
        <v>0</v>
      </c>
      <c r="R40" s="43">
        <f>P4a1!$D40/P4a1!$W40*P4a1!R40</f>
        <v>0</v>
      </c>
      <c r="S40" s="43">
        <f>P4a1!$D40/P4a1!$W40*P4a1!S40</f>
        <v>0</v>
      </c>
      <c r="T40" s="43">
        <f>P4a1!$D40/P4a1!$W40*P4a1!T40</f>
        <v>0</v>
      </c>
      <c r="U40" s="43">
        <f>P4a1!$D40/P4a1!$W40*P4a1!U40</f>
        <v>0</v>
      </c>
      <c r="V40" s="43">
        <f>P4a1!$D40/P4a1!$W40*P4a1!V40</f>
        <v>0</v>
      </c>
      <c r="W40" s="77">
        <f t="shared" si="0"/>
        <v>142</v>
      </c>
    </row>
    <row r="41" spans="1:25" ht="15.6" x14ac:dyDescent="0.25">
      <c r="A41" s="14">
        <v>35</v>
      </c>
      <c r="B41" s="14" t="s">
        <v>229</v>
      </c>
      <c r="C41" s="7" t="s">
        <v>236</v>
      </c>
      <c r="D41" s="30">
        <f>MEC!D36</f>
        <v>7480.3</v>
      </c>
      <c r="E41" s="44" t="s">
        <v>39</v>
      </c>
      <c r="F41" s="43">
        <f>P4a1!$D41/P4a1!$W41*P4a1!F41</f>
        <v>0</v>
      </c>
      <c r="G41" s="43">
        <f>P4a1!$D41/P4a1!$W41*P4a1!G41</f>
        <v>0</v>
      </c>
      <c r="H41" s="43">
        <f>P4a1!$D41/P4a1!$W41*P4a1!H41</f>
        <v>0</v>
      </c>
      <c r="I41" s="43">
        <f>P4a1!$D41/P4a1!$W41*P4a1!I41</f>
        <v>0</v>
      </c>
      <c r="J41" s="43">
        <f>P4a1!$D41/P4a1!$W41*P4a1!J41</f>
        <v>7480.3</v>
      </c>
      <c r="K41" s="43">
        <f>P4a1!$D41/P4a1!$W41*P4a1!K41</f>
        <v>0</v>
      </c>
      <c r="L41" s="43">
        <f>P4a1!$D41/P4a1!$W41*P4a1!L41</f>
        <v>0</v>
      </c>
      <c r="M41" s="43">
        <f>P4a1!$D41/P4a1!$W41*P4a1!M41</f>
        <v>0</v>
      </c>
      <c r="N41" s="43">
        <f>P4a1!$D41/P4a1!$W41*P4a1!N41</f>
        <v>0</v>
      </c>
      <c r="O41" s="43">
        <f>P4a1!$D41/P4a1!$W41*P4a1!O41</f>
        <v>0</v>
      </c>
      <c r="P41" s="43">
        <f>P4a1!$D41/P4a1!$W41*P4a1!P41</f>
        <v>0</v>
      </c>
      <c r="Q41" s="43">
        <f>P4a1!$D41/P4a1!$W41*P4a1!Q41</f>
        <v>0</v>
      </c>
      <c r="R41" s="43">
        <f>P4a1!$D41/P4a1!$W41*P4a1!R41</f>
        <v>0</v>
      </c>
      <c r="S41" s="43">
        <f>P4a1!$D41/P4a1!$W41*P4a1!S41</f>
        <v>0</v>
      </c>
      <c r="T41" s="43">
        <f>P4a1!$D41/P4a1!$W41*P4a1!T41</f>
        <v>0</v>
      </c>
      <c r="U41" s="43">
        <f>P4a1!$D41/P4a1!$W41*P4a1!U41</f>
        <v>0</v>
      </c>
      <c r="V41" s="43">
        <f>P4a1!$D41/P4a1!$W41*P4a1!V41</f>
        <v>0</v>
      </c>
      <c r="W41" s="77">
        <f t="shared" si="0"/>
        <v>7480.3</v>
      </c>
    </row>
    <row r="42" spans="1:25" x14ac:dyDescent="0.25">
      <c r="D42" s="69">
        <f>SUM(D7:D41)</f>
        <v>136534.11000000002</v>
      </c>
      <c r="F42" s="69">
        <f t="shared" ref="F42:W42" si="1">SUM(F7:F41)</f>
        <v>8140.9511117891952</v>
      </c>
      <c r="G42" s="69">
        <f t="shared" si="1"/>
        <v>5570.2518498514955</v>
      </c>
      <c r="H42" s="69">
        <f t="shared" si="1"/>
        <v>4758.0129120959518</v>
      </c>
      <c r="I42" s="69">
        <f t="shared" si="1"/>
        <v>3747.0636639828699</v>
      </c>
      <c r="J42" s="69">
        <f t="shared" si="1"/>
        <v>9366.9058687951492</v>
      </c>
      <c r="K42" s="69">
        <f t="shared" si="1"/>
        <v>8097.7908602370771</v>
      </c>
      <c r="L42" s="69">
        <f t="shared" si="1"/>
        <v>16523.514249313674</v>
      </c>
      <c r="M42" s="69">
        <f t="shared" si="1"/>
        <v>2602.6084056322761</v>
      </c>
      <c r="N42" s="69">
        <f t="shared" si="1"/>
        <v>6096.8401238729257</v>
      </c>
      <c r="O42" s="69">
        <f t="shared" si="1"/>
        <v>1409.1040739508021</v>
      </c>
      <c r="P42" s="69">
        <f t="shared" si="1"/>
        <v>1563.4690471935803</v>
      </c>
      <c r="Q42" s="69">
        <f t="shared" si="1"/>
        <v>13419.120806114181</v>
      </c>
      <c r="R42" s="69">
        <f t="shared" si="1"/>
        <v>7784.0594943351807</v>
      </c>
      <c r="S42" s="69">
        <f t="shared" si="1"/>
        <v>14128.796480268196</v>
      </c>
      <c r="T42" s="69">
        <f t="shared" si="1"/>
        <v>10934.812872517679</v>
      </c>
      <c r="U42" s="69">
        <f t="shared" si="1"/>
        <v>13924.778119017261</v>
      </c>
      <c r="V42" s="69">
        <f t="shared" si="1"/>
        <v>8466.0300610324957</v>
      </c>
      <c r="W42" s="69">
        <f t="shared" si="1"/>
        <v>136534.11000000002</v>
      </c>
    </row>
    <row r="45" spans="1:25" x14ac:dyDescent="0.25">
      <c r="E45" s="24" t="s">
        <v>412</v>
      </c>
      <c r="F45" s="45">
        <f>SUM(F42:J42)</f>
        <v>31583.185406514662</v>
      </c>
      <c r="G45" s="79">
        <f>F45/$F$51</f>
        <v>0.23132084287592797</v>
      </c>
    </row>
    <row r="46" spans="1:25" x14ac:dyDescent="0.25">
      <c r="E46" s="24" t="s">
        <v>413</v>
      </c>
      <c r="F46" s="45">
        <f>SUM(K42:L42)</f>
        <v>24621.305109550751</v>
      </c>
      <c r="G46" s="79">
        <f>F46/$F$51</f>
        <v>0.18033079872532037</v>
      </c>
    </row>
    <row r="47" spans="1:25" x14ac:dyDescent="0.25">
      <c r="E47" s="24" t="s">
        <v>414</v>
      </c>
      <c r="F47" s="45">
        <f>SUM(M42:P42)</f>
        <v>11672.021650649585</v>
      </c>
      <c r="G47" s="79">
        <f>F47/$F$51</f>
        <v>8.5487953527873625E-2</v>
      </c>
    </row>
    <row r="48" spans="1:25" x14ac:dyDescent="0.25">
      <c r="E48" s="24" t="s">
        <v>415</v>
      </c>
      <c r="F48" s="45">
        <f>SUM(Q42:V42)</f>
        <v>68657.597833284992</v>
      </c>
      <c r="G48" s="79">
        <f>F48/$F$51</f>
        <v>0.50286040487087802</v>
      </c>
    </row>
    <row r="49" spans="5:7" x14ac:dyDescent="0.25">
      <c r="E49" s="24" t="s">
        <v>416</v>
      </c>
      <c r="F49" s="45">
        <f>F47+F48</f>
        <v>80329.61948393457</v>
      </c>
      <c r="G49" s="79">
        <f>F49/$F$51</f>
        <v>0.58834835839875166</v>
      </c>
    </row>
    <row r="51" spans="5:7" ht="15.6" x14ac:dyDescent="0.3">
      <c r="E51" s="25" t="s">
        <v>417</v>
      </c>
      <c r="F51" s="78">
        <f>F45+F46+F49</f>
        <v>136534.10999999999</v>
      </c>
      <c r="G51" s="80">
        <f>G45+G46+G49</f>
        <v>1</v>
      </c>
    </row>
  </sheetData>
  <mergeCells count="1">
    <mergeCell ref="B4:C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1DED-CA95-4669-BB29-01713265EDFF}">
  <dimension ref="A1:O11"/>
  <sheetViews>
    <sheetView zoomScaleNormal="100" workbookViewId="0">
      <pane xSplit="6" ySplit="6" topLeftCell="G7" activePane="bottomRight" state="frozen"/>
      <selection pane="topRight" activeCell="F1" sqref="F1"/>
      <selection pane="bottomLeft" activeCell="A9" sqref="A9"/>
      <selection pane="bottomRight" activeCell="J15" sqref="J15"/>
    </sheetView>
  </sheetViews>
  <sheetFormatPr baseColWidth="10" defaultColWidth="11.54296875" defaultRowHeight="15" x14ac:dyDescent="0.25"/>
  <cols>
    <col min="1" max="1" width="6.08984375" style="23" customWidth="1"/>
    <col min="2" max="2" width="9.08984375" style="23" customWidth="1"/>
    <col min="3" max="3" width="30.54296875" style="23" customWidth="1"/>
    <col min="4" max="5" width="9.453125" style="23" customWidth="1"/>
    <col min="6" max="6" width="22.453125" style="23" bestFit="1" customWidth="1"/>
    <col min="7" max="16384" width="11.54296875" style="23"/>
  </cols>
  <sheetData>
    <row r="1" spans="1:15" ht="15.6" x14ac:dyDescent="0.3">
      <c r="A1" s="25" t="s">
        <v>307</v>
      </c>
    </row>
    <row r="2" spans="1:15" ht="15.6" x14ac:dyDescent="0.3">
      <c r="A2" s="25" t="s">
        <v>308</v>
      </c>
      <c r="F2" s="40" t="s">
        <v>102</v>
      </c>
      <c r="G2" s="40">
        <v>12</v>
      </c>
      <c r="H2" s="40">
        <v>13</v>
      </c>
      <c r="I2" s="40">
        <v>14</v>
      </c>
      <c r="J2" s="40">
        <v>15</v>
      </c>
      <c r="K2" s="40">
        <v>16</v>
      </c>
      <c r="L2" s="40">
        <v>17</v>
      </c>
    </row>
    <row r="3" spans="1:15" x14ac:dyDescent="0.25">
      <c r="F3" s="40" t="s">
        <v>103</v>
      </c>
      <c r="G3" s="40" t="s">
        <v>132</v>
      </c>
      <c r="H3" s="40" t="s">
        <v>133</v>
      </c>
      <c r="I3" s="40" t="s">
        <v>134</v>
      </c>
      <c r="J3" s="40" t="s">
        <v>135</v>
      </c>
      <c r="K3" s="40" t="s">
        <v>136</v>
      </c>
      <c r="L3" s="40" t="s">
        <v>137</v>
      </c>
    </row>
    <row r="4" spans="1:15" ht="33.6" customHeight="1" x14ac:dyDescent="0.25">
      <c r="B4" s="101" t="s">
        <v>399</v>
      </c>
      <c r="C4" s="102"/>
      <c r="D4" s="102"/>
      <c r="F4" s="40" t="s">
        <v>104</v>
      </c>
      <c r="G4" s="40" t="s">
        <v>38</v>
      </c>
      <c r="H4" s="40" t="s">
        <v>30</v>
      </c>
      <c r="I4" s="40" t="s">
        <v>33</v>
      </c>
      <c r="J4" s="40" t="s">
        <v>34</v>
      </c>
      <c r="K4" s="40" t="s">
        <v>35</v>
      </c>
      <c r="L4" s="40" t="s">
        <v>36</v>
      </c>
    </row>
    <row r="5" spans="1:15" x14ac:dyDescent="0.25">
      <c r="F5" s="40" t="s">
        <v>105</v>
      </c>
      <c r="G5" s="40" t="s">
        <v>150</v>
      </c>
      <c r="H5" s="40" t="s">
        <v>150</v>
      </c>
      <c r="I5" s="40" t="s">
        <v>150</v>
      </c>
      <c r="J5" s="40" t="s">
        <v>150</v>
      </c>
      <c r="K5" s="40" t="s">
        <v>150</v>
      </c>
      <c r="L5" s="40" t="s">
        <v>150</v>
      </c>
    </row>
    <row r="6" spans="1:15" ht="15.6" x14ac:dyDescent="0.3">
      <c r="A6" s="22" t="s">
        <v>102</v>
      </c>
      <c r="B6" s="22" t="s">
        <v>103</v>
      </c>
      <c r="C6" s="22" t="s">
        <v>104</v>
      </c>
      <c r="D6" s="22" t="s">
        <v>105</v>
      </c>
      <c r="E6" s="1" t="s">
        <v>191</v>
      </c>
      <c r="F6" s="1" t="s">
        <v>96</v>
      </c>
      <c r="G6" s="38"/>
      <c r="H6" s="38"/>
      <c r="I6" s="38"/>
      <c r="J6" s="38"/>
      <c r="K6" s="38"/>
      <c r="L6" s="39"/>
      <c r="M6" s="41" t="s">
        <v>7</v>
      </c>
      <c r="N6" s="1" t="s">
        <v>365</v>
      </c>
    </row>
    <row r="7" spans="1:15" ht="15.6" x14ac:dyDescent="0.25">
      <c r="A7" s="14">
        <v>8</v>
      </c>
      <c r="B7" s="14" t="s">
        <v>128</v>
      </c>
      <c r="C7" s="7" t="s">
        <v>143</v>
      </c>
      <c r="D7" s="14" t="s">
        <v>149</v>
      </c>
      <c r="E7" s="30">
        <f>P4a2!M42</f>
        <v>2602.6084056322761</v>
      </c>
      <c r="F7" s="73" t="s">
        <v>401</v>
      </c>
      <c r="G7" s="43">
        <v>48.6</v>
      </c>
      <c r="H7" s="43">
        <v>35.200000000000003</v>
      </c>
      <c r="I7" s="43">
        <v>21.6</v>
      </c>
      <c r="J7" s="43">
        <v>18.5</v>
      </c>
      <c r="K7" s="43">
        <v>14.3</v>
      </c>
      <c r="L7" s="43">
        <v>25.6</v>
      </c>
      <c r="M7" s="77">
        <f>SUM(G7:L7)</f>
        <v>163.80000000000001</v>
      </c>
      <c r="N7" s="65">
        <f>E7/$E$11</f>
        <v>0.22297837371535656</v>
      </c>
      <c r="O7" s="24" t="s">
        <v>435</v>
      </c>
    </row>
    <row r="8" spans="1:15" ht="15.6" x14ac:dyDescent="0.25">
      <c r="A8" s="14">
        <v>9</v>
      </c>
      <c r="B8" s="14" t="s">
        <v>129</v>
      </c>
      <c r="C8" s="7" t="s">
        <v>144</v>
      </c>
      <c r="D8" s="14" t="s">
        <v>149</v>
      </c>
      <c r="E8" s="30">
        <f>P4a2!N42</f>
        <v>6096.8401238729257</v>
      </c>
      <c r="F8" s="44" t="s">
        <v>309</v>
      </c>
      <c r="G8" s="43"/>
      <c r="H8" s="43">
        <v>12.6</v>
      </c>
      <c r="I8" s="43">
        <v>8.6</v>
      </c>
      <c r="J8" s="43"/>
      <c r="K8" s="43">
        <v>14.7</v>
      </c>
      <c r="L8" s="43"/>
      <c r="M8" s="77">
        <f>SUM(G8:L8)</f>
        <v>35.9</v>
      </c>
      <c r="N8" s="65">
        <f t="shared" ref="N8:N10" si="0">E8/$E$11</f>
        <v>0.52234653998723668</v>
      </c>
      <c r="O8" s="24" t="s">
        <v>435</v>
      </c>
    </row>
    <row r="9" spans="1:15" ht="15.6" x14ac:dyDescent="0.25">
      <c r="A9" s="14">
        <v>10</v>
      </c>
      <c r="B9" s="14" t="s">
        <v>130</v>
      </c>
      <c r="C9" s="7" t="s">
        <v>145</v>
      </c>
      <c r="D9" s="14" t="s">
        <v>149</v>
      </c>
      <c r="E9" s="30">
        <f>P4a2!O42</f>
        <v>1409.1040739508021</v>
      </c>
      <c r="F9" s="44" t="s">
        <v>310</v>
      </c>
      <c r="G9" s="43">
        <v>18.600000000000001</v>
      </c>
      <c r="H9" s="43">
        <v>10.4</v>
      </c>
      <c r="I9" s="43">
        <v>15.1</v>
      </c>
      <c r="J9" s="43">
        <v>11.7</v>
      </c>
      <c r="K9" s="43">
        <v>16.399999999999999</v>
      </c>
      <c r="L9" s="43">
        <v>12.4</v>
      </c>
      <c r="M9" s="77">
        <f>SUM(G9:L9)</f>
        <v>84.6</v>
      </c>
      <c r="N9" s="65">
        <f t="shared" si="0"/>
        <v>0.12072493661561885</v>
      </c>
      <c r="O9" s="24" t="s">
        <v>435</v>
      </c>
    </row>
    <row r="10" spans="1:15" ht="15.6" x14ac:dyDescent="0.25">
      <c r="A10" s="14">
        <v>11</v>
      </c>
      <c r="B10" s="14" t="s">
        <v>131</v>
      </c>
      <c r="C10" s="7" t="s">
        <v>146</v>
      </c>
      <c r="D10" s="14" t="s">
        <v>149</v>
      </c>
      <c r="E10" s="30">
        <f>P4a2!P42</f>
        <v>1563.4690471935803</v>
      </c>
      <c r="F10" s="44" t="s">
        <v>311</v>
      </c>
      <c r="G10" s="44">
        <v>5</v>
      </c>
      <c r="H10" s="44">
        <v>8</v>
      </c>
      <c r="I10" s="44">
        <v>3</v>
      </c>
      <c r="J10" s="44">
        <v>6</v>
      </c>
      <c r="K10" s="44">
        <v>10</v>
      </c>
      <c r="L10" s="44">
        <v>5</v>
      </c>
      <c r="M10" s="77">
        <f>SUM(G10:L10)</f>
        <v>37</v>
      </c>
      <c r="N10" s="65">
        <f t="shared" si="0"/>
        <v>0.13395014968178784</v>
      </c>
      <c r="O10" s="24" t="s">
        <v>435</v>
      </c>
    </row>
    <row r="11" spans="1:15" x14ac:dyDescent="0.25">
      <c r="E11" s="69">
        <f>SUM(E7:E10)</f>
        <v>11672.021650649585</v>
      </c>
      <c r="N11" s="81">
        <f>SUM(N7:N10)</f>
        <v>1</v>
      </c>
    </row>
  </sheetData>
  <mergeCells count="1">
    <mergeCell ref="B4:D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D6DD-914F-49C5-9C88-DBF3C86F4541}">
  <dimension ref="A1:O11"/>
  <sheetViews>
    <sheetView zoomScale="80" zoomScaleNormal="80" workbookViewId="0">
      <pane xSplit="6" ySplit="6" topLeftCell="G7" activePane="bottomRight" state="frozen"/>
      <selection pane="topRight" activeCell="F1" sqref="F1"/>
      <selection pane="bottomLeft" activeCell="A9" sqref="A9"/>
      <selection pane="bottomRight" activeCell="B7" sqref="B7:B10"/>
    </sheetView>
  </sheetViews>
  <sheetFormatPr baseColWidth="10" defaultColWidth="11.54296875" defaultRowHeight="15" x14ac:dyDescent="0.25"/>
  <cols>
    <col min="1" max="1" width="6.08984375" style="23" customWidth="1"/>
    <col min="2" max="2" width="9.08984375" style="23" customWidth="1"/>
    <col min="3" max="3" width="30.54296875" style="23" customWidth="1"/>
    <col min="4" max="5" width="9.453125" style="23" customWidth="1"/>
    <col min="6" max="6" width="22.453125" style="23" bestFit="1" customWidth="1"/>
    <col min="7" max="16384" width="11.54296875" style="23"/>
  </cols>
  <sheetData>
    <row r="1" spans="1:15" ht="15.6" x14ac:dyDescent="0.3">
      <c r="A1" s="25" t="s">
        <v>319</v>
      </c>
    </row>
    <row r="2" spans="1:15" ht="15.6" x14ac:dyDescent="0.3">
      <c r="A2" s="25" t="s">
        <v>308</v>
      </c>
      <c r="F2" s="40" t="s">
        <v>102</v>
      </c>
      <c r="G2" s="40">
        <v>12</v>
      </c>
      <c r="H2" s="40">
        <v>13</v>
      </c>
      <c r="I2" s="40">
        <v>14</v>
      </c>
      <c r="J2" s="40">
        <v>15</v>
      </c>
      <c r="K2" s="40">
        <v>16</v>
      </c>
      <c r="L2" s="40">
        <v>17</v>
      </c>
    </row>
    <row r="3" spans="1:15" x14ac:dyDescent="0.25">
      <c r="F3" s="40" t="s">
        <v>103</v>
      </c>
      <c r="G3" s="40" t="s">
        <v>132</v>
      </c>
      <c r="H3" s="40" t="s">
        <v>133</v>
      </c>
      <c r="I3" s="40" t="s">
        <v>134</v>
      </c>
      <c r="J3" s="40" t="s">
        <v>135</v>
      </c>
      <c r="K3" s="40" t="s">
        <v>136</v>
      </c>
      <c r="L3" s="40" t="s">
        <v>137</v>
      </c>
    </row>
    <row r="4" spans="1:15" ht="33.6" customHeight="1" x14ac:dyDescent="0.25">
      <c r="B4" s="103" t="s">
        <v>418</v>
      </c>
      <c r="C4" s="103"/>
      <c r="D4" s="103"/>
      <c r="F4" s="40" t="s">
        <v>104</v>
      </c>
      <c r="G4" s="40" t="s">
        <v>38</v>
      </c>
      <c r="H4" s="40" t="s">
        <v>30</v>
      </c>
      <c r="I4" s="40" t="s">
        <v>33</v>
      </c>
      <c r="J4" s="40" t="s">
        <v>34</v>
      </c>
      <c r="K4" s="40" t="s">
        <v>35</v>
      </c>
      <c r="L4" s="40" t="s">
        <v>36</v>
      </c>
    </row>
    <row r="5" spans="1:15" x14ac:dyDescent="0.25">
      <c r="F5" s="40" t="s">
        <v>105</v>
      </c>
      <c r="G5" s="40" t="s">
        <v>150</v>
      </c>
      <c r="H5" s="40" t="s">
        <v>150</v>
      </c>
      <c r="I5" s="40" t="s">
        <v>150</v>
      </c>
      <c r="J5" s="40" t="s">
        <v>150</v>
      </c>
      <c r="K5" s="40" t="s">
        <v>150</v>
      </c>
      <c r="L5" s="40" t="s">
        <v>150</v>
      </c>
    </row>
    <row r="6" spans="1:15" ht="15.6" x14ac:dyDescent="0.3">
      <c r="A6" s="22" t="s">
        <v>102</v>
      </c>
      <c r="B6" s="22" t="s">
        <v>103</v>
      </c>
      <c r="C6" s="22" t="s">
        <v>104</v>
      </c>
      <c r="D6" s="22" t="s">
        <v>105</v>
      </c>
      <c r="E6" s="1" t="s">
        <v>191</v>
      </c>
      <c r="F6" s="1" t="s">
        <v>96</v>
      </c>
      <c r="G6" s="38"/>
      <c r="H6" s="38"/>
      <c r="I6" s="38"/>
      <c r="J6" s="38"/>
      <c r="K6" s="38"/>
      <c r="L6" s="39"/>
      <c r="M6" s="41" t="s">
        <v>7</v>
      </c>
      <c r="N6" s="1" t="s">
        <v>365</v>
      </c>
    </row>
    <row r="7" spans="1:15" ht="15.6" x14ac:dyDescent="0.25">
      <c r="A7" s="14">
        <v>8</v>
      </c>
      <c r="B7" s="14" t="s">
        <v>128</v>
      </c>
      <c r="C7" s="7" t="s">
        <v>143</v>
      </c>
      <c r="D7" s="14" t="s">
        <v>149</v>
      </c>
      <c r="E7" s="30">
        <f>P4b1!E7</f>
        <v>2602.6084056322761</v>
      </c>
      <c r="F7" s="73" t="s">
        <v>401</v>
      </c>
      <c r="G7" s="43">
        <f>P4b1!$E7/P4b1!$M7*P4b1!G7</f>
        <v>772.20249397880718</v>
      </c>
      <c r="H7" s="43">
        <f>P4b1!$E7/P4b1!$M7*P4b1!H7</f>
        <v>559.29069522744885</v>
      </c>
      <c r="I7" s="43">
        <f>P4b1!$E7/P4b1!$M7*P4b1!I7</f>
        <v>343.20110843502545</v>
      </c>
      <c r="J7" s="43">
        <f>P4b1!$E7/P4b1!$M7*P4b1!J7</f>
        <v>293.9453937985171</v>
      </c>
      <c r="K7" s="43">
        <f>P4b1!$E7/P4b1!$M7*P4b1!K7</f>
        <v>227.2118449361511</v>
      </c>
      <c r="L7" s="43">
        <f>P4b1!$E7/P4b1!$M7*P4b1!L7</f>
        <v>406.75686925632641</v>
      </c>
      <c r="M7" s="77">
        <f>SUM(G7:L7)</f>
        <v>2602.6084056322757</v>
      </c>
      <c r="N7" s="65"/>
      <c r="O7" s="24"/>
    </row>
    <row r="8" spans="1:15" ht="15.6" x14ac:dyDescent="0.25">
      <c r="A8" s="14">
        <v>9</v>
      </c>
      <c r="B8" s="14" t="s">
        <v>129</v>
      </c>
      <c r="C8" s="7" t="s">
        <v>144</v>
      </c>
      <c r="D8" s="14" t="s">
        <v>149</v>
      </c>
      <c r="E8" s="30">
        <f>P4b1!E8</f>
        <v>6096.8401238729257</v>
      </c>
      <c r="F8" s="44" t="s">
        <v>309</v>
      </c>
      <c r="G8" s="43">
        <f>P4b1!$E8/P4b1!$M8*P4b1!G8</f>
        <v>0</v>
      </c>
      <c r="H8" s="43">
        <f>P4b1!$E8/P4b1!$M8*P4b1!H8</f>
        <v>2139.838037905261</v>
      </c>
      <c r="I8" s="43">
        <f>P4b1!$E8/P4b1!$M8*P4b1!I8</f>
        <v>1460.524375078194</v>
      </c>
      <c r="J8" s="43">
        <f>P4b1!$E8/P4b1!$M8*P4b1!J8</f>
        <v>0</v>
      </c>
      <c r="K8" s="43">
        <f>P4b1!$E8/P4b1!$M8*P4b1!K8</f>
        <v>2496.4777108894709</v>
      </c>
      <c r="L8" s="43">
        <f>P4b1!$E8/P4b1!$M8*P4b1!L8</f>
        <v>0</v>
      </c>
      <c r="M8" s="77">
        <f t="shared" ref="M8:M10" si="0">SUM(G8:L8)</f>
        <v>6096.8401238729257</v>
      </c>
      <c r="N8" s="65"/>
      <c r="O8" s="24"/>
    </row>
    <row r="9" spans="1:15" ht="15.6" x14ac:dyDescent="0.25">
      <c r="A9" s="14">
        <v>10</v>
      </c>
      <c r="B9" s="14" t="s">
        <v>130</v>
      </c>
      <c r="C9" s="7" t="s">
        <v>145</v>
      </c>
      <c r="D9" s="14" t="s">
        <v>149</v>
      </c>
      <c r="E9" s="30">
        <f>P4b1!E9</f>
        <v>1409.1040739508021</v>
      </c>
      <c r="F9" s="44" t="s">
        <v>310</v>
      </c>
      <c r="G9" s="43">
        <f>P4b1!$E9/P4b1!$M9*P4b1!G9</f>
        <v>309.80302335088561</v>
      </c>
      <c r="H9" s="43">
        <f>P4b1!$E9/P4b1!$M9*P4b1!H9</f>
        <v>173.22319585210809</v>
      </c>
      <c r="I9" s="43">
        <f>P4b1!$E9/P4b1!$M9*P4b1!I9</f>
        <v>251.50675551604152</v>
      </c>
      <c r="J9" s="43">
        <f>P4b1!$E9/P4b1!$M9*P4b1!J9</f>
        <v>194.87609533362158</v>
      </c>
      <c r="K9" s="43">
        <f>P4b1!$E9/P4b1!$M9*P4b1!K9</f>
        <v>273.15965499755504</v>
      </c>
      <c r="L9" s="43">
        <f>P4b1!$E9/P4b1!$M9*P4b1!L9</f>
        <v>206.53534890059041</v>
      </c>
      <c r="M9" s="77">
        <f t="shared" si="0"/>
        <v>1409.1040739508023</v>
      </c>
      <c r="N9" s="65"/>
      <c r="O9" s="24"/>
    </row>
    <row r="10" spans="1:15" ht="15.6" x14ac:dyDescent="0.25">
      <c r="A10" s="14">
        <v>11</v>
      </c>
      <c r="B10" s="14" t="s">
        <v>131</v>
      </c>
      <c r="C10" s="7" t="s">
        <v>146</v>
      </c>
      <c r="D10" s="14" t="s">
        <v>149</v>
      </c>
      <c r="E10" s="30">
        <f>P4b1!E10</f>
        <v>1563.4690471935803</v>
      </c>
      <c r="F10" s="44" t="s">
        <v>311</v>
      </c>
      <c r="G10" s="43">
        <f>P4b1!$E10/P4b1!$M10*P4b1!G10</f>
        <v>211.27960097210544</v>
      </c>
      <c r="H10" s="43">
        <f>P4b1!$E10/P4b1!$M10*P4b1!H10</f>
        <v>338.0473615553687</v>
      </c>
      <c r="I10" s="43">
        <f>P4b1!$E10/P4b1!$M10*P4b1!I10</f>
        <v>126.76776058326325</v>
      </c>
      <c r="J10" s="43">
        <f>P4b1!$E10/P4b1!$M10*P4b1!J10</f>
        <v>253.53552116652651</v>
      </c>
      <c r="K10" s="43">
        <f>P4b1!$E10/P4b1!$M10*P4b1!K10</f>
        <v>422.55920194421088</v>
      </c>
      <c r="L10" s="43">
        <f>P4b1!$E10/P4b1!$M10*P4b1!L10</f>
        <v>211.27960097210544</v>
      </c>
      <c r="M10" s="77">
        <f t="shared" si="0"/>
        <v>1563.4690471935803</v>
      </c>
      <c r="N10" s="65"/>
      <c r="O10" s="24"/>
    </row>
    <row r="11" spans="1:15" x14ac:dyDescent="0.25">
      <c r="E11" s="69">
        <f>SUM(E7:E10)</f>
        <v>11672.021650649585</v>
      </c>
      <c r="G11" s="69">
        <f t="shared" ref="G11:M11" si="1">SUM(G7:G10)</f>
        <v>1293.2851183017983</v>
      </c>
      <c r="H11" s="69">
        <f t="shared" si="1"/>
        <v>3210.3992905401865</v>
      </c>
      <c r="I11" s="69">
        <f t="shared" si="1"/>
        <v>2181.9999996125243</v>
      </c>
      <c r="J11" s="69">
        <f t="shared" si="1"/>
        <v>742.35701029866527</v>
      </c>
      <c r="K11" s="69">
        <f t="shared" si="1"/>
        <v>3419.4084127673882</v>
      </c>
      <c r="L11" s="69">
        <f t="shared" si="1"/>
        <v>824.57181912902217</v>
      </c>
      <c r="M11" s="69">
        <f t="shared" si="1"/>
        <v>11672.021650649585</v>
      </c>
      <c r="N11" s="81"/>
    </row>
  </sheetData>
  <mergeCells count="1">
    <mergeCell ref="B4:D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C81AE-DDC1-4A70-82B2-A58E754F2EF8}">
  <dimension ref="A1:X18"/>
  <sheetViews>
    <sheetView zoomScale="80" zoomScaleNormal="80" workbookViewId="0">
      <pane xSplit="10" ySplit="10" topLeftCell="K11" activePane="bottomRight" state="frozen"/>
      <selection pane="topRight" activeCell="F1" sqref="F1"/>
      <selection pane="bottomLeft" activeCell="A9" sqref="A9"/>
      <selection pane="bottomRight" activeCell="I18" sqref="I18"/>
    </sheetView>
  </sheetViews>
  <sheetFormatPr baseColWidth="10" defaultColWidth="11.54296875" defaultRowHeight="15" x14ac:dyDescent="0.25"/>
  <cols>
    <col min="1" max="1" width="6.08984375" style="23" customWidth="1"/>
    <col min="2" max="2" width="9.08984375" style="23" customWidth="1"/>
    <col min="3" max="3" width="19.1796875" style="23" customWidth="1"/>
    <col min="4" max="9" width="9.453125" style="23" customWidth="1"/>
    <col min="10" max="10" width="22.453125" style="23" bestFit="1" customWidth="1"/>
    <col min="11" max="22" width="11.54296875" style="23"/>
    <col min="23" max="23" width="7.453125" style="23" bestFit="1" customWidth="1"/>
    <col min="24" max="16384" width="11.54296875" style="23"/>
  </cols>
  <sheetData>
    <row r="1" spans="1:24" ht="15.6" x14ac:dyDescent="0.3">
      <c r="A1" s="25" t="s">
        <v>312</v>
      </c>
    </row>
    <row r="2" spans="1:24" ht="15.6" x14ac:dyDescent="0.3">
      <c r="A2" s="25" t="s">
        <v>308</v>
      </c>
      <c r="J2" s="40" t="s">
        <v>102</v>
      </c>
      <c r="K2" s="40">
        <v>1</v>
      </c>
      <c r="L2" s="40">
        <v>2</v>
      </c>
      <c r="M2" s="40">
        <v>3</v>
      </c>
      <c r="N2" s="40">
        <v>4</v>
      </c>
      <c r="O2" s="40">
        <v>5</v>
      </c>
      <c r="P2" s="40">
        <v>6</v>
      </c>
      <c r="Q2" s="40">
        <v>7</v>
      </c>
      <c r="R2" s="40">
        <v>8</v>
      </c>
      <c r="S2" s="40">
        <v>9</v>
      </c>
      <c r="T2" s="40">
        <v>10</v>
      </c>
      <c r="U2" s="40">
        <v>11</v>
      </c>
    </row>
    <row r="3" spans="1:24" x14ac:dyDescent="0.25">
      <c r="J3" s="40" t="s">
        <v>103</v>
      </c>
      <c r="K3" s="40" t="s">
        <v>159</v>
      </c>
      <c r="L3" s="40" t="s">
        <v>160</v>
      </c>
      <c r="M3" s="40" t="s">
        <v>161</v>
      </c>
      <c r="N3" s="40" t="s">
        <v>162</v>
      </c>
      <c r="O3" s="40" t="s">
        <v>97</v>
      </c>
      <c r="P3" s="40" t="s">
        <v>98</v>
      </c>
      <c r="Q3" s="40" t="s">
        <v>99</v>
      </c>
      <c r="R3" s="40" t="s">
        <v>100</v>
      </c>
      <c r="S3" s="40" t="s">
        <v>101</v>
      </c>
      <c r="T3" s="40" t="s">
        <v>163</v>
      </c>
      <c r="U3" s="40" t="s">
        <v>164</v>
      </c>
    </row>
    <row r="4" spans="1:24" ht="35.4" customHeight="1" x14ac:dyDescent="0.25">
      <c r="B4" s="99" t="s">
        <v>402</v>
      </c>
      <c r="C4" s="104"/>
      <c r="D4" s="100"/>
      <c r="E4" s="105"/>
      <c r="F4" s="105"/>
      <c r="G4" s="105"/>
      <c r="H4" s="105"/>
      <c r="J4" s="40" t="s">
        <v>104</v>
      </c>
      <c r="K4" s="40" t="s">
        <v>151</v>
      </c>
      <c r="L4" s="40" t="s">
        <v>155</v>
      </c>
      <c r="M4" s="40" t="s">
        <v>156</v>
      </c>
      <c r="N4" s="40" t="s">
        <v>157</v>
      </c>
      <c r="O4" s="40" t="s">
        <v>151</v>
      </c>
      <c r="P4" s="40" t="s">
        <v>155</v>
      </c>
      <c r="Q4" s="40" t="s">
        <v>156</v>
      </c>
      <c r="R4" s="40" t="s">
        <v>157</v>
      </c>
      <c r="S4" s="40" t="s">
        <v>158</v>
      </c>
      <c r="T4" s="40" t="s">
        <v>151</v>
      </c>
      <c r="U4" s="40" t="s">
        <v>155</v>
      </c>
    </row>
    <row r="5" spans="1:24" ht="15.6" x14ac:dyDescent="0.25">
      <c r="B5" s="46"/>
      <c r="C5" s="46"/>
      <c r="J5" s="40" t="s">
        <v>152</v>
      </c>
      <c r="K5" s="40" t="s">
        <v>49</v>
      </c>
      <c r="L5" s="40" t="s">
        <v>49</v>
      </c>
      <c r="M5" s="40" t="s">
        <v>49</v>
      </c>
      <c r="N5" s="40" t="s">
        <v>49</v>
      </c>
      <c r="O5" s="40" t="s">
        <v>49</v>
      </c>
      <c r="P5" s="40" t="s">
        <v>49</v>
      </c>
      <c r="Q5" s="40" t="s">
        <v>49</v>
      </c>
      <c r="R5" s="40" t="s">
        <v>49</v>
      </c>
      <c r="S5" s="40" t="s">
        <v>49</v>
      </c>
      <c r="T5" s="40" t="s">
        <v>49</v>
      </c>
      <c r="U5" s="40" t="s">
        <v>49</v>
      </c>
    </row>
    <row r="6" spans="1:24" ht="15.6" x14ac:dyDescent="0.25">
      <c r="A6" s="24" t="s">
        <v>419</v>
      </c>
      <c r="B6" s="46"/>
      <c r="C6" s="46"/>
      <c r="J6" s="40" t="s">
        <v>153</v>
      </c>
      <c r="K6" s="47">
        <v>45280</v>
      </c>
      <c r="L6" s="47">
        <v>32186</v>
      </c>
      <c r="M6" s="47">
        <v>8536</v>
      </c>
      <c r="N6" s="47">
        <v>4569</v>
      </c>
      <c r="O6" s="47">
        <v>38176</v>
      </c>
      <c r="P6" s="47">
        <v>25836</v>
      </c>
      <c r="Q6" s="47">
        <v>5000</v>
      </c>
      <c r="R6" s="47">
        <v>3881</v>
      </c>
      <c r="S6" s="47">
        <v>17150</v>
      </c>
      <c r="T6" s="47">
        <v>18563</v>
      </c>
      <c r="U6" s="47">
        <v>35292</v>
      </c>
    </row>
    <row r="7" spans="1:24" ht="27.6" x14ac:dyDescent="0.25">
      <c r="A7" s="24" t="s">
        <v>420</v>
      </c>
      <c r="B7" s="46"/>
      <c r="C7" s="46"/>
      <c r="J7" s="40" t="s">
        <v>154</v>
      </c>
      <c r="K7" s="40" t="s">
        <v>165</v>
      </c>
      <c r="L7" s="40" t="s">
        <v>166</v>
      </c>
      <c r="M7" s="40" t="s">
        <v>167</v>
      </c>
      <c r="N7" s="40" t="s">
        <v>168</v>
      </c>
      <c r="O7" s="40" t="s">
        <v>169</v>
      </c>
      <c r="P7" s="40" t="s">
        <v>170</v>
      </c>
      <c r="Q7" s="40" t="s">
        <v>171</v>
      </c>
      <c r="R7" s="40" t="s">
        <v>172</v>
      </c>
      <c r="S7" s="40" t="s">
        <v>173</v>
      </c>
      <c r="T7" s="40" t="s">
        <v>174</v>
      </c>
      <c r="U7" s="40" t="s">
        <v>175</v>
      </c>
    </row>
    <row r="8" spans="1:24" ht="15.6" x14ac:dyDescent="0.25">
      <c r="B8" s="46"/>
      <c r="C8" s="46"/>
      <c r="J8" s="40" t="s">
        <v>238</v>
      </c>
      <c r="K8" s="48">
        <v>44185</v>
      </c>
      <c r="L8" s="48">
        <v>44188</v>
      </c>
      <c r="M8" s="48">
        <v>44193</v>
      </c>
      <c r="N8" s="48">
        <v>44201</v>
      </c>
      <c r="O8" s="48">
        <v>44209</v>
      </c>
      <c r="P8" s="48">
        <v>44212</v>
      </c>
      <c r="Q8" s="48">
        <v>44214</v>
      </c>
      <c r="R8" s="48">
        <v>44212</v>
      </c>
      <c r="S8" s="48">
        <v>44216</v>
      </c>
      <c r="T8" s="48">
        <v>44201</v>
      </c>
      <c r="U8" s="48">
        <v>44204</v>
      </c>
    </row>
    <row r="9" spans="1:24" x14ac:dyDescent="0.25">
      <c r="J9" s="40" t="s">
        <v>176</v>
      </c>
      <c r="K9" s="40" t="s">
        <v>177</v>
      </c>
      <c r="L9" s="40" t="s">
        <v>177</v>
      </c>
      <c r="M9" s="40" t="s">
        <v>178</v>
      </c>
      <c r="N9" s="40" t="s">
        <v>178</v>
      </c>
      <c r="O9" s="40" t="s">
        <v>177</v>
      </c>
      <c r="P9" s="40" t="s">
        <v>177</v>
      </c>
      <c r="Q9" s="40" t="s">
        <v>177</v>
      </c>
      <c r="R9" s="40" t="s">
        <v>177</v>
      </c>
      <c r="S9" s="40" t="s">
        <v>177</v>
      </c>
      <c r="T9" s="40" t="s">
        <v>178</v>
      </c>
      <c r="U9" s="40" t="s">
        <v>178</v>
      </c>
      <c r="V9" s="40" t="s">
        <v>7</v>
      </c>
    </row>
    <row r="10" spans="1:24" x14ac:dyDescent="0.25">
      <c r="A10" s="1" t="s">
        <v>102</v>
      </c>
      <c r="B10" s="1" t="s">
        <v>103</v>
      </c>
      <c r="C10" s="1" t="s">
        <v>104</v>
      </c>
      <c r="D10" s="1" t="s">
        <v>105</v>
      </c>
      <c r="E10" s="1" t="s">
        <v>128</v>
      </c>
      <c r="F10" s="1" t="s">
        <v>129</v>
      </c>
      <c r="G10" s="1" t="s">
        <v>130</v>
      </c>
      <c r="H10" s="1" t="s">
        <v>131</v>
      </c>
      <c r="I10" s="1" t="s">
        <v>191</v>
      </c>
      <c r="J10" s="1" t="s">
        <v>96</v>
      </c>
      <c r="K10" s="38"/>
      <c r="L10" s="38"/>
      <c r="M10" s="38"/>
      <c r="N10" s="38"/>
      <c r="O10" s="38"/>
      <c r="P10" s="39"/>
      <c r="Q10" s="39"/>
      <c r="R10" s="39"/>
      <c r="S10" s="39"/>
      <c r="T10" s="39"/>
      <c r="U10" s="39"/>
      <c r="V10" s="39"/>
      <c r="W10" s="1" t="s">
        <v>365</v>
      </c>
    </row>
    <row r="11" spans="1:24" ht="15.6" x14ac:dyDescent="0.25">
      <c r="A11" s="14">
        <v>12</v>
      </c>
      <c r="B11" s="14" t="s">
        <v>132</v>
      </c>
      <c r="C11" s="7" t="s">
        <v>38</v>
      </c>
      <c r="D11" s="14" t="s">
        <v>150</v>
      </c>
      <c r="E11" s="30">
        <f>P4b2!G7</f>
        <v>772.20249397880718</v>
      </c>
      <c r="F11" s="30">
        <f>P4b2!G8</f>
        <v>0</v>
      </c>
      <c r="G11" s="30">
        <f>P4b2!G9</f>
        <v>309.80302335088561</v>
      </c>
      <c r="H11" s="30">
        <f>P4b2!G10</f>
        <v>211.27960097210544</v>
      </c>
      <c r="I11" s="30">
        <f>SUM(E11:H11)</f>
        <v>1293.2851183017983</v>
      </c>
      <c r="J11" s="44" t="s">
        <v>313</v>
      </c>
      <c r="K11" s="44">
        <v>92560</v>
      </c>
      <c r="L11" s="44">
        <v>35128</v>
      </c>
      <c r="M11" s="44">
        <v>16780</v>
      </c>
      <c r="N11" s="44">
        <v>12546</v>
      </c>
      <c r="O11" s="44">
        <v>74659</v>
      </c>
      <c r="P11" s="44">
        <v>61256</v>
      </c>
      <c r="Q11" s="44">
        <v>12845</v>
      </c>
      <c r="R11" s="44">
        <v>7589</v>
      </c>
      <c r="S11" s="44">
        <v>41265</v>
      </c>
      <c r="T11" s="44">
        <v>51265</v>
      </c>
      <c r="U11" s="44">
        <v>78154</v>
      </c>
      <c r="V11" s="77">
        <f>SUM(K11:U11)</f>
        <v>484047</v>
      </c>
      <c r="W11" s="81">
        <f>I11/$I$17</f>
        <v>0.11080215210445768</v>
      </c>
      <c r="X11" s="24" t="s">
        <v>435</v>
      </c>
    </row>
    <row r="12" spans="1:24" ht="15.6" x14ac:dyDescent="0.25">
      <c r="A12" s="14">
        <v>13</v>
      </c>
      <c r="B12" s="14" t="s">
        <v>133</v>
      </c>
      <c r="C12" s="7" t="s">
        <v>30</v>
      </c>
      <c r="D12" s="14" t="s">
        <v>150</v>
      </c>
      <c r="E12" s="30">
        <f>P4b2!H7</f>
        <v>559.29069522744885</v>
      </c>
      <c r="F12" s="30">
        <f>P4b2!H8</f>
        <v>2139.838037905261</v>
      </c>
      <c r="G12" s="30">
        <f>P4b2!H9</f>
        <v>173.22319585210809</v>
      </c>
      <c r="H12" s="30">
        <f>P4b2!H10</f>
        <v>338.0473615553687</v>
      </c>
      <c r="I12" s="30">
        <f t="shared" ref="I12:I16" si="0">SUM(E12:H12)</f>
        <v>3210.3992905401865</v>
      </c>
      <c r="J12" s="44" t="s">
        <v>314</v>
      </c>
      <c r="K12" s="44">
        <v>46180</v>
      </c>
      <c r="L12" s="44">
        <v>33845</v>
      </c>
      <c r="M12" s="44">
        <v>8620</v>
      </c>
      <c r="N12" s="44">
        <v>4570</v>
      </c>
      <c r="O12" s="44">
        <v>38200</v>
      </c>
      <c r="P12" s="44">
        <v>25900</v>
      </c>
      <c r="Q12" s="44">
        <v>5100</v>
      </c>
      <c r="R12" s="44">
        <v>3910</v>
      </c>
      <c r="S12" s="44">
        <v>17200</v>
      </c>
      <c r="T12" s="44">
        <v>18570</v>
      </c>
      <c r="U12" s="44">
        <v>35300</v>
      </c>
      <c r="V12" s="77">
        <f>SUM(K12:U12)</f>
        <v>237395</v>
      </c>
      <c r="W12" s="81">
        <f t="shared" ref="W12:W16" si="1">I12/$I$17</f>
        <v>0.27505083409106923</v>
      </c>
      <c r="X12" s="24" t="s">
        <v>435</v>
      </c>
    </row>
    <row r="13" spans="1:24" ht="15.6" x14ac:dyDescent="0.25">
      <c r="A13" s="14">
        <v>14</v>
      </c>
      <c r="B13" s="14" t="s">
        <v>134</v>
      </c>
      <c r="C13" s="7" t="s">
        <v>33</v>
      </c>
      <c r="D13" s="14" t="s">
        <v>150</v>
      </c>
      <c r="E13" s="30">
        <f>P4b2!I7</f>
        <v>343.20110843502545</v>
      </c>
      <c r="F13" s="30">
        <f>P4b2!I8</f>
        <v>1460.524375078194</v>
      </c>
      <c r="G13" s="30">
        <f>P4b2!I9</f>
        <v>251.50675551604152</v>
      </c>
      <c r="H13" s="30">
        <f>P4b2!I10</f>
        <v>126.76776058326325</v>
      </c>
      <c r="I13" s="30">
        <f t="shared" si="0"/>
        <v>2181.9999996125243</v>
      </c>
      <c r="J13" s="44" t="s">
        <v>315</v>
      </c>
      <c r="K13" s="44">
        <v>12.6</v>
      </c>
      <c r="L13" s="44">
        <v>11.5</v>
      </c>
      <c r="M13" s="44">
        <v>7.8</v>
      </c>
      <c r="N13" s="44">
        <v>9.1</v>
      </c>
      <c r="O13" s="44">
        <v>16.7</v>
      </c>
      <c r="P13" s="44">
        <v>14.8</v>
      </c>
      <c r="Q13" s="44">
        <v>9.5</v>
      </c>
      <c r="R13" s="44">
        <v>10.3</v>
      </c>
      <c r="S13" s="44">
        <v>19.2</v>
      </c>
      <c r="T13" s="44">
        <v>20.5</v>
      </c>
      <c r="U13" s="44">
        <v>35.200000000000003</v>
      </c>
      <c r="V13" s="77">
        <f t="shared" ref="V13:V16" si="2">SUM(K13:U13)</f>
        <v>167.2</v>
      </c>
      <c r="W13" s="81">
        <f t="shared" si="1"/>
        <v>0.18694276492291201</v>
      </c>
      <c r="X13" s="24" t="s">
        <v>435</v>
      </c>
    </row>
    <row r="14" spans="1:24" ht="15.6" x14ac:dyDescent="0.25">
      <c r="A14" s="14">
        <v>15</v>
      </c>
      <c r="B14" s="14" t="s">
        <v>135</v>
      </c>
      <c r="C14" s="7" t="s">
        <v>34</v>
      </c>
      <c r="D14" s="14" t="s">
        <v>150</v>
      </c>
      <c r="E14" s="30">
        <f>P4b2!J7</f>
        <v>293.9453937985171</v>
      </c>
      <c r="F14" s="30">
        <f>P4b2!J8</f>
        <v>0</v>
      </c>
      <c r="G14" s="30">
        <f>P4b2!J9</f>
        <v>194.87609533362158</v>
      </c>
      <c r="H14" s="30">
        <f>P4b2!J10</f>
        <v>253.53552116652651</v>
      </c>
      <c r="I14" s="30">
        <f t="shared" si="0"/>
        <v>742.35701029866527</v>
      </c>
      <c r="J14" s="44" t="s">
        <v>316</v>
      </c>
      <c r="K14" s="44">
        <v>15260</v>
      </c>
      <c r="L14" s="44">
        <v>10653</v>
      </c>
      <c r="M14" s="44">
        <v>5412</v>
      </c>
      <c r="N14" s="44">
        <v>3165</v>
      </c>
      <c r="O14" s="44">
        <v>14653</v>
      </c>
      <c r="P14" s="44">
        <v>20158</v>
      </c>
      <c r="Q14" s="44">
        <v>4165</v>
      </c>
      <c r="R14" s="44">
        <v>2475</v>
      </c>
      <c r="S14" s="44">
        <v>12458</v>
      </c>
      <c r="T14" s="44">
        <v>16254</v>
      </c>
      <c r="U14" s="44">
        <v>26458</v>
      </c>
      <c r="V14" s="77">
        <f t="shared" si="2"/>
        <v>131111</v>
      </c>
      <c r="W14" s="65">
        <f t="shared" si="1"/>
        <v>6.3601407923823614E-2</v>
      </c>
      <c r="X14" s="24"/>
    </row>
    <row r="15" spans="1:24" ht="15.6" x14ac:dyDescent="0.25">
      <c r="A15" s="14">
        <v>16</v>
      </c>
      <c r="B15" s="14" t="s">
        <v>136</v>
      </c>
      <c r="C15" s="7" t="s">
        <v>35</v>
      </c>
      <c r="D15" s="14" t="s">
        <v>150</v>
      </c>
      <c r="E15" s="30">
        <f>P4b2!K7</f>
        <v>227.2118449361511</v>
      </c>
      <c r="F15" s="30">
        <f>P4b2!K8</f>
        <v>2496.4777108894709</v>
      </c>
      <c r="G15" s="30">
        <f>P4b2!K9</f>
        <v>273.15965499755504</v>
      </c>
      <c r="H15" s="30">
        <f>P4b2!K10</f>
        <v>422.55920194421088</v>
      </c>
      <c r="I15" s="30">
        <f t="shared" si="0"/>
        <v>3419.4084127673882</v>
      </c>
      <c r="J15" s="44" t="s">
        <v>317</v>
      </c>
      <c r="K15" s="44">
        <v>1256</v>
      </c>
      <c r="L15" s="44">
        <v>1160</v>
      </c>
      <c r="M15" s="44">
        <v>2459</v>
      </c>
      <c r="N15" s="44">
        <v>1210</v>
      </c>
      <c r="O15" s="44">
        <v>1563</v>
      </c>
      <c r="P15" s="44">
        <v>2125</v>
      </c>
      <c r="Q15" s="44">
        <v>850</v>
      </c>
      <c r="R15" s="44">
        <v>756</v>
      </c>
      <c r="S15" s="44">
        <v>1265</v>
      </c>
      <c r="T15" s="44">
        <v>2458</v>
      </c>
      <c r="U15" s="44">
        <v>3456</v>
      </c>
      <c r="V15" s="77">
        <f t="shared" si="2"/>
        <v>18558</v>
      </c>
      <c r="W15" s="81">
        <f t="shared" si="1"/>
        <v>0.29295768249171195</v>
      </c>
      <c r="X15" s="24" t="s">
        <v>435</v>
      </c>
    </row>
    <row r="16" spans="1:24" ht="15.6" x14ac:dyDescent="0.25">
      <c r="A16" s="14">
        <v>17</v>
      </c>
      <c r="B16" s="14" t="s">
        <v>137</v>
      </c>
      <c r="C16" s="7" t="s">
        <v>36</v>
      </c>
      <c r="D16" s="14" t="s">
        <v>150</v>
      </c>
      <c r="E16" s="30">
        <f>P4b2!L7</f>
        <v>406.75686925632641</v>
      </c>
      <c r="F16" s="30">
        <f>P4b2!L8</f>
        <v>0</v>
      </c>
      <c r="G16" s="30">
        <f>P4b2!L9</f>
        <v>206.53534890059041</v>
      </c>
      <c r="H16" s="30">
        <f>P4b2!L10</f>
        <v>211.27960097210544</v>
      </c>
      <c r="I16" s="30">
        <f t="shared" si="0"/>
        <v>824.57181912902217</v>
      </c>
      <c r="J16" s="44" t="s">
        <v>318</v>
      </c>
      <c r="K16" s="44">
        <v>21565</v>
      </c>
      <c r="L16" s="44">
        <v>18456</v>
      </c>
      <c r="M16" s="44">
        <v>7456</v>
      </c>
      <c r="N16" s="44">
        <v>3456</v>
      </c>
      <c r="O16" s="44">
        <v>31689</v>
      </c>
      <c r="P16" s="44">
        <v>20458</v>
      </c>
      <c r="Q16" s="44">
        <v>3546</v>
      </c>
      <c r="R16" s="44">
        <v>2468</v>
      </c>
      <c r="S16" s="44">
        <v>12365</v>
      </c>
      <c r="T16" s="44">
        <v>10568</v>
      </c>
      <c r="U16" s="44">
        <v>21065</v>
      </c>
      <c r="V16" s="77">
        <f t="shared" si="2"/>
        <v>153092</v>
      </c>
      <c r="W16" s="65">
        <f t="shared" si="1"/>
        <v>7.0645158466025662E-2</v>
      </c>
      <c r="X16" s="24"/>
    </row>
    <row r="17" spans="5:23" x14ac:dyDescent="0.25">
      <c r="E17" s="69">
        <f t="shared" ref="E17:H17" si="3">SUM(E11:E16)</f>
        <v>2602.6084056322757</v>
      </c>
      <c r="F17" s="69">
        <f t="shared" si="3"/>
        <v>6096.8401238729257</v>
      </c>
      <c r="G17" s="69">
        <f t="shared" si="3"/>
        <v>1409.1040739508023</v>
      </c>
      <c r="H17" s="69">
        <f t="shared" si="3"/>
        <v>1563.4690471935803</v>
      </c>
      <c r="I17" s="69">
        <f>SUM(I11:I16)</f>
        <v>11672.021650649584</v>
      </c>
      <c r="W17" s="65">
        <f>SUM(W11:W16)</f>
        <v>1.0000000000000002</v>
      </c>
    </row>
    <row r="18" spans="5:23" x14ac:dyDescent="0.25">
      <c r="I18" s="64"/>
    </row>
  </sheetData>
  <mergeCells count="1">
    <mergeCell ref="B4:D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3503-5231-447D-AC34-335D09213AB6}">
  <dimension ref="A1:T18"/>
  <sheetViews>
    <sheetView zoomScale="80" zoomScaleNormal="80" workbookViewId="0">
      <pane xSplit="6" ySplit="10" topLeftCell="G11" activePane="bottomRight" state="frozen"/>
      <selection pane="topRight" activeCell="F1" sqref="F1"/>
      <selection pane="bottomLeft" activeCell="A9" sqref="A9"/>
      <selection pane="bottomRight" activeCell="F19" sqref="F19"/>
    </sheetView>
  </sheetViews>
  <sheetFormatPr baseColWidth="10" defaultColWidth="11.54296875" defaultRowHeight="15" x14ac:dyDescent="0.25"/>
  <cols>
    <col min="1" max="1" width="6.08984375" style="23" customWidth="1"/>
    <col min="2" max="2" width="9.08984375" style="23" customWidth="1"/>
    <col min="3" max="3" width="19.1796875" style="23" customWidth="1"/>
    <col min="4" max="5" width="9.453125" style="23" customWidth="1"/>
    <col min="6" max="6" width="22.453125" style="23" bestFit="1" customWidth="1"/>
    <col min="7" max="18" width="11.54296875" style="23"/>
    <col min="19" max="19" width="7.453125" style="23" bestFit="1" customWidth="1"/>
    <col min="20" max="16384" width="11.54296875" style="23"/>
  </cols>
  <sheetData>
    <row r="1" spans="1:20" ht="15.6" x14ac:dyDescent="0.3">
      <c r="A1" s="25" t="s">
        <v>320</v>
      </c>
    </row>
    <row r="2" spans="1:20" ht="15.6" x14ac:dyDescent="0.3">
      <c r="A2" s="25" t="s">
        <v>308</v>
      </c>
      <c r="F2" s="40" t="s">
        <v>102</v>
      </c>
      <c r="G2" s="40">
        <v>1</v>
      </c>
      <c r="H2" s="40">
        <v>2</v>
      </c>
      <c r="I2" s="40">
        <v>3</v>
      </c>
      <c r="J2" s="40">
        <v>4</v>
      </c>
      <c r="K2" s="40">
        <v>5</v>
      </c>
      <c r="L2" s="40">
        <v>6</v>
      </c>
      <c r="M2" s="40">
        <v>7</v>
      </c>
      <c r="N2" s="40">
        <v>8</v>
      </c>
      <c r="O2" s="40">
        <v>9</v>
      </c>
      <c r="P2" s="40">
        <v>10</v>
      </c>
      <c r="Q2" s="40">
        <v>11</v>
      </c>
    </row>
    <row r="3" spans="1:20" x14ac:dyDescent="0.25">
      <c r="F3" s="40" t="s">
        <v>103</v>
      </c>
      <c r="G3" s="40" t="s">
        <v>159</v>
      </c>
      <c r="H3" s="40" t="s">
        <v>160</v>
      </c>
      <c r="I3" s="40" t="s">
        <v>161</v>
      </c>
      <c r="J3" s="40" t="s">
        <v>162</v>
      </c>
      <c r="K3" s="40" t="s">
        <v>97</v>
      </c>
      <c r="L3" s="40" t="s">
        <v>98</v>
      </c>
      <c r="M3" s="40" t="s">
        <v>99</v>
      </c>
      <c r="N3" s="40" t="s">
        <v>100</v>
      </c>
      <c r="O3" s="40" t="s">
        <v>101</v>
      </c>
      <c r="P3" s="40" t="s">
        <v>163</v>
      </c>
      <c r="Q3" s="40" t="s">
        <v>164</v>
      </c>
    </row>
    <row r="4" spans="1:20" ht="35.4" customHeight="1" x14ac:dyDescent="0.25">
      <c r="B4" s="99" t="s">
        <v>421</v>
      </c>
      <c r="C4" s="104"/>
      <c r="D4" s="100"/>
      <c r="F4" s="40" t="s">
        <v>104</v>
      </c>
      <c r="G4" s="40" t="s">
        <v>151</v>
      </c>
      <c r="H4" s="40" t="s">
        <v>155</v>
      </c>
      <c r="I4" s="40" t="s">
        <v>156</v>
      </c>
      <c r="J4" s="40" t="s">
        <v>157</v>
      </c>
      <c r="K4" s="40" t="s">
        <v>151</v>
      </c>
      <c r="L4" s="40" t="s">
        <v>155</v>
      </c>
      <c r="M4" s="40" t="s">
        <v>156</v>
      </c>
      <c r="N4" s="40" t="s">
        <v>157</v>
      </c>
      <c r="O4" s="40" t="s">
        <v>158</v>
      </c>
      <c r="P4" s="40" t="s">
        <v>151</v>
      </c>
      <c r="Q4" s="40" t="s">
        <v>155</v>
      </c>
    </row>
    <row r="5" spans="1:20" ht="15.6" x14ac:dyDescent="0.25">
      <c r="B5" s="46"/>
      <c r="C5" s="46"/>
      <c r="F5" s="40" t="s">
        <v>152</v>
      </c>
      <c r="G5" s="40" t="s">
        <v>49</v>
      </c>
      <c r="H5" s="40" t="s">
        <v>49</v>
      </c>
      <c r="I5" s="40" t="s">
        <v>49</v>
      </c>
      <c r="J5" s="40" t="s">
        <v>49</v>
      </c>
      <c r="K5" s="40" t="s">
        <v>49</v>
      </c>
      <c r="L5" s="40" t="s">
        <v>49</v>
      </c>
      <c r="M5" s="40" t="s">
        <v>49</v>
      </c>
      <c r="N5" s="40" t="s">
        <v>49</v>
      </c>
      <c r="O5" s="40" t="s">
        <v>49</v>
      </c>
      <c r="P5" s="40" t="s">
        <v>49</v>
      </c>
      <c r="Q5" s="40" t="s">
        <v>49</v>
      </c>
    </row>
    <row r="6" spans="1:20" ht="15.6" x14ac:dyDescent="0.25">
      <c r="A6" s="24" t="s">
        <v>419</v>
      </c>
      <c r="B6" s="46"/>
      <c r="C6" s="46"/>
      <c r="F6" s="40" t="s">
        <v>153</v>
      </c>
      <c r="G6" s="47">
        <v>45280</v>
      </c>
      <c r="H6" s="47">
        <v>32186</v>
      </c>
      <c r="I6" s="47">
        <v>8536</v>
      </c>
      <c r="J6" s="47">
        <v>4569</v>
      </c>
      <c r="K6" s="47">
        <v>38176</v>
      </c>
      <c r="L6" s="47">
        <v>25836</v>
      </c>
      <c r="M6" s="47">
        <v>5000</v>
      </c>
      <c r="N6" s="47">
        <v>3881</v>
      </c>
      <c r="O6" s="47">
        <v>17150</v>
      </c>
      <c r="P6" s="47">
        <v>18563</v>
      </c>
      <c r="Q6" s="47">
        <v>35292</v>
      </c>
    </row>
    <row r="7" spans="1:20" ht="27.6" x14ac:dyDescent="0.25">
      <c r="A7" s="24" t="s">
        <v>420</v>
      </c>
      <c r="B7" s="46"/>
      <c r="C7" s="46"/>
      <c r="F7" s="40" t="s">
        <v>154</v>
      </c>
      <c r="G7" s="40" t="s">
        <v>165</v>
      </c>
      <c r="H7" s="40" t="s">
        <v>166</v>
      </c>
      <c r="I7" s="40" t="s">
        <v>167</v>
      </c>
      <c r="J7" s="40" t="s">
        <v>168</v>
      </c>
      <c r="K7" s="40" t="s">
        <v>169</v>
      </c>
      <c r="L7" s="40" t="s">
        <v>170</v>
      </c>
      <c r="M7" s="40" t="s">
        <v>171</v>
      </c>
      <c r="N7" s="40" t="s">
        <v>172</v>
      </c>
      <c r="O7" s="40" t="s">
        <v>173</v>
      </c>
      <c r="P7" s="40" t="s">
        <v>174</v>
      </c>
      <c r="Q7" s="40" t="s">
        <v>175</v>
      </c>
    </row>
    <row r="8" spans="1:20" ht="15.6" x14ac:dyDescent="0.25">
      <c r="B8" s="46"/>
      <c r="C8" s="46"/>
      <c r="F8" s="40" t="s">
        <v>238</v>
      </c>
      <c r="G8" s="48">
        <v>44185</v>
      </c>
      <c r="H8" s="48">
        <v>44188</v>
      </c>
      <c r="I8" s="48">
        <v>44193</v>
      </c>
      <c r="J8" s="48">
        <v>44201</v>
      </c>
      <c r="K8" s="48">
        <v>44209</v>
      </c>
      <c r="L8" s="48">
        <v>44212</v>
      </c>
      <c r="M8" s="48">
        <v>44214</v>
      </c>
      <c r="N8" s="48">
        <v>44212</v>
      </c>
      <c r="O8" s="48">
        <v>44216</v>
      </c>
      <c r="P8" s="48">
        <v>44201</v>
      </c>
      <c r="Q8" s="48">
        <v>44204</v>
      </c>
    </row>
    <row r="9" spans="1:20" x14ac:dyDescent="0.25">
      <c r="F9" s="40" t="s">
        <v>176</v>
      </c>
      <c r="G9" s="40" t="s">
        <v>177</v>
      </c>
      <c r="H9" s="40" t="s">
        <v>177</v>
      </c>
      <c r="I9" s="40" t="s">
        <v>178</v>
      </c>
      <c r="J9" s="40" t="s">
        <v>178</v>
      </c>
      <c r="K9" s="40" t="s">
        <v>177</v>
      </c>
      <c r="L9" s="40" t="s">
        <v>177</v>
      </c>
      <c r="M9" s="40" t="s">
        <v>177</v>
      </c>
      <c r="N9" s="40" t="s">
        <v>177</v>
      </c>
      <c r="O9" s="40" t="s">
        <v>177</v>
      </c>
      <c r="P9" s="40" t="s">
        <v>178</v>
      </c>
      <c r="Q9" s="40" t="s">
        <v>178</v>
      </c>
      <c r="R9" s="40" t="s">
        <v>7</v>
      </c>
    </row>
    <row r="10" spans="1:20" x14ac:dyDescent="0.25">
      <c r="A10" s="22" t="s">
        <v>102</v>
      </c>
      <c r="B10" s="22" t="s">
        <v>103</v>
      </c>
      <c r="C10" s="22" t="s">
        <v>104</v>
      </c>
      <c r="D10" s="22" t="s">
        <v>105</v>
      </c>
      <c r="E10" s="1" t="s">
        <v>191</v>
      </c>
      <c r="F10" s="1" t="s">
        <v>96</v>
      </c>
      <c r="G10" s="38"/>
      <c r="H10" s="38"/>
      <c r="I10" s="38"/>
      <c r="J10" s="38"/>
      <c r="K10" s="38"/>
      <c r="L10" s="39"/>
      <c r="M10" s="39"/>
      <c r="N10" s="39"/>
      <c r="O10" s="39"/>
      <c r="P10" s="39"/>
      <c r="Q10" s="39"/>
      <c r="R10" s="39"/>
      <c r="S10" s="1" t="s">
        <v>365</v>
      </c>
    </row>
    <row r="11" spans="1:20" ht="15.6" x14ac:dyDescent="0.25">
      <c r="A11" s="14">
        <v>12</v>
      </c>
      <c r="B11" s="14" t="s">
        <v>132</v>
      </c>
      <c r="C11" s="7" t="s">
        <v>38</v>
      </c>
      <c r="D11" s="14" t="s">
        <v>150</v>
      </c>
      <c r="E11" s="30">
        <f>P4c1!I11</f>
        <v>1293.2851183017983</v>
      </c>
      <c r="F11" s="44" t="s">
        <v>313</v>
      </c>
      <c r="G11" s="44">
        <f>P4c1!$I11/P4c1!$V11*P4c1!K11</f>
        <v>247.30340349183953</v>
      </c>
      <c r="H11" s="44">
        <f>P4c1!$I11/P4c1!$V11*P4c1!L11</f>
        <v>93.855595914664434</v>
      </c>
      <c r="I11" s="44">
        <f>P4c1!$I11/P4c1!$V11*P4c1!M11</f>
        <v>44.833093243226749</v>
      </c>
      <c r="J11" s="44">
        <f>P4c1!$I11/P4c1!$V11*P4c1!N11</f>
        <v>33.520619060162261</v>
      </c>
      <c r="K11" s="44">
        <f>P4c1!$I11/P4c1!$V11*P4c1!O11</f>
        <v>199.47520312551046</v>
      </c>
      <c r="L11" s="44">
        <f>P4c1!$I11/P4c1!$V11*P4c1!P11</f>
        <v>163.66483669291404</v>
      </c>
      <c r="M11" s="44">
        <f>P4c1!$I11/P4c1!$V11*P4c1!Q11</f>
        <v>34.319492414138708</v>
      </c>
      <c r="N11" s="44">
        <f>P4c1!$I11/P4c1!$V11*P4c1!R11</f>
        <v>20.276421014472454</v>
      </c>
      <c r="O11" s="44">
        <f>P4c1!$I11/P4c1!$V11*P4c1!S11</f>
        <v>110.25253830046196</v>
      </c>
      <c r="P11" s="44">
        <f>P4c1!$I11/P4c1!$V11*P4c1!T11</f>
        <v>136.9707106742562</v>
      </c>
      <c r="Q11" s="44">
        <f>P4c1!$I11/P4c1!$V11*P4c1!U11</f>
        <v>208.81320437015157</v>
      </c>
      <c r="R11" s="77">
        <f>SUM(G11:Q11)</f>
        <v>1293.2851183017985</v>
      </c>
      <c r="S11" s="65"/>
      <c r="T11" s="24"/>
    </row>
    <row r="12" spans="1:20" ht="15.6" x14ac:dyDescent="0.25">
      <c r="A12" s="14">
        <v>13</v>
      </c>
      <c r="B12" s="14" t="s">
        <v>133</v>
      </c>
      <c r="C12" s="7" t="s">
        <v>30</v>
      </c>
      <c r="D12" s="14" t="s">
        <v>150</v>
      </c>
      <c r="E12" s="30">
        <f>P4c1!I12</f>
        <v>3210.3992905401865</v>
      </c>
      <c r="F12" s="44" t="s">
        <v>314</v>
      </c>
      <c r="G12" s="44">
        <f>P4c1!$I12/P4c1!$V12*P4c1!K12</f>
        <v>624.51289722675631</v>
      </c>
      <c r="H12" s="44">
        <f>P4c1!$I12/P4c1!$V12*P4c1!L12</f>
        <v>457.70114782675546</v>
      </c>
      <c r="I12" s="44">
        <f>P4c1!$I12/P4c1!$V12*P4c1!M12</f>
        <v>116.57213456246512</v>
      </c>
      <c r="J12" s="44">
        <f>P4c1!$I12/P4c1!$V12*P4c1!N12</f>
        <v>61.802164147385803</v>
      </c>
      <c r="K12" s="44">
        <f>P4c1!$I12/P4c1!$V12*P4c1!O12</f>
        <v>516.59577033482219</v>
      </c>
      <c r="L12" s="44">
        <f>P4c1!$I12/P4c1!$V12*P4c1!P12</f>
        <v>350.25734166680354</v>
      </c>
      <c r="M12" s="44">
        <f>P4c1!$I12/P4c1!$V12*P4c1!Q12</f>
        <v>68.969592374544334</v>
      </c>
      <c r="N12" s="44">
        <f>P4c1!$I12/P4c1!$V12*P4c1!R12</f>
        <v>52.876687487150654</v>
      </c>
      <c r="O12" s="44">
        <f>P4c1!$I12/P4c1!$V12*P4c1!S12</f>
        <v>232.60333114552205</v>
      </c>
      <c r="P12" s="44">
        <f>P4c1!$I12/P4c1!$V12*P4c1!T12</f>
        <v>251.13045694025257</v>
      </c>
      <c r="Q12" s="44">
        <f>P4c1!$I12/P4c1!$V12*P4c1!U12</f>
        <v>477.37776682772841</v>
      </c>
      <c r="R12" s="77">
        <f t="shared" ref="R12:R16" si="0">SUM(G12:Q12)</f>
        <v>3210.3992905401869</v>
      </c>
      <c r="S12" s="65"/>
      <c r="T12" s="24"/>
    </row>
    <row r="13" spans="1:20" ht="15.6" x14ac:dyDescent="0.25">
      <c r="A13" s="14">
        <v>14</v>
      </c>
      <c r="B13" s="14" t="s">
        <v>134</v>
      </c>
      <c r="C13" s="7" t="s">
        <v>33</v>
      </c>
      <c r="D13" s="14" t="s">
        <v>150</v>
      </c>
      <c r="E13" s="30">
        <f>P4c1!I13</f>
        <v>2181.9999996125243</v>
      </c>
      <c r="F13" s="44" t="s">
        <v>315</v>
      </c>
      <c r="G13" s="44">
        <f>P4c1!$I13/P4c1!$V13*P4c1!K13</f>
        <v>164.43301432486726</v>
      </c>
      <c r="H13" s="44">
        <f>P4c1!$I13/P4c1!$V13*P4c1!L13</f>
        <v>150.07775116952172</v>
      </c>
      <c r="I13" s="44">
        <f>P4c1!$I13/P4c1!$V13*P4c1!M13</f>
        <v>101.79186601063212</v>
      </c>
      <c r="J13" s="44">
        <f>P4c1!$I13/P4c1!$V13*P4c1!N13</f>
        <v>118.75717701240414</v>
      </c>
      <c r="K13" s="44">
        <f>P4c1!$I13/P4c1!$V13*P4c1!O13</f>
        <v>217.93899517660978</v>
      </c>
      <c r="L13" s="44">
        <f>P4c1!$I13/P4c1!$V13*P4c1!P13</f>
        <v>193.1435406355584</v>
      </c>
      <c r="M13" s="44">
        <f>P4c1!$I13/P4c1!$V13*P4c1!Q13</f>
        <v>123.97727270525708</v>
      </c>
      <c r="N13" s="44">
        <f>P4c1!$I13/P4c1!$V13*P4c1!R13</f>
        <v>134.41746409096294</v>
      </c>
      <c r="O13" s="44">
        <f>P4c1!$I13/P4c1!$V13*P4c1!S13</f>
        <v>250.56459325694061</v>
      </c>
      <c r="P13" s="44">
        <f>P4c1!$I13/P4c1!$V13*P4c1!T13</f>
        <v>267.52990425871263</v>
      </c>
      <c r="Q13" s="44">
        <f>P4c1!$I13/P4c1!$V13*P4c1!U13</f>
        <v>459.36842097105784</v>
      </c>
      <c r="R13" s="77">
        <f t="shared" si="0"/>
        <v>2181.9999996125243</v>
      </c>
      <c r="S13" s="65"/>
      <c r="T13" s="24"/>
    </row>
    <row r="14" spans="1:20" ht="15.6" x14ac:dyDescent="0.25">
      <c r="A14" s="14">
        <v>15</v>
      </c>
      <c r="B14" s="14" t="s">
        <v>135</v>
      </c>
      <c r="C14" s="7" t="s">
        <v>34</v>
      </c>
      <c r="D14" s="14" t="s">
        <v>150</v>
      </c>
      <c r="E14" s="30">
        <f>P4c1!I14</f>
        <v>742.35701029866527</v>
      </c>
      <c r="F14" s="44" t="s">
        <v>316</v>
      </c>
      <c r="G14" s="44">
        <f>P4c1!$I14/P4c1!$V14*P4c1!K14</f>
        <v>86.402879828219085</v>
      </c>
      <c r="H14" s="44">
        <f>P4c1!$I14/P4c1!$V14*P4c1!L14</f>
        <v>60.317816435780991</v>
      </c>
      <c r="I14" s="44">
        <f>P4c1!$I14/P4c1!$V14*P4c1!M14</f>
        <v>30.643013475119375</v>
      </c>
      <c r="J14" s="44">
        <f>P4c1!$I14/P4c1!$V14*P4c1!N14</f>
        <v>17.920387592156843</v>
      </c>
      <c r="K14" s="44">
        <f>P4c1!$I14/P4c1!$V14*P4c1!O14</f>
        <v>82.966015604383628</v>
      </c>
      <c r="L14" s="44">
        <f>P4c1!$I14/P4c1!$V14*P4c1!P14</f>
        <v>114.13559971017303</v>
      </c>
      <c r="M14" s="44">
        <f>P4c1!$I14/P4c1!$V14*P4c1!Q14</f>
        <v>23.582437384307504</v>
      </c>
      <c r="N14" s="44">
        <f>P4c1!$I14/P4c1!$V14*P4c1!R14</f>
        <v>14.013573235572885</v>
      </c>
      <c r="O14" s="44">
        <f>P4c1!$I14/P4c1!$V14*P4c1!S14</f>
        <v>70.537816310612925</v>
      </c>
      <c r="P14" s="44">
        <f>P4c1!$I14/P4c1!$V14*P4c1!T14</f>
        <v>92.030957321616839</v>
      </c>
      <c r="Q14" s="44">
        <f>P4c1!$I14/P4c1!$V14*P4c1!U14</f>
        <v>149.8065134007222</v>
      </c>
      <c r="R14" s="77">
        <f t="shared" si="0"/>
        <v>742.35701029866539</v>
      </c>
      <c r="S14" s="65"/>
      <c r="T14" s="24"/>
    </row>
    <row r="15" spans="1:20" ht="15.6" x14ac:dyDescent="0.25">
      <c r="A15" s="14">
        <v>16</v>
      </c>
      <c r="B15" s="14" t="s">
        <v>136</v>
      </c>
      <c r="C15" s="7" t="s">
        <v>35</v>
      </c>
      <c r="D15" s="14" t="s">
        <v>150</v>
      </c>
      <c r="E15" s="30">
        <f>P4c1!I15</f>
        <v>3419.4084127673882</v>
      </c>
      <c r="F15" s="44" t="s">
        <v>317</v>
      </c>
      <c r="G15" s="44">
        <f>P4c1!$I15/P4c1!$V15*P4c1!K15</f>
        <v>231.4245590276883</v>
      </c>
      <c r="H15" s="44">
        <f>P4c1!$I15/P4c1!$V15*P4c1!L15</f>
        <v>213.73605770073124</v>
      </c>
      <c r="I15" s="44">
        <f>P4c1!$I15/P4c1!$V15*P4c1!M15</f>
        <v>453.08359128111903</v>
      </c>
      <c r="J15" s="44">
        <f>P4c1!$I15/P4c1!$V15*P4c1!N15</f>
        <v>222.94881880852137</v>
      </c>
      <c r="K15" s="44">
        <f>P4c1!$I15/P4c1!$V15*P4c1!O15</f>
        <v>287.99091222951978</v>
      </c>
      <c r="L15" s="44">
        <f>P4c1!$I15/P4c1!$V15*P4c1!P15</f>
        <v>391.54234708108089</v>
      </c>
      <c r="M15" s="44">
        <f>P4c1!$I15/P4c1!$V15*P4c1!Q15</f>
        <v>156.61693883243237</v>
      </c>
      <c r="N15" s="44">
        <f>P4c1!$I15/P4c1!$V15*P4c1!R15</f>
        <v>139.2969479497869</v>
      </c>
      <c r="O15" s="44">
        <f>P4c1!$I15/P4c1!$V15*P4c1!S15</f>
        <v>233.08285602709051</v>
      </c>
      <c r="P15" s="44">
        <f>P4c1!$I15/P4c1!$V15*P4c1!T15</f>
        <v>452.89933605896323</v>
      </c>
      <c r="Q15" s="44">
        <f>P4c1!$I15/P4c1!$V15*P4c1!U15</f>
        <v>636.78604777045439</v>
      </c>
      <c r="R15" s="77">
        <f t="shared" si="0"/>
        <v>3419.4084127673882</v>
      </c>
      <c r="S15" s="65"/>
      <c r="T15" s="24"/>
    </row>
    <row r="16" spans="1:20" ht="15.6" x14ac:dyDescent="0.25">
      <c r="A16" s="14">
        <v>17</v>
      </c>
      <c r="B16" s="14" t="s">
        <v>137</v>
      </c>
      <c r="C16" s="7" t="s">
        <v>36</v>
      </c>
      <c r="D16" s="14" t="s">
        <v>150</v>
      </c>
      <c r="E16" s="30">
        <f>P4c1!I16</f>
        <v>824.57181912902217</v>
      </c>
      <c r="F16" s="44" t="s">
        <v>318</v>
      </c>
      <c r="G16" s="44">
        <f>P4c1!$I16/P4c1!$V16*P4c1!K16</f>
        <v>116.15166879730725</v>
      </c>
      <c r="H16" s="44">
        <f>P4c1!$I16/P4c1!$V16*P4c1!L16</f>
        <v>99.406223015214593</v>
      </c>
      <c r="I16" s="44">
        <f>P4c1!$I16/P4c1!$V16*P4c1!M16</f>
        <v>40.158907607360206</v>
      </c>
      <c r="J16" s="44">
        <f>P4c1!$I16/P4c1!$V16*P4c1!N16</f>
        <v>18.614429277231341</v>
      </c>
      <c r="K16" s="44">
        <f>P4c1!$I16/P4c1!$V16*P4c1!O16</f>
        <v>170.68074345086342</v>
      </c>
      <c r="L16" s="44">
        <f>P4c1!$I16/P4c1!$V16*P4c1!P16</f>
        <v>110.18923441944409</v>
      </c>
      <c r="M16" s="44">
        <f>P4c1!$I16/P4c1!$V16*P4c1!Q16</f>
        <v>19.099180039659242</v>
      </c>
      <c r="N16" s="44">
        <f>P4c1!$I16/P4c1!$V16*P4c1!R16</f>
        <v>13.292943129689512</v>
      </c>
      <c r="O16" s="44">
        <f>P4c1!$I16/P4c1!$V16*P4c1!S16</f>
        <v>66.599368638010858</v>
      </c>
      <c r="P16" s="44">
        <f>P4c1!$I16/P4c1!$V16*P4c1!T16</f>
        <v>56.920511748200468</v>
      </c>
      <c r="Q16" s="44">
        <f>P4c1!$I16/P4c1!$V16*P4c1!U16</f>
        <v>113.45860900604114</v>
      </c>
      <c r="R16" s="77">
        <f t="shared" si="0"/>
        <v>824.57181912902229</v>
      </c>
      <c r="S16" s="65"/>
      <c r="T16" s="24"/>
    </row>
    <row r="17" spans="5:19" x14ac:dyDescent="0.25">
      <c r="E17" s="69">
        <f>SUM(E11:E16)</f>
        <v>11672.021650649584</v>
      </c>
      <c r="G17" s="69">
        <f t="shared" ref="G17:R17" si="1">SUM(G11:G16)</f>
        <v>1470.2284226966776</v>
      </c>
      <c r="H17" s="69">
        <f t="shared" si="1"/>
        <v>1075.0945920626684</v>
      </c>
      <c r="I17" s="69">
        <f t="shared" si="1"/>
        <v>787.08260617992266</v>
      </c>
      <c r="J17" s="69">
        <f t="shared" si="1"/>
        <v>473.56359589786177</v>
      </c>
      <c r="K17" s="69">
        <f t="shared" si="1"/>
        <v>1475.6476399217092</v>
      </c>
      <c r="L17" s="69">
        <f t="shared" si="1"/>
        <v>1322.932900205974</v>
      </c>
      <c r="M17" s="69">
        <f t="shared" si="1"/>
        <v>426.5649137503392</v>
      </c>
      <c r="N17" s="69">
        <f t="shared" si="1"/>
        <v>374.1740369076353</v>
      </c>
      <c r="O17" s="69">
        <f t="shared" si="1"/>
        <v>963.64050367863899</v>
      </c>
      <c r="P17" s="69">
        <f t="shared" si="1"/>
        <v>1257.4818770020017</v>
      </c>
      <c r="Q17" s="69">
        <f t="shared" si="1"/>
        <v>2045.6105623461556</v>
      </c>
      <c r="R17" s="69">
        <f t="shared" si="1"/>
        <v>11672.021650649585</v>
      </c>
      <c r="S17" s="65"/>
    </row>
    <row r="18" spans="5:19" x14ac:dyDescent="0.25">
      <c r="E18" s="64"/>
    </row>
  </sheetData>
  <mergeCells count="1">
    <mergeCell ref="B4:D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282A-64E5-462E-A82A-15223AE84A10}">
  <dimension ref="A1:T17"/>
  <sheetViews>
    <sheetView zoomScale="80" zoomScaleNormal="80" workbookViewId="0">
      <pane xSplit="6" ySplit="10" topLeftCell="G11" activePane="bottomRight" state="frozen"/>
      <selection pane="topRight" activeCell="F1" sqref="F1"/>
      <selection pane="bottomLeft" activeCell="A9" sqref="A9"/>
      <selection pane="bottomRight" activeCell="E17" sqref="E17"/>
    </sheetView>
  </sheetViews>
  <sheetFormatPr baseColWidth="10" defaultColWidth="11.54296875" defaultRowHeight="15" x14ac:dyDescent="0.25"/>
  <cols>
    <col min="1" max="1" width="5.08984375" style="23" customWidth="1"/>
    <col min="2" max="2" width="8.08984375" style="23" customWidth="1"/>
    <col min="3" max="3" width="24.90625" style="23" customWidth="1"/>
    <col min="4" max="4" width="7.453125" style="23" customWidth="1"/>
    <col min="5" max="5" width="9.453125" style="23" customWidth="1"/>
    <col min="6" max="6" width="26.81640625" style="23" customWidth="1"/>
    <col min="7" max="8" width="12.36328125" style="23" bestFit="1" customWidth="1"/>
    <col min="9" max="10" width="11.6328125" style="23" bestFit="1" customWidth="1"/>
    <col min="11" max="12" width="12.36328125" style="23" bestFit="1" customWidth="1"/>
    <col min="13" max="14" width="11.81640625" style="23" bestFit="1" customWidth="1"/>
    <col min="15" max="15" width="12.36328125" style="23" bestFit="1" customWidth="1"/>
    <col min="16" max="17" width="12.1796875" style="23" bestFit="1" customWidth="1"/>
    <col min="18" max="18" width="13.6328125" style="23" bestFit="1" customWidth="1"/>
    <col min="19" max="19" width="7.6328125" style="23" bestFit="1" customWidth="1"/>
    <col min="20" max="16384" width="11.54296875" style="23"/>
  </cols>
  <sheetData>
    <row r="1" spans="1:20" ht="15.6" x14ac:dyDescent="0.3">
      <c r="A1" s="25" t="s">
        <v>340</v>
      </c>
    </row>
    <row r="2" spans="1:20" ht="15.6" x14ac:dyDescent="0.3">
      <c r="A2" s="25" t="s">
        <v>308</v>
      </c>
      <c r="F2" s="40" t="s">
        <v>102</v>
      </c>
      <c r="G2" s="40">
        <v>1</v>
      </c>
      <c r="H2" s="40">
        <v>2</v>
      </c>
      <c r="I2" s="40">
        <v>3</v>
      </c>
      <c r="J2" s="40">
        <v>4</v>
      </c>
      <c r="K2" s="40">
        <v>5</v>
      </c>
      <c r="L2" s="40">
        <v>6</v>
      </c>
      <c r="M2" s="40">
        <v>7</v>
      </c>
      <c r="N2" s="40">
        <v>8</v>
      </c>
      <c r="O2" s="40">
        <v>9</v>
      </c>
      <c r="P2" s="40">
        <v>10</v>
      </c>
      <c r="Q2" s="40">
        <v>11</v>
      </c>
    </row>
    <row r="3" spans="1:20" x14ac:dyDescent="0.25">
      <c r="F3" s="40" t="s">
        <v>103</v>
      </c>
      <c r="G3" s="40" t="s">
        <v>159</v>
      </c>
      <c r="H3" s="40" t="s">
        <v>160</v>
      </c>
      <c r="I3" s="40" t="s">
        <v>161</v>
      </c>
      <c r="J3" s="40" t="s">
        <v>162</v>
      </c>
      <c r="K3" s="40" t="s">
        <v>97</v>
      </c>
      <c r="L3" s="40" t="s">
        <v>98</v>
      </c>
      <c r="M3" s="40" t="s">
        <v>99</v>
      </c>
      <c r="N3" s="40" t="s">
        <v>100</v>
      </c>
      <c r="O3" s="40" t="s">
        <v>101</v>
      </c>
      <c r="P3" s="40" t="s">
        <v>163</v>
      </c>
      <c r="Q3" s="40" t="s">
        <v>164</v>
      </c>
    </row>
    <row r="4" spans="1:20" x14ac:dyDescent="0.25">
      <c r="F4" s="40" t="s">
        <v>104</v>
      </c>
      <c r="G4" s="40" t="s">
        <v>151</v>
      </c>
      <c r="H4" s="40" t="s">
        <v>155</v>
      </c>
      <c r="I4" s="40" t="s">
        <v>156</v>
      </c>
      <c r="J4" s="40" t="s">
        <v>157</v>
      </c>
      <c r="K4" s="40" t="s">
        <v>151</v>
      </c>
      <c r="L4" s="40" t="s">
        <v>155</v>
      </c>
      <c r="M4" s="40" t="s">
        <v>156</v>
      </c>
      <c r="N4" s="40" t="s">
        <v>157</v>
      </c>
      <c r="O4" s="40" t="s">
        <v>158</v>
      </c>
      <c r="P4" s="40" t="s">
        <v>151</v>
      </c>
      <c r="Q4" s="40" t="s">
        <v>155</v>
      </c>
    </row>
    <row r="5" spans="1:20" ht="15.6" x14ac:dyDescent="0.25">
      <c r="B5" s="46"/>
      <c r="C5" s="46"/>
      <c r="F5" s="40" t="s">
        <v>152</v>
      </c>
      <c r="G5" s="40" t="s">
        <v>49</v>
      </c>
      <c r="H5" s="40" t="s">
        <v>49</v>
      </c>
      <c r="I5" s="40" t="s">
        <v>49</v>
      </c>
      <c r="J5" s="40" t="s">
        <v>49</v>
      </c>
      <c r="K5" s="40" t="s">
        <v>49</v>
      </c>
      <c r="L5" s="40" t="s">
        <v>49</v>
      </c>
      <c r="M5" s="40" t="s">
        <v>49</v>
      </c>
      <c r="N5" s="40" t="s">
        <v>49</v>
      </c>
      <c r="O5" s="40" t="s">
        <v>49</v>
      </c>
      <c r="P5" s="40" t="s">
        <v>49</v>
      </c>
      <c r="Q5" s="40" t="s">
        <v>49</v>
      </c>
    </row>
    <row r="6" spans="1:20" ht="15.6" x14ac:dyDescent="0.25">
      <c r="B6" s="46"/>
      <c r="C6" s="46"/>
      <c r="F6" s="40" t="s">
        <v>153</v>
      </c>
      <c r="G6" s="47">
        <v>45280</v>
      </c>
      <c r="H6" s="47">
        <v>32186</v>
      </c>
      <c r="I6" s="47">
        <v>8536</v>
      </c>
      <c r="J6" s="47">
        <v>4569</v>
      </c>
      <c r="K6" s="47">
        <v>38176</v>
      </c>
      <c r="L6" s="47">
        <v>25836</v>
      </c>
      <c r="M6" s="47">
        <v>5000</v>
      </c>
      <c r="N6" s="47">
        <v>3881</v>
      </c>
      <c r="O6" s="47">
        <v>17150</v>
      </c>
      <c r="P6" s="47">
        <v>18563</v>
      </c>
      <c r="Q6" s="47">
        <v>35292</v>
      </c>
    </row>
    <row r="7" spans="1:20" ht="27.6" x14ac:dyDescent="0.25">
      <c r="B7" s="99" t="s">
        <v>407</v>
      </c>
      <c r="C7" s="104"/>
      <c r="D7" s="100"/>
      <c r="F7" s="40" t="s">
        <v>154</v>
      </c>
      <c r="G7" s="40" t="s">
        <v>165</v>
      </c>
      <c r="H7" s="40" t="s">
        <v>166</v>
      </c>
      <c r="I7" s="40" t="s">
        <v>167</v>
      </c>
      <c r="J7" s="40" t="s">
        <v>168</v>
      </c>
      <c r="K7" s="40" t="s">
        <v>169</v>
      </c>
      <c r="L7" s="40" t="s">
        <v>170</v>
      </c>
      <c r="M7" s="40" t="s">
        <v>171</v>
      </c>
      <c r="N7" s="40" t="s">
        <v>172</v>
      </c>
      <c r="O7" s="40" t="s">
        <v>173</v>
      </c>
      <c r="P7" s="40" t="s">
        <v>174</v>
      </c>
      <c r="Q7" s="40" t="s">
        <v>175</v>
      </c>
    </row>
    <row r="8" spans="1:20" ht="15.6" x14ac:dyDescent="0.25">
      <c r="B8" s="46"/>
      <c r="C8" s="46"/>
      <c r="F8" s="40" t="s">
        <v>238</v>
      </c>
      <c r="G8" s="48">
        <v>44185</v>
      </c>
      <c r="H8" s="48">
        <v>44188</v>
      </c>
      <c r="I8" s="48">
        <v>44193</v>
      </c>
      <c r="J8" s="48">
        <v>44201</v>
      </c>
      <c r="K8" s="48">
        <v>44209</v>
      </c>
      <c r="L8" s="48">
        <v>44212</v>
      </c>
      <c r="M8" s="48">
        <v>44214</v>
      </c>
      <c r="N8" s="48">
        <v>44212</v>
      </c>
      <c r="O8" s="48">
        <v>44216</v>
      </c>
      <c r="P8" s="48">
        <v>44201</v>
      </c>
      <c r="Q8" s="48">
        <v>44204</v>
      </c>
    </row>
    <row r="9" spans="1:20" x14ac:dyDescent="0.25">
      <c r="F9" s="40" t="s">
        <v>176</v>
      </c>
      <c r="G9" s="40" t="s">
        <v>177</v>
      </c>
      <c r="H9" s="40" t="s">
        <v>177</v>
      </c>
      <c r="I9" s="40" t="s">
        <v>178</v>
      </c>
      <c r="J9" s="40" t="s">
        <v>178</v>
      </c>
      <c r="K9" s="40" t="s">
        <v>177</v>
      </c>
      <c r="L9" s="40" t="s">
        <v>177</v>
      </c>
      <c r="M9" s="40" t="s">
        <v>177</v>
      </c>
      <c r="N9" s="40" t="s">
        <v>177</v>
      </c>
      <c r="O9" s="40" t="s">
        <v>177</v>
      </c>
      <c r="P9" s="40" t="s">
        <v>178</v>
      </c>
      <c r="Q9" s="40" t="s">
        <v>178</v>
      </c>
      <c r="R9" s="40" t="s">
        <v>7</v>
      </c>
    </row>
    <row r="10" spans="1:20" x14ac:dyDescent="0.25">
      <c r="A10" s="22" t="s">
        <v>102</v>
      </c>
      <c r="B10" s="22" t="s">
        <v>103</v>
      </c>
      <c r="C10" s="22" t="s">
        <v>104</v>
      </c>
      <c r="D10" s="22" t="s">
        <v>105</v>
      </c>
      <c r="E10" s="1" t="s">
        <v>191</v>
      </c>
      <c r="F10" s="1" t="s">
        <v>96</v>
      </c>
      <c r="G10" s="38"/>
      <c r="H10" s="38"/>
      <c r="I10" s="38"/>
      <c r="J10" s="38"/>
      <c r="K10" s="38"/>
      <c r="L10" s="39"/>
      <c r="M10" s="39"/>
      <c r="N10" s="39"/>
      <c r="O10" s="39"/>
      <c r="P10" s="39"/>
      <c r="Q10" s="39"/>
      <c r="R10" s="39"/>
      <c r="S10" s="1" t="s">
        <v>191</v>
      </c>
    </row>
    <row r="11" spans="1:20" ht="15.6" x14ac:dyDescent="0.25">
      <c r="A11" s="14">
        <v>1</v>
      </c>
      <c r="B11" s="14" t="s">
        <v>121</v>
      </c>
      <c r="C11" s="7" t="s">
        <v>138</v>
      </c>
      <c r="D11" s="14" t="s">
        <v>147</v>
      </c>
      <c r="E11" s="30">
        <f>P4a2!F42</f>
        <v>8140.9511117891952</v>
      </c>
      <c r="F11" s="44" t="s">
        <v>424</v>
      </c>
      <c r="G11" s="87">
        <v>0.25</v>
      </c>
      <c r="H11" s="87">
        <v>0.16</v>
      </c>
      <c r="I11" s="87"/>
      <c r="J11" s="87">
        <v>0.04</v>
      </c>
      <c r="K11" s="87">
        <v>0.15</v>
      </c>
      <c r="L11" s="87">
        <v>0.1</v>
      </c>
      <c r="M11" s="87">
        <v>0.08</v>
      </c>
      <c r="N11" s="87">
        <v>0.09</v>
      </c>
      <c r="O11" s="87">
        <v>0.13</v>
      </c>
      <c r="P11" s="87"/>
      <c r="Q11" s="87"/>
      <c r="R11" s="82">
        <f>SUM(G11:Q11)</f>
        <v>0.99999999999999989</v>
      </c>
      <c r="S11" s="65"/>
      <c r="T11" s="24"/>
    </row>
    <row r="12" spans="1:20" ht="15.6" x14ac:dyDescent="0.25">
      <c r="A12" s="14">
        <v>2</v>
      </c>
      <c r="B12" s="14" t="s">
        <v>122</v>
      </c>
      <c r="C12" s="7" t="s">
        <v>291</v>
      </c>
      <c r="D12" s="14" t="s">
        <v>147</v>
      </c>
      <c r="E12" s="30">
        <f>P4a2!G42</f>
        <v>5570.2518498514955</v>
      </c>
      <c r="F12" s="44" t="s">
        <v>424</v>
      </c>
      <c r="G12" s="87">
        <v>0.1</v>
      </c>
      <c r="H12" s="87">
        <v>0.05</v>
      </c>
      <c r="I12" s="87">
        <v>0.03</v>
      </c>
      <c r="J12" s="87">
        <v>0.13</v>
      </c>
      <c r="K12" s="87">
        <v>0.1</v>
      </c>
      <c r="L12" s="87">
        <v>0.12</v>
      </c>
      <c r="M12" s="87">
        <v>0.13</v>
      </c>
      <c r="N12" s="87">
        <v>0.1</v>
      </c>
      <c r="O12" s="87">
        <v>0.1</v>
      </c>
      <c r="P12" s="87">
        <v>0.06</v>
      </c>
      <c r="Q12" s="87">
        <v>0.08</v>
      </c>
      <c r="R12" s="82">
        <f>SUM(G12:Q12)</f>
        <v>0.99999999999999989</v>
      </c>
      <c r="S12" s="65"/>
      <c r="T12" s="24"/>
    </row>
    <row r="13" spans="1:20" ht="15.6" x14ac:dyDescent="0.25">
      <c r="A13" s="14">
        <v>3</v>
      </c>
      <c r="B13" s="14" t="s">
        <v>123</v>
      </c>
      <c r="C13" s="7" t="s">
        <v>292</v>
      </c>
      <c r="D13" s="14" t="s">
        <v>147</v>
      </c>
      <c r="E13" s="30">
        <f>P4a2!H42</f>
        <v>4758.0129120959518</v>
      </c>
      <c r="F13" s="44" t="s">
        <v>403</v>
      </c>
      <c r="G13" s="73">
        <f>3*1850.6</f>
        <v>5551.7999999999993</v>
      </c>
      <c r="H13" s="73">
        <f>4*1458.1</f>
        <v>5832.4</v>
      </c>
      <c r="I13" s="73">
        <f>6*1954.3</f>
        <v>11725.8</v>
      </c>
      <c r="J13" s="73">
        <f>5*1745.2</f>
        <v>8726</v>
      </c>
      <c r="K13" s="73">
        <f>3*1150.2</f>
        <v>3450.6000000000004</v>
      </c>
      <c r="L13" s="73">
        <f>4*1156.7</f>
        <v>4626.8</v>
      </c>
      <c r="M13" s="73">
        <f>5*1845.2</f>
        <v>9226</v>
      </c>
      <c r="N13" s="73">
        <f>6*1054.2</f>
        <v>6325.2000000000007</v>
      </c>
      <c r="O13" s="73">
        <f>3*1123.1</f>
        <v>3369.2999999999997</v>
      </c>
      <c r="P13" s="73">
        <f>6*1897.3</f>
        <v>11383.8</v>
      </c>
      <c r="Q13" s="73">
        <f>5*1458.9</f>
        <v>7294.5</v>
      </c>
      <c r="R13" s="77">
        <f t="shared" ref="R13:R15" si="0">SUM(G13:Q13)</f>
        <v>77512.200000000012</v>
      </c>
      <c r="S13" s="65"/>
      <c r="T13" s="24"/>
    </row>
    <row r="14" spans="1:20" ht="15.6" x14ac:dyDescent="0.25">
      <c r="A14" s="14">
        <v>4</v>
      </c>
      <c r="B14" s="14" t="s">
        <v>124</v>
      </c>
      <c r="C14" s="7" t="s">
        <v>139</v>
      </c>
      <c r="D14" s="14" t="s">
        <v>147</v>
      </c>
      <c r="E14" s="30">
        <f>P4a2!I42</f>
        <v>3747.0636639828699</v>
      </c>
      <c r="F14" s="44" t="s">
        <v>425</v>
      </c>
      <c r="G14" s="73">
        <v>3</v>
      </c>
      <c r="H14" s="73">
        <v>4</v>
      </c>
      <c r="I14" s="73">
        <v>6</v>
      </c>
      <c r="J14" s="73">
        <v>5</v>
      </c>
      <c r="K14" s="73">
        <v>3</v>
      </c>
      <c r="L14" s="73">
        <v>4</v>
      </c>
      <c r="M14" s="73">
        <v>5</v>
      </c>
      <c r="N14" s="73">
        <v>6</v>
      </c>
      <c r="O14" s="73">
        <v>3</v>
      </c>
      <c r="P14" s="73">
        <v>6</v>
      </c>
      <c r="Q14" s="73">
        <v>5</v>
      </c>
      <c r="R14" s="77">
        <f t="shared" si="0"/>
        <v>50</v>
      </c>
      <c r="S14" s="65"/>
      <c r="T14" s="24"/>
    </row>
    <row r="15" spans="1:20" ht="15.6" x14ac:dyDescent="0.25">
      <c r="A15" s="14">
        <v>5</v>
      </c>
      <c r="B15" s="14" t="s">
        <v>125</v>
      </c>
      <c r="C15" s="7" t="s">
        <v>140</v>
      </c>
      <c r="D15" s="14" t="s">
        <v>147</v>
      </c>
      <c r="E15" s="30">
        <f>P4a2!J42</f>
        <v>9366.9058687951492</v>
      </c>
      <c r="F15" s="44" t="s">
        <v>424</v>
      </c>
      <c r="G15" s="87">
        <v>0.08</v>
      </c>
      <c r="H15" s="87">
        <v>0.05</v>
      </c>
      <c r="I15" s="87">
        <v>0.06</v>
      </c>
      <c r="J15" s="87">
        <v>0.1</v>
      </c>
      <c r="K15" s="87">
        <v>0.11</v>
      </c>
      <c r="L15" s="87">
        <v>0.12</v>
      </c>
      <c r="M15" s="87">
        <v>0.13</v>
      </c>
      <c r="N15" s="87">
        <v>0.12</v>
      </c>
      <c r="O15" s="87">
        <v>0.08</v>
      </c>
      <c r="P15" s="87">
        <v>0.06</v>
      </c>
      <c r="Q15" s="87">
        <v>0.09</v>
      </c>
      <c r="R15" s="82">
        <f t="shared" si="0"/>
        <v>0.99999999999999989</v>
      </c>
      <c r="S15" s="65"/>
      <c r="T15" s="24"/>
    </row>
    <row r="16" spans="1:20" x14ac:dyDescent="0.25">
      <c r="E16" s="69">
        <f>SUM(E11:E15)</f>
        <v>31583.185406514662</v>
      </c>
      <c r="S16" s="81"/>
    </row>
    <row r="17" spans="5:5" x14ac:dyDescent="0.25">
      <c r="E17" s="45"/>
    </row>
  </sheetData>
  <mergeCells count="1">
    <mergeCell ref="B7:D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3D2A-C339-4927-BE14-21F6240B4382}">
  <dimension ref="A1:T17"/>
  <sheetViews>
    <sheetView zoomScale="80" zoomScaleNormal="80" workbookViewId="0">
      <pane xSplit="6" ySplit="10" topLeftCell="G11" activePane="bottomRight" state="frozen"/>
      <selection pane="topRight" activeCell="F1" sqref="F1"/>
      <selection pane="bottomLeft" activeCell="A9" sqref="A9"/>
      <selection pane="bottomRight" activeCell="G18" sqref="G18"/>
    </sheetView>
  </sheetViews>
  <sheetFormatPr baseColWidth="10" defaultColWidth="11.54296875" defaultRowHeight="15" x14ac:dyDescent="0.25"/>
  <cols>
    <col min="1" max="1" width="5.08984375" style="23" customWidth="1"/>
    <col min="2" max="2" width="8.08984375" style="23" customWidth="1"/>
    <col min="3" max="3" width="24.90625" style="23" customWidth="1"/>
    <col min="4" max="4" width="7.453125" style="23" customWidth="1"/>
    <col min="5" max="5" width="9.453125" style="23" customWidth="1"/>
    <col min="6" max="6" width="26.81640625" style="23" customWidth="1"/>
    <col min="7" max="8" width="12.36328125" style="23" bestFit="1" customWidth="1"/>
    <col min="9" max="10" width="11.6328125" style="23" bestFit="1" customWidth="1"/>
    <col min="11" max="12" width="12.36328125" style="23" bestFit="1" customWidth="1"/>
    <col min="13" max="14" width="11.81640625" style="23" bestFit="1" customWidth="1"/>
    <col min="15" max="15" width="12.36328125" style="23" bestFit="1" customWidth="1"/>
    <col min="16" max="17" width="12.1796875" style="23" bestFit="1" customWidth="1"/>
    <col min="18" max="18" width="13.6328125" style="23" bestFit="1" customWidth="1"/>
    <col min="19" max="19" width="7.6328125" style="23" bestFit="1" customWidth="1"/>
    <col min="20" max="16384" width="11.54296875" style="23"/>
  </cols>
  <sheetData>
    <row r="1" spans="1:20" ht="15.6" x14ac:dyDescent="0.3">
      <c r="A1" s="25" t="s">
        <v>426</v>
      </c>
    </row>
    <row r="2" spans="1:20" ht="15.6" x14ac:dyDescent="0.3">
      <c r="A2" s="25" t="s">
        <v>308</v>
      </c>
      <c r="F2" s="40" t="s">
        <v>102</v>
      </c>
      <c r="G2" s="40">
        <v>1</v>
      </c>
      <c r="H2" s="40">
        <v>2</v>
      </c>
      <c r="I2" s="40">
        <v>3</v>
      </c>
      <c r="J2" s="40">
        <v>4</v>
      </c>
      <c r="K2" s="40">
        <v>5</v>
      </c>
      <c r="L2" s="40">
        <v>6</v>
      </c>
      <c r="M2" s="40">
        <v>7</v>
      </c>
      <c r="N2" s="40">
        <v>8</v>
      </c>
      <c r="O2" s="40">
        <v>9</v>
      </c>
      <c r="P2" s="40">
        <v>10</v>
      </c>
      <c r="Q2" s="40">
        <v>11</v>
      </c>
    </row>
    <row r="3" spans="1:20" x14ac:dyDescent="0.25">
      <c r="F3" s="40" t="s">
        <v>103</v>
      </c>
      <c r="G3" s="40" t="s">
        <v>159</v>
      </c>
      <c r="H3" s="40" t="s">
        <v>160</v>
      </c>
      <c r="I3" s="40" t="s">
        <v>161</v>
      </c>
      <c r="J3" s="40" t="s">
        <v>162</v>
      </c>
      <c r="K3" s="40" t="s">
        <v>97</v>
      </c>
      <c r="L3" s="40" t="s">
        <v>98</v>
      </c>
      <c r="M3" s="40" t="s">
        <v>99</v>
      </c>
      <c r="N3" s="40" t="s">
        <v>100</v>
      </c>
      <c r="O3" s="40" t="s">
        <v>101</v>
      </c>
      <c r="P3" s="40" t="s">
        <v>163</v>
      </c>
      <c r="Q3" s="40" t="s">
        <v>164</v>
      </c>
    </row>
    <row r="4" spans="1:20" x14ac:dyDescent="0.25">
      <c r="F4" s="40" t="s">
        <v>104</v>
      </c>
      <c r="G4" s="40" t="s">
        <v>151</v>
      </c>
      <c r="H4" s="40" t="s">
        <v>155</v>
      </c>
      <c r="I4" s="40" t="s">
        <v>156</v>
      </c>
      <c r="J4" s="40" t="s">
        <v>157</v>
      </c>
      <c r="K4" s="40" t="s">
        <v>151</v>
      </c>
      <c r="L4" s="40" t="s">
        <v>155</v>
      </c>
      <c r="M4" s="40" t="s">
        <v>156</v>
      </c>
      <c r="N4" s="40" t="s">
        <v>157</v>
      </c>
      <c r="O4" s="40" t="s">
        <v>158</v>
      </c>
      <c r="P4" s="40" t="s">
        <v>151</v>
      </c>
      <c r="Q4" s="40" t="s">
        <v>155</v>
      </c>
    </row>
    <row r="5" spans="1:20" ht="15.6" x14ac:dyDescent="0.25">
      <c r="B5" s="46"/>
      <c r="C5" s="46"/>
      <c r="F5" s="40" t="s">
        <v>152</v>
      </c>
      <c r="G5" s="40" t="s">
        <v>49</v>
      </c>
      <c r="H5" s="40" t="s">
        <v>49</v>
      </c>
      <c r="I5" s="40" t="s">
        <v>49</v>
      </c>
      <c r="J5" s="40" t="s">
        <v>49</v>
      </c>
      <c r="K5" s="40" t="s">
        <v>49</v>
      </c>
      <c r="L5" s="40" t="s">
        <v>49</v>
      </c>
      <c r="M5" s="40" t="s">
        <v>49</v>
      </c>
      <c r="N5" s="40" t="s">
        <v>49</v>
      </c>
      <c r="O5" s="40" t="s">
        <v>49</v>
      </c>
      <c r="P5" s="40" t="s">
        <v>49</v>
      </c>
      <c r="Q5" s="40" t="s">
        <v>49</v>
      </c>
    </row>
    <row r="6" spans="1:20" ht="15.6" x14ac:dyDescent="0.25">
      <c r="B6" s="46"/>
      <c r="C6" s="46"/>
      <c r="F6" s="40" t="s">
        <v>153</v>
      </c>
      <c r="G6" s="47">
        <v>45280</v>
      </c>
      <c r="H6" s="47">
        <v>32186</v>
      </c>
      <c r="I6" s="47">
        <v>8536</v>
      </c>
      <c r="J6" s="47">
        <v>4569</v>
      </c>
      <c r="K6" s="47">
        <v>38176</v>
      </c>
      <c r="L6" s="47">
        <v>25836</v>
      </c>
      <c r="M6" s="47">
        <v>5000</v>
      </c>
      <c r="N6" s="47">
        <v>3881</v>
      </c>
      <c r="O6" s="47">
        <v>17150</v>
      </c>
      <c r="P6" s="47">
        <v>18563</v>
      </c>
      <c r="Q6" s="47">
        <v>35292</v>
      </c>
    </row>
    <row r="7" spans="1:20" ht="27.6" x14ac:dyDescent="0.25">
      <c r="B7" s="99" t="s">
        <v>418</v>
      </c>
      <c r="C7" s="104"/>
      <c r="D7" s="100"/>
      <c r="F7" s="40" t="s">
        <v>154</v>
      </c>
      <c r="G7" s="40" t="s">
        <v>165</v>
      </c>
      <c r="H7" s="40" t="s">
        <v>166</v>
      </c>
      <c r="I7" s="40" t="s">
        <v>167</v>
      </c>
      <c r="J7" s="40" t="s">
        <v>168</v>
      </c>
      <c r="K7" s="40" t="s">
        <v>169</v>
      </c>
      <c r="L7" s="40" t="s">
        <v>170</v>
      </c>
      <c r="M7" s="40" t="s">
        <v>171</v>
      </c>
      <c r="N7" s="40" t="s">
        <v>172</v>
      </c>
      <c r="O7" s="40" t="s">
        <v>173</v>
      </c>
      <c r="P7" s="40" t="s">
        <v>174</v>
      </c>
      <c r="Q7" s="40" t="s">
        <v>175</v>
      </c>
    </row>
    <row r="8" spans="1:20" ht="15.6" x14ac:dyDescent="0.25">
      <c r="B8" s="46"/>
      <c r="C8" s="46"/>
      <c r="F8" s="40" t="s">
        <v>238</v>
      </c>
      <c r="G8" s="48">
        <v>44185</v>
      </c>
      <c r="H8" s="48">
        <v>44188</v>
      </c>
      <c r="I8" s="48">
        <v>44193</v>
      </c>
      <c r="J8" s="48">
        <v>44201</v>
      </c>
      <c r="K8" s="48">
        <v>44209</v>
      </c>
      <c r="L8" s="48">
        <v>44212</v>
      </c>
      <c r="M8" s="48">
        <v>44214</v>
      </c>
      <c r="N8" s="48">
        <v>44212</v>
      </c>
      <c r="O8" s="48">
        <v>44216</v>
      </c>
      <c r="P8" s="48">
        <v>44201</v>
      </c>
      <c r="Q8" s="48">
        <v>44204</v>
      </c>
    </row>
    <row r="9" spans="1:20" x14ac:dyDescent="0.25">
      <c r="F9" s="40" t="s">
        <v>176</v>
      </c>
      <c r="G9" s="40" t="s">
        <v>177</v>
      </c>
      <c r="H9" s="40" t="s">
        <v>177</v>
      </c>
      <c r="I9" s="40" t="s">
        <v>178</v>
      </c>
      <c r="J9" s="40" t="s">
        <v>178</v>
      </c>
      <c r="K9" s="40" t="s">
        <v>177</v>
      </c>
      <c r="L9" s="40" t="s">
        <v>177</v>
      </c>
      <c r="M9" s="40" t="s">
        <v>177</v>
      </c>
      <c r="N9" s="40" t="s">
        <v>177</v>
      </c>
      <c r="O9" s="40" t="s">
        <v>177</v>
      </c>
      <c r="P9" s="40" t="s">
        <v>178</v>
      </c>
      <c r="Q9" s="40" t="s">
        <v>178</v>
      </c>
      <c r="R9" s="40" t="s">
        <v>7</v>
      </c>
    </row>
    <row r="10" spans="1:20" x14ac:dyDescent="0.25">
      <c r="A10" s="22" t="s">
        <v>102</v>
      </c>
      <c r="B10" s="22" t="s">
        <v>103</v>
      </c>
      <c r="C10" s="22" t="s">
        <v>104</v>
      </c>
      <c r="D10" s="22" t="s">
        <v>105</v>
      </c>
      <c r="E10" s="1" t="s">
        <v>191</v>
      </c>
      <c r="F10" s="1" t="s">
        <v>96</v>
      </c>
      <c r="G10" s="38"/>
      <c r="H10" s="38"/>
      <c r="I10" s="38"/>
      <c r="J10" s="38"/>
      <c r="K10" s="38"/>
      <c r="L10" s="39"/>
      <c r="M10" s="39"/>
      <c r="N10" s="39"/>
      <c r="O10" s="39"/>
      <c r="P10" s="39"/>
      <c r="Q10" s="39"/>
      <c r="R10" s="39"/>
      <c r="S10" s="1" t="s">
        <v>191</v>
      </c>
    </row>
    <row r="11" spans="1:20" ht="15.6" x14ac:dyDescent="0.25">
      <c r="A11" s="14">
        <v>1</v>
      </c>
      <c r="B11" s="14" t="s">
        <v>121</v>
      </c>
      <c r="C11" s="7" t="s">
        <v>138</v>
      </c>
      <c r="D11" s="14" t="s">
        <v>147</v>
      </c>
      <c r="E11" s="30">
        <f>P5a!E11</f>
        <v>8140.9511117891952</v>
      </c>
      <c r="F11" s="44" t="s">
        <v>424</v>
      </c>
      <c r="G11" s="44">
        <f>P5a!$E11/P5a!$R11*P5a!G11</f>
        <v>2035.237777947299</v>
      </c>
      <c r="H11" s="44">
        <f>P5a!$E11/P5a!$R11*P5a!H11</f>
        <v>1302.5521778862715</v>
      </c>
      <c r="I11" s="44">
        <f>P5a!$E11/P5a!$R11*P5a!I11</f>
        <v>0</v>
      </c>
      <c r="J11" s="44">
        <f>P5a!$E11/P5a!$R11*P5a!J11</f>
        <v>325.63804447156787</v>
      </c>
      <c r="K11" s="44">
        <f>P5a!$E11/P5a!$R11*P5a!K11</f>
        <v>1221.1426667683793</v>
      </c>
      <c r="L11" s="44">
        <f>P5a!$E11/P5a!$R11*P5a!L11</f>
        <v>814.09511117891964</v>
      </c>
      <c r="M11" s="44">
        <f>P5a!$E11/P5a!$R11*P5a!M11</f>
        <v>651.27608894313573</v>
      </c>
      <c r="N11" s="44">
        <f>P5a!$E11/P5a!$R11*P5a!N11</f>
        <v>732.68560006102757</v>
      </c>
      <c r="O11" s="44">
        <f>P5a!$E11/P5a!$R11*P5a!O11</f>
        <v>1058.3236445325956</v>
      </c>
      <c r="P11" s="44">
        <f>P5a!$E11/P5a!$R11*P5a!P11</f>
        <v>0</v>
      </c>
      <c r="Q11" s="44">
        <f>P5a!$E11/P5a!$R11*P5a!Q11</f>
        <v>0</v>
      </c>
      <c r="R11" s="77">
        <f>SUM(G11:Q11)</f>
        <v>8140.9511117891961</v>
      </c>
      <c r="S11" s="65"/>
      <c r="T11" s="24"/>
    </row>
    <row r="12" spans="1:20" ht="15.6" x14ac:dyDescent="0.25">
      <c r="A12" s="14">
        <v>2</v>
      </c>
      <c r="B12" s="14" t="s">
        <v>122</v>
      </c>
      <c r="C12" s="7" t="s">
        <v>291</v>
      </c>
      <c r="D12" s="14" t="s">
        <v>147</v>
      </c>
      <c r="E12" s="30">
        <f>P5a!E12</f>
        <v>5570.2518498514955</v>
      </c>
      <c r="F12" s="44" t="s">
        <v>424</v>
      </c>
      <c r="G12" s="44">
        <f>P5a!$E12/P5a!$R12*P5a!G12</f>
        <v>557.02518498514962</v>
      </c>
      <c r="H12" s="44">
        <f>P5a!$E12/P5a!$R12*P5a!H12</f>
        <v>278.51259249257481</v>
      </c>
      <c r="I12" s="44">
        <f>P5a!$E12/P5a!$R12*P5a!I12</f>
        <v>167.10755549554489</v>
      </c>
      <c r="J12" s="44">
        <f>P5a!$E12/P5a!$R12*P5a!J12</f>
        <v>724.13274048069457</v>
      </c>
      <c r="K12" s="44">
        <f>P5a!$E12/P5a!$R12*P5a!K12</f>
        <v>557.02518498514962</v>
      </c>
      <c r="L12" s="44">
        <f>P5a!$E12/P5a!$R12*P5a!L12</f>
        <v>668.43022198217955</v>
      </c>
      <c r="M12" s="44">
        <f>P5a!$E12/P5a!$R12*P5a!M12</f>
        <v>724.13274048069457</v>
      </c>
      <c r="N12" s="44">
        <f>P5a!$E12/P5a!$R12*P5a!N12</f>
        <v>557.02518498514962</v>
      </c>
      <c r="O12" s="44">
        <f>P5a!$E12/P5a!$R12*P5a!O12</f>
        <v>557.02518498514962</v>
      </c>
      <c r="P12" s="44">
        <f>P5a!$E12/P5a!$R12*P5a!P12</f>
        <v>334.21511099108977</v>
      </c>
      <c r="Q12" s="44">
        <f>P5a!$E12/P5a!$R12*P5a!Q12</f>
        <v>445.6201479881197</v>
      </c>
      <c r="R12" s="77">
        <f t="shared" ref="R12:R15" si="0">SUM(G12:Q12)</f>
        <v>5570.2518498514964</v>
      </c>
      <c r="S12" s="65"/>
      <c r="T12" s="24"/>
    </row>
    <row r="13" spans="1:20" ht="15.6" x14ac:dyDescent="0.25">
      <c r="A13" s="14">
        <v>3</v>
      </c>
      <c r="B13" s="14" t="s">
        <v>123</v>
      </c>
      <c r="C13" s="7" t="s">
        <v>292</v>
      </c>
      <c r="D13" s="14" t="s">
        <v>147</v>
      </c>
      <c r="E13" s="30">
        <f>P5a!E13</f>
        <v>4758.0129120959518</v>
      </c>
      <c r="F13" s="44" t="s">
        <v>403</v>
      </c>
      <c r="G13" s="44">
        <f>P5a!$E13/P5a!$R13*P5a!G13</f>
        <v>340.79197965448407</v>
      </c>
      <c r="H13" s="44">
        <f>P5a!$E13/P5a!$R13*P5a!H13</f>
        <v>358.01634463359864</v>
      </c>
      <c r="I13" s="44">
        <f>P5a!$E13/P5a!$R13*P5a!I13</f>
        <v>719.77711643657005</v>
      </c>
      <c r="J13" s="44">
        <f>P5a!$E13/P5a!$R13*P5a!J13</f>
        <v>535.63723737617136</v>
      </c>
      <c r="K13" s="44">
        <f>P5a!$E13/P5a!$R13*P5a!K13</f>
        <v>211.81180968258275</v>
      </c>
      <c r="L13" s="44">
        <f>P5a!$E13/P5a!$R13*P5a!L13</f>
        <v>284.01173159432386</v>
      </c>
      <c r="M13" s="44">
        <f>P5a!$E13/P5a!$R13*P5a!M13</f>
        <v>566.3292633546364</v>
      </c>
      <c r="N13" s="44">
        <f>P5a!$E13/P5a!$R13*P5a!N13</f>
        <v>388.26640543797384</v>
      </c>
      <c r="O13" s="44">
        <f>P5a!$E13/P5a!$R13*P5a!O13</f>
        <v>206.82128625848432</v>
      </c>
      <c r="P13" s="44">
        <f>P5a!$E13/P5a!$R13*P5a!P13</f>
        <v>698.7837706672999</v>
      </c>
      <c r="Q13" s="44">
        <f>P5a!$E13/P5a!$R13*P5a!Q13</f>
        <v>447.76596699982605</v>
      </c>
      <c r="R13" s="77">
        <f t="shared" si="0"/>
        <v>4758.0129120959509</v>
      </c>
      <c r="S13" s="65"/>
      <c r="T13" s="24"/>
    </row>
    <row r="14" spans="1:20" ht="15.6" x14ac:dyDescent="0.25">
      <c r="A14" s="14">
        <v>4</v>
      </c>
      <c r="B14" s="14" t="s">
        <v>124</v>
      </c>
      <c r="C14" s="7" t="s">
        <v>139</v>
      </c>
      <c r="D14" s="14" t="s">
        <v>147</v>
      </c>
      <c r="E14" s="30">
        <f>P5a!E14</f>
        <v>3747.0636639828699</v>
      </c>
      <c r="F14" s="44" t="s">
        <v>425</v>
      </c>
      <c r="G14" s="44">
        <f>P5a!$E14/P5a!$R14*P5a!G14</f>
        <v>224.82381983897218</v>
      </c>
      <c r="H14" s="44">
        <f>P5a!$E14/P5a!$R14*P5a!H14</f>
        <v>299.76509311862958</v>
      </c>
      <c r="I14" s="44">
        <f>P5a!$E14/P5a!$R14*P5a!I14</f>
        <v>449.64763967794437</v>
      </c>
      <c r="J14" s="44">
        <f>P5a!$E14/P5a!$R14*P5a!J14</f>
        <v>374.70636639828695</v>
      </c>
      <c r="K14" s="44">
        <f>P5a!$E14/P5a!$R14*P5a!K14</f>
        <v>224.82381983897218</v>
      </c>
      <c r="L14" s="44">
        <f>P5a!$E14/P5a!$R14*P5a!L14</f>
        <v>299.76509311862958</v>
      </c>
      <c r="M14" s="44">
        <f>P5a!$E14/P5a!$R14*P5a!M14</f>
        <v>374.70636639828695</v>
      </c>
      <c r="N14" s="44">
        <f>P5a!$E14/P5a!$R14*P5a!N14</f>
        <v>449.64763967794437</v>
      </c>
      <c r="O14" s="44">
        <f>P5a!$E14/P5a!$R14*P5a!O14</f>
        <v>224.82381983897218</v>
      </c>
      <c r="P14" s="44">
        <f>P5a!$E14/P5a!$R14*P5a!P14</f>
        <v>449.64763967794437</v>
      </c>
      <c r="Q14" s="44">
        <f>P5a!$E14/P5a!$R14*P5a!Q14</f>
        <v>374.70636639828695</v>
      </c>
      <c r="R14" s="77">
        <f t="shared" si="0"/>
        <v>3747.0636639828699</v>
      </c>
      <c r="S14" s="65"/>
      <c r="T14" s="24"/>
    </row>
    <row r="15" spans="1:20" ht="15.6" x14ac:dyDescent="0.25">
      <c r="A15" s="14">
        <v>5</v>
      </c>
      <c r="B15" s="14" t="s">
        <v>125</v>
      </c>
      <c r="C15" s="7" t="s">
        <v>140</v>
      </c>
      <c r="D15" s="14" t="s">
        <v>147</v>
      </c>
      <c r="E15" s="30">
        <f>P5a!E15</f>
        <v>9366.9058687951492</v>
      </c>
      <c r="F15" s="44" t="s">
        <v>424</v>
      </c>
      <c r="G15" s="44">
        <f>P5a!$E15/P5a!$R15*P5a!G15</f>
        <v>749.35246950361204</v>
      </c>
      <c r="H15" s="44">
        <f>P5a!$E15/P5a!$R15*P5a!H15</f>
        <v>468.3452934397576</v>
      </c>
      <c r="I15" s="44">
        <f>P5a!$E15/P5a!$R15*P5a!I15</f>
        <v>562.014352127709</v>
      </c>
      <c r="J15" s="44">
        <f>P5a!$E15/P5a!$R15*P5a!J15</f>
        <v>936.69058687951519</v>
      </c>
      <c r="K15" s="44">
        <f>P5a!$E15/P5a!$R15*P5a!K15</f>
        <v>1030.3596455674667</v>
      </c>
      <c r="L15" s="44">
        <f>P5a!$E15/P5a!$R15*P5a!L15</f>
        <v>1124.028704255418</v>
      </c>
      <c r="M15" s="44">
        <f>P5a!$E15/P5a!$R15*P5a!M15</f>
        <v>1217.6977629433698</v>
      </c>
      <c r="N15" s="44">
        <f>P5a!$E15/P5a!$R15*P5a!N15</f>
        <v>1124.028704255418</v>
      </c>
      <c r="O15" s="44">
        <f>P5a!$E15/P5a!$R15*P5a!O15</f>
        <v>749.35246950361204</v>
      </c>
      <c r="P15" s="44">
        <f>P5a!$E15/P5a!$R15*P5a!P15</f>
        <v>562.014352127709</v>
      </c>
      <c r="Q15" s="44">
        <f>P5a!$E15/P5a!$R15*P5a!Q15</f>
        <v>843.02152819156356</v>
      </c>
      <c r="R15" s="77">
        <f t="shared" si="0"/>
        <v>9366.9058687951529</v>
      </c>
      <c r="S15" s="65"/>
      <c r="T15" s="24"/>
    </row>
    <row r="16" spans="1:20" x14ac:dyDescent="0.25">
      <c r="E16" s="69">
        <f>SUM(E11:E15)</f>
        <v>31583.185406514662</v>
      </c>
      <c r="G16" s="69">
        <f t="shared" ref="G16:R16" si="1">SUM(G11:G15)</f>
        <v>3907.2312319295174</v>
      </c>
      <c r="H16" s="69">
        <f t="shared" si="1"/>
        <v>2707.1915015708319</v>
      </c>
      <c r="I16" s="69">
        <f t="shared" si="1"/>
        <v>1898.5466637377685</v>
      </c>
      <c r="J16" s="69">
        <f t="shared" si="1"/>
        <v>2896.8049756062355</v>
      </c>
      <c r="K16" s="69">
        <f t="shared" si="1"/>
        <v>3245.1631268425508</v>
      </c>
      <c r="L16" s="69">
        <f t="shared" si="1"/>
        <v>3190.3308621294709</v>
      </c>
      <c r="M16" s="69">
        <f t="shared" si="1"/>
        <v>3534.1422221201237</v>
      </c>
      <c r="N16" s="69">
        <f t="shared" si="1"/>
        <v>3251.6535344175136</v>
      </c>
      <c r="O16" s="69">
        <f t="shared" si="1"/>
        <v>2796.3464051188139</v>
      </c>
      <c r="P16" s="69">
        <f t="shared" si="1"/>
        <v>2044.6608734640431</v>
      </c>
      <c r="Q16" s="69">
        <f t="shared" si="1"/>
        <v>2111.1140095777964</v>
      </c>
      <c r="R16" s="69">
        <f t="shared" si="1"/>
        <v>31583.185406514669</v>
      </c>
      <c r="S16" s="81"/>
    </row>
    <row r="17" spans="5:5" x14ac:dyDescent="0.25">
      <c r="E17" s="45"/>
    </row>
  </sheetData>
  <mergeCells count="1">
    <mergeCell ref="B7:D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FC73-FB12-4A2E-BB67-0D0E2854BAAB}">
  <dimension ref="A1:T14"/>
  <sheetViews>
    <sheetView zoomScale="80" zoomScaleNormal="80" workbookViewId="0">
      <pane xSplit="6" ySplit="10" topLeftCell="G11" activePane="bottomRight" state="frozen"/>
      <selection pane="topRight" activeCell="F1" sqref="F1"/>
      <selection pane="bottomLeft" activeCell="A9" sqref="A9"/>
      <selection pane="bottomRight" activeCell="E15" sqref="E15"/>
    </sheetView>
  </sheetViews>
  <sheetFormatPr baseColWidth="10" defaultColWidth="11.54296875" defaultRowHeight="15" x14ac:dyDescent="0.25"/>
  <cols>
    <col min="1" max="1" width="5.08984375" style="23" customWidth="1"/>
    <col min="2" max="2" width="8.08984375" style="23" customWidth="1"/>
    <col min="3" max="3" width="24.90625" style="23" customWidth="1"/>
    <col min="4" max="4" width="7.453125" style="23" customWidth="1"/>
    <col min="5" max="5" width="9.453125" style="23" customWidth="1"/>
    <col min="6" max="6" width="22.453125" style="23" bestFit="1" customWidth="1"/>
    <col min="7" max="16384" width="11.54296875" style="23"/>
  </cols>
  <sheetData>
    <row r="1" spans="1:20" ht="15.6" x14ac:dyDescent="0.3">
      <c r="A1" s="25" t="s">
        <v>348</v>
      </c>
    </row>
    <row r="2" spans="1:20" ht="15.6" x14ac:dyDescent="0.3">
      <c r="A2" s="25" t="s">
        <v>308</v>
      </c>
      <c r="F2" s="40" t="s">
        <v>102</v>
      </c>
      <c r="G2" s="40">
        <v>1</v>
      </c>
      <c r="H2" s="40">
        <v>2</v>
      </c>
      <c r="I2" s="40">
        <v>3</v>
      </c>
      <c r="J2" s="40">
        <v>4</v>
      </c>
      <c r="K2" s="40">
        <v>5</v>
      </c>
      <c r="L2" s="40">
        <v>6</v>
      </c>
      <c r="M2" s="40">
        <v>7</v>
      </c>
      <c r="N2" s="40">
        <v>8</v>
      </c>
      <c r="O2" s="40">
        <v>9</v>
      </c>
      <c r="P2" s="40">
        <v>10</v>
      </c>
      <c r="Q2" s="40">
        <v>11</v>
      </c>
    </row>
    <row r="3" spans="1:20" x14ac:dyDescent="0.25">
      <c r="F3" s="40" t="s">
        <v>103</v>
      </c>
      <c r="G3" s="40" t="s">
        <v>159</v>
      </c>
      <c r="H3" s="40" t="s">
        <v>160</v>
      </c>
      <c r="I3" s="40" t="s">
        <v>161</v>
      </c>
      <c r="J3" s="40" t="s">
        <v>162</v>
      </c>
      <c r="K3" s="40" t="s">
        <v>97</v>
      </c>
      <c r="L3" s="40" t="s">
        <v>98</v>
      </c>
      <c r="M3" s="40" t="s">
        <v>99</v>
      </c>
      <c r="N3" s="40" t="s">
        <v>100</v>
      </c>
      <c r="O3" s="40" t="s">
        <v>101</v>
      </c>
      <c r="P3" s="40" t="s">
        <v>163</v>
      </c>
      <c r="Q3" s="40" t="s">
        <v>164</v>
      </c>
    </row>
    <row r="4" spans="1:20" x14ac:dyDescent="0.25">
      <c r="F4" s="40" t="s">
        <v>104</v>
      </c>
      <c r="G4" s="40" t="s">
        <v>151</v>
      </c>
      <c r="H4" s="40" t="s">
        <v>155</v>
      </c>
      <c r="I4" s="40" t="s">
        <v>156</v>
      </c>
      <c r="J4" s="40" t="s">
        <v>157</v>
      </c>
      <c r="K4" s="40" t="s">
        <v>151</v>
      </c>
      <c r="L4" s="40" t="s">
        <v>155</v>
      </c>
      <c r="M4" s="40" t="s">
        <v>156</v>
      </c>
      <c r="N4" s="40" t="s">
        <v>157</v>
      </c>
      <c r="O4" s="40" t="s">
        <v>158</v>
      </c>
      <c r="P4" s="40" t="s">
        <v>151</v>
      </c>
      <c r="Q4" s="40" t="s">
        <v>155</v>
      </c>
    </row>
    <row r="5" spans="1:20" ht="15.6" x14ac:dyDescent="0.25">
      <c r="B5" s="46"/>
      <c r="C5" s="46"/>
      <c r="F5" s="40" t="s">
        <v>152</v>
      </c>
      <c r="G5" s="40" t="s">
        <v>49</v>
      </c>
      <c r="H5" s="40" t="s">
        <v>49</v>
      </c>
      <c r="I5" s="40" t="s">
        <v>49</v>
      </c>
      <c r="J5" s="40" t="s">
        <v>49</v>
      </c>
      <c r="K5" s="40" t="s">
        <v>49</v>
      </c>
      <c r="L5" s="40" t="s">
        <v>49</v>
      </c>
      <c r="M5" s="40" t="s">
        <v>49</v>
      </c>
      <c r="N5" s="40" t="s">
        <v>49</v>
      </c>
      <c r="O5" s="40" t="s">
        <v>49</v>
      </c>
      <c r="P5" s="40" t="s">
        <v>49</v>
      </c>
      <c r="Q5" s="40" t="s">
        <v>49</v>
      </c>
    </row>
    <row r="6" spans="1:20" ht="15.6" x14ac:dyDescent="0.25">
      <c r="B6" s="46"/>
      <c r="C6" s="46"/>
      <c r="F6" s="40" t="s">
        <v>153</v>
      </c>
      <c r="G6" s="47">
        <v>45280</v>
      </c>
      <c r="H6" s="47">
        <v>32186</v>
      </c>
      <c r="I6" s="47">
        <v>8536</v>
      </c>
      <c r="J6" s="47">
        <v>4569</v>
      </c>
      <c r="K6" s="47">
        <v>38176</v>
      </c>
      <c r="L6" s="47">
        <v>25836</v>
      </c>
      <c r="M6" s="47">
        <v>5000</v>
      </c>
      <c r="N6" s="47">
        <v>3881</v>
      </c>
      <c r="O6" s="47">
        <v>17150</v>
      </c>
      <c r="P6" s="47">
        <v>18563</v>
      </c>
      <c r="Q6" s="47">
        <v>35292</v>
      </c>
    </row>
    <row r="7" spans="1:20" ht="27.6" x14ac:dyDescent="0.25">
      <c r="B7" s="99" t="s">
        <v>404</v>
      </c>
      <c r="C7" s="104"/>
      <c r="D7" s="100"/>
      <c r="F7" s="40" t="s">
        <v>154</v>
      </c>
      <c r="G7" s="40" t="s">
        <v>165</v>
      </c>
      <c r="H7" s="40" t="s">
        <v>166</v>
      </c>
      <c r="I7" s="40" t="s">
        <v>167</v>
      </c>
      <c r="J7" s="40" t="s">
        <v>168</v>
      </c>
      <c r="K7" s="40" t="s">
        <v>169</v>
      </c>
      <c r="L7" s="40" t="s">
        <v>170</v>
      </c>
      <c r="M7" s="40" t="s">
        <v>171</v>
      </c>
      <c r="N7" s="40" t="s">
        <v>172</v>
      </c>
      <c r="O7" s="40" t="s">
        <v>173</v>
      </c>
      <c r="P7" s="40" t="s">
        <v>174</v>
      </c>
      <c r="Q7" s="40" t="s">
        <v>175</v>
      </c>
    </row>
    <row r="8" spans="1:20" ht="15.6" x14ac:dyDescent="0.25">
      <c r="B8" s="46"/>
      <c r="C8" s="46"/>
      <c r="F8" s="40" t="s">
        <v>238</v>
      </c>
      <c r="G8" s="48">
        <v>44185</v>
      </c>
      <c r="H8" s="48">
        <v>44188</v>
      </c>
      <c r="I8" s="48">
        <v>44193</v>
      </c>
      <c r="J8" s="48">
        <v>44201</v>
      </c>
      <c r="K8" s="48">
        <v>44209</v>
      </c>
      <c r="L8" s="48">
        <v>44212</v>
      </c>
      <c r="M8" s="48">
        <v>44214</v>
      </c>
      <c r="N8" s="48">
        <v>44212</v>
      </c>
      <c r="O8" s="48">
        <v>44216</v>
      </c>
      <c r="P8" s="48">
        <v>44201</v>
      </c>
      <c r="Q8" s="48">
        <v>44204</v>
      </c>
    </row>
    <row r="9" spans="1:20" x14ac:dyDescent="0.25">
      <c r="F9" s="40" t="s">
        <v>176</v>
      </c>
      <c r="G9" s="40" t="s">
        <v>349</v>
      </c>
      <c r="H9" s="40" t="s">
        <v>349</v>
      </c>
      <c r="I9" s="40" t="s">
        <v>178</v>
      </c>
      <c r="J9" s="40" t="s">
        <v>178</v>
      </c>
      <c r="K9" s="40" t="s">
        <v>349</v>
      </c>
      <c r="L9" s="40" t="s">
        <v>349</v>
      </c>
      <c r="M9" s="40" t="s">
        <v>349</v>
      </c>
      <c r="N9" s="40" t="s">
        <v>349</v>
      </c>
      <c r="O9" s="40" t="s">
        <v>349</v>
      </c>
      <c r="P9" s="40" t="s">
        <v>178</v>
      </c>
      <c r="Q9" s="40" t="s">
        <v>178</v>
      </c>
      <c r="R9" s="40" t="s">
        <v>7</v>
      </c>
    </row>
    <row r="10" spans="1:20" x14ac:dyDescent="0.25">
      <c r="A10" s="22" t="s">
        <v>102</v>
      </c>
      <c r="B10" s="22" t="s">
        <v>103</v>
      </c>
      <c r="C10" s="22" t="s">
        <v>104</v>
      </c>
      <c r="D10" s="22" t="s">
        <v>105</v>
      </c>
      <c r="E10" s="1" t="s">
        <v>191</v>
      </c>
      <c r="F10" s="1" t="s">
        <v>96</v>
      </c>
      <c r="G10" s="38"/>
      <c r="H10" s="38"/>
      <c r="I10" s="38"/>
      <c r="J10" s="38"/>
      <c r="K10" s="38"/>
      <c r="L10" s="39"/>
      <c r="M10" s="39"/>
      <c r="N10" s="39"/>
      <c r="O10" s="39"/>
      <c r="P10" s="39"/>
      <c r="Q10" s="39"/>
      <c r="R10" s="39"/>
      <c r="S10" s="1" t="s">
        <v>365</v>
      </c>
    </row>
    <row r="11" spans="1:20" ht="15.6" x14ac:dyDescent="0.25">
      <c r="A11" s="14">
        <v>6</v>
      </c>
      <c r="B11" s="14" t="s">
        <v>126</v>
      </c>
      <c r="C11" s="7" t="s">
        <v>141</v>
      </c>
      <c r="D11" s="14" t="s">
        <v>148</v>
      </c>
      <c r="E11" s="30">
        <f>P4a2!K42</f>
        <v>8097.7908602370771</v>
      </c>
      <c r="F11" s="44" t="s">
        <v>84</v>
      </c>
      <c r="G11" s="44">
        <f>VTAS!I2</f>
        <v>158473</v>
      </c>
      <c r="H11" s="44">
        <f>VTAS!I4</f>
        <v>46024.549999999996</v>
      </c>
      <c r="I11" s="44">
        <v>0</v>
      </c>
      <c r="J11" s="44">
        <v>0</v>
      </c>
      <c r="K11" s="44">
        <f>VTAS!I3</f>
        <v>133230.75</v>
      </c>
      <c r="L11" s="44">
        <f>VTAS!I5</f>
        <v>37202.400000000001</v>
      </c>
      <c r="M11" s="44">
        <f>VTAS!I6</f>
        <v>5100</v>
      </c>
      <c r="N11" s="44">
        <f>VTAS!I7</f>
        <v>4035.2000000000003</v>
      </c>
      <c r="O11" s="44">
        <f>VTAS!I8</f>
        <v>17664.5</v>
      </c>
      <c r="P11" s="44">
        <v>0</v>
      </c>
      <c r="Q11" s="44">
        <v>0</v>
      </c>
      <c r="R11" s="77">
        <f>SUM(G11:Q11)</f>
        <v>401730.4</v>
      </c>
      <c r="S11" s="65"/>
      <c r="T11" s="24"/>
    </row>
    <row r="12" spans="1:20" ht="15.6" x14ac:dyDescent="0.25">
      <c r="A12" s="14">
        <v>7</v>
      </c>
      <c r="B12" s="14" t="s">
        <v>127</v>
      </c>
      <c r="C12" s="7" t="s">
        <v>142</v>
      </c>
      <c r="D12" s="14" t="s">
        <v>148</v>
      </c>
      <c r="E12" s="30">
        <f>P4a2!L42</f>
        <v>16523.514249313674</v>
      </c>
      <c r="F12" s="44" t="s">
        <v>350</v>
      </c>
      <c r="G12" s="44">
        <f>VTAS!G2</f>
        <v>45278</v>
      </c>
      <c r="H12" s="44">
        <f>VTAS!G4</f>
        <v>32185</v>
      </c>
      <c r="I12" s="44">
        <v>0</v>
      </c>
      <c r="J12" s="44">
        <v>0</v>
      </c>
      <c r="K12" s="44">
        <f>VTAS!G3</f>
        <v>38175</v>
      </c>
      <c r="L12" s="44">
        <f>VTAS!G5</f>
        <v>25835</v>
      </c>
      <c r="M12" s="44">
        <f>VTAS!G6</f>
        <v>5000</v>
      </c>
      <c r="N12" s="44">
        <f>VTAS!G7</f>
        <v>3880</v>
      </c>
      <c r="O12" s="44">
        <f>VTAS!G8</f>
        <v>17150</v>
      </c>
      <c r="P12" s="44">
        <v>0</v>
      </c>
      <c r="Q12" s="44">
        <v>0</v>
      </c>
      <c r="R12" s="77">
        <f>SUM(G12:Q12)</f>
        <v>167503</v>
      </c>
      <c r="S12" s="65"/>
      <c r="T12" s="24"/>
    </row>
    <row r="13" spans="1:20" x14ac:dyDescent="0.25">
      <c r="E13" s="69">
        <f>SUM(E11:E12)</f>
        <v>24621.305109550751</v>
      </c>
      <c r="S13" s="65"/>
    </row>
    <row r="14" spans="1:20" x14ac:dyDescent="0.25">
      <c r="E14" s="45"/>
    </row>
  </sheetData>
  <mergeCells count="1">
    <mergeCell ref="B7:D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51A48-D139-462B-BC1F-08AD42C1ABE2}">
  <dimension ref="A1:T14"/>
  <sheetViews>
    <sheetView zoomScale="80" zoomScaleNormal="80" workbookViewId="0">
      <pane xSplit="6" ySplit="10" topLeftCell="G11" activePane="bottomRight" state="frozen"/>
      <selection pane="topRight" activeCell="F1" sqref="F1"/>
      <selection pane="bottomLeft" activeCell="A9" sqref="A9"/>
      <selection pane="bottomRight" activeCell="G14" sqref="G14"/>
    </sheetView>
  </sheetViews>
  <sheetFormatPr baseColWidth="10" defaultColWidth="11.54296875" defaultRowHeight="15" x14ac:dyDescent="0.25"/>
  <cols>
    <col min="1" max="1" width="5.08984375" style="23" customWidth="1"/>
    <col min="2" max="2" width="8.08984375" style="23" customWidth="1"/>
    <col min="3" max="3" width="24.90625" style="23" customWidth="1"/>
    <col min="4" max="4" width="7.453125" style="23" customWidth="1"/>
    <col min="5" max="5" width="9.453125" style="23" customWidth="1"/>
    <col min="6" max="6" width="22.453125" style="23" bestFit="1" customWidth="1"/>
    <col min="7" max="16384" width="11.54296875" style="23"/>
  </cols>
  <sheetData>
    <row r="1" spans="1:20" ht="15.6" x14ac:dyDescent="0.3">
      <c r="A1" s="25" t="s">
        <v>427</v>
      </c>
    </row>
    <row r="2" spans="1:20" ht="15.6" x14ac:dyDescent="0.3">
      <c r="A2" s="25" t="s">
        <v>308</v>
      </c>
      <c r="F2" s="40" t="s">
        <v>102</v>
      </c>
      <c r="G2" s="40">
        <v>1</v>
      </c>
      <c r="H2" s="40">
        <v>2</v>
      </c>
      <c r="I2" s="40">
        <v>3</v>
      </c>
      <c r="J2" s="40">
        <v>4</v>
      </c>
      <c r="K2" s="40">
        <v>5</v>
      </c>
      <c r="L2" s="40">
        <v>6</v>
      </c>
      <c r="M2" s="40">
        <v>7</v>
      </c>
      <c r="N2" s="40">
        <v>8</v>
      </c>
      <c r="O2" s="40">
        <v>9</v>
      </c>
      <c r="P2" s="40">
        <v>10</v>
      </c>
      <c r="Q2" s="40">
        <v>11</v>
      </c>
    </row>
    <row r="3" spans="1:20" x14ac:dyDescent="0.25">
      <c r="F3" s="40" t="s">
        <v>103</v>
      </c>
      <c r="G3" s="40" t="s">
        <v>159</v>
      </c>
      <c r="H3" s="40" t="s">
        <v>160</v>
      </c>
      <c r="I3" s="40" t="s">
        <v>161</v>
      </c>
      <c r="J3" s="40" t="s">
        <v>162</v>
      </c>
      <c r="K3" s="40" t="s">
        <v>97</v>
      </c>
      <c r="L3" s="40" t="s">
        <v>98</v>
      </c>
      <c r="M3" s="40" t="s">
        <v>99</v>
      </c>
      <c r="N3" s="40" t="s">
        <v>100</v>
      </c>
      <c r="O3" s="40" t="s">
        <v>101</v>
      </c>
      <c r="P3" s="40" t="s">
        <v>163</v>
      </c>
      <c r="Q3" s="40" t="s">
        <v>164</v>
      </c>
    </row>
    <row r="4" spans="1:20" x14ac:dyDescent="0.25">
      <c r="F4" s="40" t="s">
        <v>104</v>
      </c>
      <c r="G4" s="40" t="s">
        <v>151</v>
      </c>
      <c r="H4" s="40" t="s">
        <v>155</v>
      </c>
      <c r="I4" s="40" t="s">
        <v>156</v>
      </c>
      <c r="J4" s="40" t="s">
        <v>157</v>
      </c>
      <c r="K4" s="40" t="s">
        <v>151</v>
      </c>
      <c r="L4" s="40" t="s">
        <v>155</v>
      </c>
      <c r="M4" s="40" t="s">
        <v>156</v>
      </c>
      <c r="N4" s="40" t="s">
        <v>157</v>
      </c>
      <c r="O4" s="40" t="s">
        <v>158</v>
      </c>
      <c r="P4" s="40" t="s">
        <v>151</v>
      </c>
      <c r="Q4" s="40" t="s">
        <v>155</v>
      </c>
    </row>
    <row r="5" spans="1:20" ht="15.6" x14ac:dyDescent="0.25">
      <c r="B5" s="46"/>
      <c r="C5" s="46"/>
      <c r="F5" s="40" t="s">
        <v>152</v>
      </c>
      <c r="G5" s="40" t="s">
        <v>49</v>
      </c>
      <c r="H5" s="40" t="s">
        <v>49</v>
      </c>
      <c r="I5" s="40" t="s">
        <v>49</v>
      </c>
      <c r="J5" s="40" t="s">
        <v>49</v>
      </c>
      <c r="K5" s="40" t="s">
        <v>49</v>
      </c>
      <c r="L5" s="40" t="s">
        <v>49</v>
      </c>
      <c r="M5" s="40" t="s">
        <v>49</v>
      </c>
      <c r="N5" s="40" t="s">
        <v>49</v>
      </c>
      <c r="O5" s="40" t="s">
        <v>49</v>
      </c>
      <c r="P5" s="40" t="s">
        <v>49</v>
      </c>
      <c r="Q5" s="40" t="s">
        <v>49</v>
      </c>
    </row>
    <row r="6" spans="1:20" ht="15.6" x14ac:dyDescent="0.25">
      <c r="B6" s="46"/>
      <c r="C6" s="46"/>
      <c r="F6" s="40" t="s">
        <v>153</v>
      </c>
      <c r="G6" s="47">
        <v>45280</v>
      </c>
      <c r="H6" s="47">
        <v>32186</v>
      </c>
      <c r="I6" s="47">
        <v>8536</v>
      </c>
      <c r="J6" s="47">
        <v>4569</v>
      </c>
      <c r="K6" s="47">
        <v>38176</v>
      </c>
      <c r="L6" s="47">
        <v>25836</v>
      </c>
      <c r="M6" s="47">
        <v>5000</v>
      </c>
      <c r="N6" s="47">
        <v>3881</v>
      </c>
      <c r="O6" s="47">
        <v>17150</v>
      </c>
      <c r="P6" s="47">
        <v>18563</v>
      </c>
      <c r="Q6" s="47">
        <v>35292</v>
      </c>
    </row>
    <row r="7" spans="1:20" ht="27.6" x14ac:dyDescent="0.25">
      <c r="B7" s="99" t="s">
        <v>418</v>
      </c>
      <c r="C7" s="104"/>
      <c r="D7" s="100"/>
      <c r="F7" s="40" t="s">
        <v>154</v>
      </c>
      <c r="G7" s="40" t="s">
        <v>165</v>
      </c>
      <c r="H7" s="40" t="s">
        <v>166</v>
      </c>
      <c r="I7" s="40" t="s">
        <v>167</v>
      </c>
      <c r="J7" s="40" t="s">
        <v>168</v>
      </c>
      <c r="K7" s="40" t="s">
        <v>169</v>
      </c>
      <c r="L7" s="40" t="s">
        <v>170</v>
      </c>
      <c r="M7" s="40" t="s">
        <v>171</v>
      </c>
      <c r="N7" s="40" t="s">
        <v>172</v>
      </c>
      <c r="O7" s="40" t="s">
        <v>173</v>
      </c>
      <c r="P7" s="40" t="s">
        <v>174</v>
      </c>
      <c r="Q7" s="40" t="s">
        <v>175</v>
      </c>
    </row>
    <row r="8" spans="1:20" ht="15.6" x14ac:dyDescent="0.25">
      <c r="B8" s="46"/>
      <c r="C8" s="46"/>
      <c r="F8" s="40" t="s">
        <v>238</v>
      </c>
      <c r="G8" s="48">
        <v>44185</v>
      </c>
      <c r="H8" s="48">
        <v>44188</v>
      </c>
      <c r="I8" s="48">
        <v>44193</v>
      </c>
      <c r="J8" s="48">
        <v>44201</v>
      </c>
      <c r="K8" s="48">
        <v>44209</v>
      </c>
      <c r="L8" s="48">
        <v>44212</v>
      </c>
      <c r="M8" s="48">
        <v>44214</v>
      </c>
      <c r="N8" s="48">
        <v>44212</v>
      </c>
      <c r="O8" s="48">
        <v>44216</v>
      </c>
      <c r="P8" s="48">
        <v>44201</v>
      </c>
      <c r="Q8" s="48">
        <v>44204</v>
      </c>
    </row>
    <row r="9" spans="1:20" x14ac:dyDescent="0.25">
      <c r="F9" s="40" t="s">
        <v>176</v>
      </c>
      <c r="G9" s="40" t="s">
        <v>349</v>
      </c>
      <c r="H9" s="40" t="s">
        <v>349</v>
      </c>
      <c r="I9" s="40" t="s">
        <v>178</v>
      </c>
      <c r="J9" s="40" t="s">
        <v>178</v>
      </c>
      <c r="K9" s="40" t="s">
        <v>349</v>
      </c>
      <c r="L9" s="40" t="s">
        <v>349</v>
      </c>
      <c r="M9" s="40" t="s">
        <v>349</v>
      </c>
      <c r="N9" s="40" t="s">
        <v>349</v>
      </c>
      <c r="O9" s="40" t="s">
        <v>349</v>
      </c>
      <c r="P9" s="40" t="s">
        <v>178</v>
      </c>
      <c r="Q9" s="40" t="s">
        <v>178</v>
      </c>
      <c r="R9" s="40" t="s">
        <v>7</v>
      </c>
    </row>
    <row r="10" spans="1:20" x14ac:dyDescent="0.25">
      <c r="A10" s="22" t="s">
        <v>102</v>
      </c>
      <c r="B10" s="22" t="s">
        <v>103</v>
      </c>
      <c r="C10" s="22" t="s">
        <v>104</v>
      </c>
      <c r="D10" s="22" t="s">
        <v>105</v>
      </c>
      <c r="E10" s="1" t="s">
        <v>191</v>
      </c>
      <c r="F10" s="1" t="s">
        <v>96</v>
      </c>
      <c r="G10" s="38"/>
      <c r="H10" s="38"/>
      <c r="I10" s="38"/>
      <c r="J10" s="38"/>
      <c r="K10" s="38"/>
      <c r="L10" s="39"/>
      <c r="M10" s="39"/>
      <c r="N10" s="39"/>
      <c r="O10" s="39"/>
      <c r="P10" s="39"/>
      <c r="Q10" s="39"/>
      <c r="R10" s="39"/>
      <c r="S10" s="1" t="s">
        <v>365</v>
      </c>
    </row>
    <row r="11" spans="1:20" ht="15.6" x14ac:dyDescent="0.25">
      <c r="A11" s="14">
        <v>6</v>
      </c>
      <c r="B11" s="14" t="s">
        <v>126</v>
      </c>
      <c r="C11" s="7" t="s">
        <v>141</v>
      </c>
      <c r="D11" s="14" t="s">
        <v>148</v>
      </c>
      <c r="E11" s="30">
        <f>P6a!E11</f>
        <v>8097.7908602370771</v>
      </c>
      <c r="F11" s="44" t="s">
        <v>84</v>
      </c>
      <c r="G11" s="44">
        <f>P6a!$E11/P6a!$R11*P6a!G11</f>
        <v>3194.3841217750769</v>
      </c>
      <c r="H11" s="44">
        <f>P6a!$E11/P6a!$R11*P6a!H11</f>
        <v>927.7295926236211</v>
      </c>
      <c r="I11" s="44">
        <f>P6a!$E11/P6a!$R11*P6a!I11</f>
        <v>0</v>
      </c>
      <c r="J11" s="44">
        <f>P6a!$E11/P6a!$R11*P6a!J11</f>
        <v>0</v>
      </c>
      <c r="K11" s="44">
        <f>P6a!$E11/P6a!$R11*P6a!K11</f>
        <v>2685.5691021952307</v>
      </c>
      <c r="L11" s="44">
        <f>P6a!$E11/P6a!$R11*P6a!L11</f>
        <v>749.89907335587213</v>
      </c>
      <c r="M11" s="44">
        <f>P6a!$E11/P6a!$R11*P6a!M11</f>
        <v>102.80211153352869</v>
      </c>
      <c r="N11" s="44">
        <f>P6a!$E11/P6a!$R11*P6a!N11</f>
        <v>81.338643227469603</v>
      </c>
      <c r="O11" s="44">
        <f>P6a!$E11/P6a!$R11*P6a!O11</f>
        <v>356.06821552627792</v>
      </c>
      <c r="P11" s="44">
        <f>P6a!$E11/P6a!$R11*P6a!P11</f>
        <v>0</v>
      </c>
      <c r="Q11" s="44">
        <f>P6a!$E11/P6a!$R11*P6a!Q11</f>
        <v>0</v>
      </c>
      <c r="R11" s="77">
        <f>SUM(G11:Q11)</f>
        <v>8097.7908602370762</v>
      </c>
      <c r="S11" s="65"/>
      <c r="T11" s="24"/>
    </row>
    <row r="12" spans="1:20" ht="15.6" x14ac:dyDescent="0.25">
      <c r="A12" s="14">
        <v>7</v>
      </c>
      <c r="B12" s="14" t="s">
        <v>127</v>
      </c>
      <c r="C12" s="7" t="s">
        <v>142</v>
      </c>
      <c r="D12" s="14" t="s">
        <v>148</v>
      </c>
      <c r="E12" s="30">
        <f>P6a!E12</f>
        <v>16523.514249313674</v>
      </c>
      <c r="F12" s="44" t="s">
        <v>350</v>
      </c>
      <c r="G12" s="44">
        <f>P6a!$E12/P6a!$R12*P6a!G12</f>
        <v>4466.4971862021848</v>
      </c>
      <c r="H12" s="44">
        <f>P6a!$E12/P6a!$R12*P6a!H12</f>
        <v>3174.9240677131788</v>
      </c>
      <c r="I12" s="44">
        <f>P6a!$E12/P6a!$R12*P6a!I12</f>
        <v>0</v>
      </c>
      <c r="J12" s="44">
        <f>P6a!$E12/P6a!$R12*P6a!J12</f>
        <v>0</v>
      </c>
      <c r="K12" s="44">
        <f>P6a!$E12/P6a!$R12*P6a!K12</f>
        <v>3765.8140837331243</v>
      </c>
      <c r="L12" s="44">
        <f>P6a!$E12/P6a!$R12*P6a!L12</f>
        <v>2548.5214630843552</v>
      </c>
      <c r="M12" s="44">
        <f>P6a!$E12/P6a!$R12*P6a!M12</f>
        <v>493.23039734553038</v>
      </c>
      <c r="N12" s="44">
        <f>P6a!$E12/P6a!$R12*P6a!N12</f>
        <v>382.74678834013156</v>
      </c>
      <c r="O12" s="44">
        <f>P6a!$E12/P6a!$R12*P6a!O12</f>
        <v>1691.780262895169</v>
      </c>
      <c r="P12" s="44">
        <f>P6a!$E12/P6a!$R12*P6a!P12</f>
        <v>0</v>
      </c>
      <c r="Q12" s="44">
        <f>P6a!$E12/P6a!$R12*P6a!Q12</f>
        <v>0</v>
      </c>
      <c r="R12" s="77">
        <f>SUM(G12:Q12)</f>
        <v>16523.514249313674</v>
      </c>
      <c r="S12" s="65"/>
      <c r="T12" s="24"/>
    </row>
    <row r="13" spans="1:20" x14ac:dyDescent="0.25">
      <c r="E13" s="69">
        <f>SUM(E11:E12)</f>
        <v>24621.305109550751</v>
      </c>
      <c r="G13" s="69">
        <f t="shared" ref="G13:R13" si="0">SUM(G11:G12)</f>
        <v>7660.8813079772617</v>
      </c>
      <c r="H13" s="69">
        <f t="shared" si="0"/>
        <v>4102.6536603368004</v>
      </c>
      <c r="I13" s="69">
        <f t="shared" si="0"/>
        <v>0</v>
      </c>
      <c r="J13" s="69">
        <f t="shared" si="0"/>
        <v>0</v>
      </c>
      <c r="K13" s="69">
        <f t="shared" si="0"/>
        <v>6451.3831859283546</v>
      </c>
      <c r="L13" s="69">
        <f t="shared" si="0"/>
        <v>3298.4205364402274</v>
      </c>
      <c r="M13" s="69">
        <f t="shared" si="0"/>
        <v>596.03250887905904</v>
      </c>
      <c r="N13" s="69">
        <f t="shared" si="0"/>
        <v>464.08543156760118</v>
      </c>
      <c r="O13" s="69">
        <f t="shared" si="0"/>
        <v>2047.848478421447</v>
      </c>
      <c r="P13" s="69">
        <f t="shared" si="0"/>
        <v>0</v>
      </c>
      <c r="Q13" s="69">
        <f t="shared" si="0"/>
        <v>0</v>
      </c>
      <c r="R13" s="69">
        <f t="shared" si="0"/>
        <v>24621.305109550751</v>
      </c>
      <c r="S13" s="65"/>
    </row>
    <row r="14" spans="1:20" x14ac:dyDescent="0.25">
      <c r="E14" s="45"/>
    </row>
  </sheetData>
  <mergeCells count="1">
    <mergeCell ref="B7:D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774F-A9A2-4307-91C1-8306C9375AEB}">
  <dimension ref="A1:L31"/>
  <sheetViews>
    <sheetView zoomScale="90" zoomScaleNormal="90" workbookViewId="0">
      <pane xSplit="1" ySplit="8" topLeftCell="B12" activePane="bottomRight" state="frozen"/>
      <selection pane="topRight" activeCell="B1" sqref="B1"/>
      <selection pane="bottomLeft" activeCell="A9" sqref="A9"/>
      <selection pane="bottomRight" activeCell="E29" sqref="E29"/>
    </sheetView>
  </sheetViews>
  <sheetFormatPr baseColWidth="10" defaultColWidth="11.54296875" defaultRowHeight="15" x14ac:dyDescent="0.25"/>
  <cols>
    <col min="1" max="1" width="20.90625" style="23" customWidth="1"/>
    <col min="2" max="16384" width="11.54296875" style="23"/>
  </cols>
  <sheetData>
    <row r="1" spans="1:12" ht="15.6" x14ac:dyDescent="0.3">
      <c r="A1" s="25" t="s">
        <v>266</v>
      </c>
    </row>
    <row r="2" spans="1:12" x14ac:dyDescent="0.25">
      <c r="B2" s="40" t="s">
        <v>159</v>
      </c>
      <c r="C2" s="40" t="s">
        <v>160</v>
      </c>
      <c r="D2" s="40" t="s">
        <v>161</v>
      </c>
      <c r="E2" s="40" t="s">
        <v>162</v>
      </c>
      <c r="F2" s="40" t="s">
        <v>97</v>
      </c>
      <c r="G2" s="40" t="s">
        <v>98</v>
      </c>
      <c r="H2" s="40" t="s">
        <v>99</v>
      </c>
      <c r="I2" s="40" t="s">
        <v>100</v>
      </c>
      <c r="J2" s="40" t="s">
        <v>101</v>
      </c>
      <c r="K2" s="40" t="s">
        <v>163</v>
      </c>
      <c r="L2" s="40" t="s">
        <v>164</v>
      </c>
    </row>
    <row r="3" spans="1:12" x14ac:dyDescent="0.25">
      <c r="B3" s="40" t="s">
        <v>151</v>
      </c>
      <c r="C3" s="40" t="s">
        <v>155</v>
      </c>
      <c r="D3" s="40" t="s">
        <v>156</v>
      </c>
      <c r="E3" s="40" t="s">
        <v>157</v>
      </c>
      <c r="F3" s="40" t="s">
        <v>151</v>
      </c>
      <c r="G3" s="40" t="s">
        <v>155</v>
      </c>
      <c r="H3" s="40" t="s">
        <v>156</v>
      </c>
      <c r="I3" s="40" t="s">
        <v>157</v>
      </c>
      <c r="J3" s="40" t="s">
        <v>158</v>
      </c>
      <c r="K3" s="40" t="s">
        <v>151</v>
      </c>
      <c r="L3" s="40" t="s">
        <v>155</v>
      </c>
    </row>
    <row r="4" spans="1:12" x14ac:dyDescent="0.25">
      <c r="B4" s="40" t="s">
        <v>49</v>
      </c>
      <c r="C4" s="40" t="s">
        <v>49</v>
      </c>
      <c r="D4" s="40" t="s">
        <v>49</v>
      </c>
      <c r="E4" s="40" t="s">
        <v>49</v>
      </c>
      <c r="F4" s="40" t="s">
        <v>49</v>
      </c>
      <c r="G4" s="40" t="s">
        <v>49</v>
      </c>
      <c r="H4" s="40" t="s">
        <v>49</v>
      </c>
      <c r="I4" s="40" t="s">
        <v>49</v>
      </c>
      <c r="J4" s="40" t="s">
        <v>49</v>
      </c>
      <c r="K4" s="40" t="s">
        <v>49</v>
      </c>
      <c r="L4" s="40" t="s">
        <v>49</v>
      </c>
    </row>
    <row r="5" spans="1:12" x14ac:dyDescent="0.25">
      <c r="B5" s="47">
        <v>45280</v>
      </c>
      <c r="C5" s="47">
        <v>32186</v>
      </c>
      <c r="D5" s="47">
        <v>8536</v>
      </c>
      <c r="E5" s="47">
        <v>4569</v>
      </c>
      <c r="F5" s="47">
        <v>38176</v>
      </c>
      <c r="G5" s="47">
        <v>25836</v>
      </c>
      <c r="H5" s="47">
        <v>5000</v>
      </c>
      <c r="I5" s="47">
        <v>3881</v>
      </c>
      <c r="J5" s="47">
        <v>17150</v>
      </c>
      <c r="K5" s="47">
        <v>18563</v>
      </c>
      <c r="L5" s="47">
        <v>35292</v>
      </c>
    </row>
    <row r="6" spans="1:12" ht="27.6" x14ac:dyDescent="0.25">
      <c r="B6" s="40" t="s">
        <v>165</v>
      </c>
      <c r="C6" s="40" t="s">
        <v>166</v>
      </c>
      <c r="D6" s="40" t="s">
        <v>167</v>
      </c>
      <c r="E6" s="40" t="s">
        <v>168</v>
      </c>
      <c r="F6" s="40" t="s">
        <v>169</v>
      </c>
      <c r="G6" s="40" t="s">
        <v>170</v>
      </c>
      <c r="H6" s="40" t="s">
        <v>171</v>
      </c>
      <c r="I6" s="40" t="s">
        <v>172</v>
      </c>
      <c r="J6" s="40" t="s">
        <v>173</v>
      </c>
      <c r="K6" s="40" t="s">
        <v>174</v>
      </c>
      <c r="L6" s="40" t="s">
        <v>175</v>
      </c>
    </row>
    <row r="7" spans="1:12" x14ac:dyDescent="0.25">
      <c r="B7" s="55">
        <v>44185</v>
      </c>
      <c r="C7" s="55">
        <v>44188</v>
      </c>
      <c r="D7" s="55">
        <v>44193</v>
      </c>
      <c r="E7" s="55">
        <v>44201</v>
      </c>
      <c r="F7" s="55">
        <v>44209</v>
      </c>
      <c r="G7" s="55">
        <v>44212</v>
      </c>
      <c r="H7" s="55">
        <v>44214</v>
      </c>
      <c r="I7" s="55">
        <v>44212</v>
      </c>
      <c r="J7" s="55">
        <v>44216</v>
      </c>
      <c r="K7" s="55">
        <v>44201</v>
      </c>
      <c r="L7" s="55">
        <v>44204</v>
      </c>
    </row>
    <row r="8" spans="1:12" ht="15.6" x14ac:dyDescent="0.3">
      <c r="A8" s="36" t="s">
        <v>267</v>
      </c>
      <c r="B8" s="1" t="s">
        <v>177</v>
      </c>
      <c r="C8" s="1" t="s">
        <v>177</v>
      </c>
      <c r="D8" s="1" t="s">
        <v>178</v>
      </c>
      <c r="E8" s="1" t="s">
        <v>178</v>
      </c>
      <c r="F8" s="1" t="s">
        <v>177</v>
      </c>
      <c r="G8" s="1" t="s">
        <v>177</v>
      </c>
      <c r="H8" s="1" t="s">
        <v>177</v>
      </c>
      <c r="I8" s="1" t="s">
        <v>177</v>
      </c>
      <c r="J8" s="1" t="s">
        <v>177</v>
      </c>
      <c r="K8" s="1" t="s">
        <v>178</v>
      </c>
      <c r="L8" s="1" t="s">
        <v>178</v>
      </c>
    </row>
    <row r="9" spans="1:12" x14ac:dyDescent="0.25">
      <c r="A9" s="35" t="s">
        <v>321</v>
      </c>
      <c r="B9" s="42">
        <f>IIPP!I2</f>
        <v>4825.6000000000004</v>
      </c>
      <c r="C9" s="42">
        <f>IIPP!I3</f>
        <v>5463.2</v>
      </c>
      <c r="D9" s="42">
        <f>IIPP!I4</f>
        <v>2654.8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</row>
    <row r="10" spans="1:12" x14ac:dyDescent="0.25">
      <c r="A10" s="35" t="s">
        <v>268</v>
      </c>
      <c r="B10" s="42">
        <f>P1b!E22</f>
        <v>37864.58839890259</v>
      </c>
      <c r="C10" s="42">
        <f>P1b!F22</f>
        <v>13450.171233131383</v>
      </c>
      <c r="D10" s="42">
        <f>P1b!G22</f>
        <v>1786.4779012533813</v>
      </c>
      <c r="E10" s="42">
        <f>P1b!H22</f>
        <v>924.49319181408737</v>
      </c>
      <c r="F10" s="42">
        <f>P1b!I22</f>
        <v>47480.90300211517</v>
      </c>
      <c r="G10" s="42">
        <f>P1b!J22</f>
        <v>15577.590032645719</v>
      </c>
      <c r="H10" s="42">
        <f>P1b!K22</f>
        <v>1610.7258678672731</v>
      </c>
      <c r="I10" s="42">
        <f>P1b!L22</f>
        <v>784.11360854245413</v>
      </c>
      <c r="J10" s="42">
        <f>P1b!M22</f>
        <v>2515.9300370572182</v>
      </c>
      <c r="K10" s="42">
        <f>P1b!N22</f>
        <v>23095.08126645704</v>
      </c>
      <c r="L10" s="42">
        <f>P1b!O22</f>
        <v>21277.172450539278</v>
      </c>
    </row>
    <row r="11" spans="1:12" ht="15.6" x14ac:dyDescent="0.3">
      <c r="A11" s="49" t="s">
        <v>269</v>
      </c>
      <c r="B11" s="50">
        <f>SUM(B9:B10)</f>
        <v>42690.188398902588</v>
      </c>
      <c r="C11" s="50">
        <f t="shared" ref="C11:L11" si="0">SUM(C9:C10)</f>
        <v>18913.371233131384</v>
      </c>
      <c r="D11" s="50">
        <f t="shared" si="0"/>
        <v>4441.2779012533811</v>
      </c>
      <c r="E11" s="50">
        <f t="shared" si="0"/>
        <v>924.49319181408737</v>
      </c>
      <c r="F11" s="50">
        <f t="shared" si="0"/>
        <v>47480.90300211517</v>
      </c>
      <c r="G11" s="50">
        <f t="shared" si="0"/>
        <v>15577.590032645719</v>
      </c>
      <c r="H11" s="50">
        <f t="shared" si="0"/>
        <v>1610.7258678672731</v>
      </c>
      <c r="I11" s="50">
        <f t="shared" si="0"/>
        <v>784.11360854245413</v>
      </c>
      <c r="J11" s="50">
        <f t="shared" si="0"/>
        <v>2515.9300370572182</v>
      </c>
      <c r="K11" s="50">
        <f t="shared" si="0"/>
        <v>23095.08126645704</v>
      </c>
      <c r="L11" s="50">
        <f t="shared" si="0"/>
        <v>21277.172450539278</v>
      </c>
    </row>
    <row r="12" spans="1:12" x14ac:dyDescent="0.25">
      <c r="A12" s="35" t="s">
        <v>322</v>
      </c>
      <c r="B12" s="42">
        <f>IIPP!J2</f>
        <v>6542.8</v>
      </c>
      <c r="C12" s="42">
        <f>IIPP!J3</f>
        <v>5574.9</v>
      </c>
      <c r="D12" s="42">
        <f>IIPP!J4</f>
        <v>3125.6</v>
      </c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</row>
    <row r="13" spans="1:12" x14ac:dyDescent="0.25">
      <c r="A13" s="35" t="s">
        <v>270</v>
      </c>
      <c r="B13" s="42">
        <f>P2b!F17</f>
        <v>4108.0540488888291</v>
      </c>
      <c r="C13" s="42">
        <f>P2b!G17</f>
        <v>1790.5381529444867</v>
      </c>
      <c r="D13" s="42">
        <f>P2b!H17</f>
        <v>215.93325471848803</v>
      </c>
      <c r="E13" s="42">
        <f>P2b!I17</f>
        <v>63.780167250964197</v>
      </c>
      <c r="F13" s="42">
        <f>P2b!J17</f>
        <v>3463.539562066695</v>
      </c>
      <c r="G13" s="42">
        <f>P2b!K17</f>
        <v>1437.2815422691158</v>
      </c>
      <c r="H13" s="42">
        <f>P2b!L17</f>
        <v>126.48386522873007</v>
      </c>
      <c r="I13" s="42">
        <f>P2b!M17</f>
        <v>54.176149945500562</v>
      </c>
      <c r="J13" s="42">
        <f>P2b!N17</f>
        <v>89.722751361512849</v>
      </c>
      <c r="K13" s="42">
        <f>P2b!O17</f>
        <v>1684.1388540089076</v>
      </c>
      <c r="L13" s="42">
        <f>P2b!P17</f>
        <v>1963.3279218827076</v>
      </c>
    </row>
    <row r="14" spans="1:12" ht="15.6" x14ac:dyDescent="0.3">
      <c r="A14" s="49" t="s">
        <v>271</v>
      </c>
      <c r="B14" s="50">
        <f>SUM(B12:B13)</f>
        <v>10650.854048888828</v>
      </c>
      <c r="C14" s="50">
        <f t="shared" ref="C14:L14" si="1">SUM(C12:C13)</f>
        <v>7365.4381529444863</v>
      </c>
      <c r="D14" s="50">
        <f t="shared" si="1"/>
        <v>3341.533254718488</v>
      </c>
      <c r="E14" s="50">
        <f t="shared" si="1"/>
        <v>63.780167250964197</v>
      </c>
      <c r="F14" s="50">
        <f t="shared" si="1"/>
        <v>3463.539562066695</v>
      </c>
      <c r="G14" s="50">
        <f t="shared" si="1"/>
        <v>1437.2815422691158</v>
      </c>
      <c r="H14" s="50">
        <f t="shared" si="1"/>
        <v>126.48386522873007</v>
      </c>
      <c r="I14" s="50">
        <f t="shared" si="1"/>
        <v>54.176149945500562</v>
      </c>
      <c r="J14" s="50">
        <f t="shared" si="1"/>
        <v>89.722751361512849</v>
      </c>
      <c r="K14" s="50">
        <f t="shared" si="1"/>
        <v>1684.1388540089076</v>
      </c>
      <c r="L14" s="50">
        <f t="shared" si="1"/>
        <v>1963.3279218827076</v>
      </c>
    </row>
    <row r="15" spans="1:12" x14ac:dyDescent="0.25">
      <c r="A15" s="35" t="s">
        <v>323</v>
      </c>
      <c r="B15" s="42">
        <f>IIPP!K2</f>
        <v>8453.6</v>
      </c>
      <c r="C15" s="42">
        <f>IIPP!K3</f>
        <v>9587.2000000000007</v>
      </c>
      <c r="D15" s="42">
        <f>IIPP!K4</f>
        <v>6521.2</v>
      </c>
      <c r="E15" s="42">
        <v>0</v>
      </c>
      <c r="F15" s="42">
        <v>0</v>
      </c>
      <c r="G15" s="42">
        <v>0</v>
      </c>
      <c r="H15" s="42">
        <v>0</v>
      </c>
      <c r="I15" s="42">
        <v>0</v>
      </c>
      <c r="J15" s="42">
        <v>0</v>
      </c>
      <c r="K15" s="42">
        <v>0</v>
      </c>
      <c r="L15" s="42">
        <v>0</v>
      </c>
    </row>
    <row r="16" spans="1:12" x14ac:dyDescent="0.25">
      <c r="A16" s="35" t="s">
        <v>272</v>
      </c>
      <c r="B16" s="42">
        <f>P3b!E13</f>
        <v>801.5</v>
      </c>
      <c r="C16" s="42">
        <f>P3b!F13</f>
        <v>615.64</v>
      </c>
      <c r="D16" s="42">
        <f>P3b!G13</f>
        <v>213.35999999999999</v>
      </c>
      <c r="E16" s="42">
        <f>P3b!H13</f>
        <v>181.54999999999998</v>
      </c>
      <c r="F16" s="42">
        <f>P3b!I13</f>
        <v>647.44999999999993</v>
      </c>
      <c r="G16" s="42">
        <f>P3b!J13</f>
        <v>573.54999999999995</v>
      </c>
      <c r="H16" s="42">
        <f>P3b!K13</f>
        <v>209.60999999999999</v>
      </c>
      <c r="I16" s="42">
        <f>P3b!L13</f>
        <v>180.29999999999998</v>
      </c>
      <c r="J16" s="42">
        <f>P3b!M13</f>
        <v>218.07999999999998</v>
      </c>
      <c r="K16" s="42">
        <f>P3b!N13</f>
        <v>306.98</v>
      </c>
      <c r="L16" s="42">
        <f>P3b!O13</f>
        <v>564.79999999999995</v>
      </c>
    </row>
    <row r="17" spans="1:12" ht="15.6" x14ac:dyDescent="0.3">
      <c r="A17" s="49" t="s">
        <v>273</v>
      </c>
      <c r="B17" s="50">
        <f>SUM(B15:B16)</f>
        <v>9255.1</v>
      </c>
      <c r="C17" s="50">
        <f t="shared" ref="C17:L17" si="2">SUM(C15:C16)</f>
        <v>10202.84</v>
      </c>
      <c r="D17" s="50">
        <f t="shared" si="2"/>
        <v>6734.5599999999995</v>
      </c>
      <c r="E17" s="50">
        <f t="shared" si="2"/>
        <v>181.54999999999998</v>
      </c>
      <c r="F17" s="50">
        <f t="shared" si="2"/>
        <v>647.44999999999993</v>
      </c>
      <c r="G17" s="50">
        <f t="shared" si="2"/>
        <v>573.54999999999995</v>
      </c>
      <c r="H17" s="50">
        <f t="shared" si="2"/>
        <v>209.60999999999999</v>
      </c>
      <c r="I17" s="50">
        <f t="shared" si="2"/>
        <v>180.29999999999998</v>
      </c>
      <c r="J17" s="50">
        <f t="shared" si="2"/>
        <v>218.07999999999998</v>
      </c>
      <c r="K17" s="50">
        <f t="shared" si="2"/>
        <v>306.98</v>
      </c>
      <c r="L17" s="50">
        <f t="shared" si="2"/>
        <v>564.79999999999995</v>
      </c>
    </row>
    <row r="18" spans="1:12" x14ac:dyDescent="0.25">
      <c r="A18" s="35" t="s">
        <v>324</v>
      </c>
      <c r="B18" s="42">
        <f>IIPP!L2</f>
        <v>3265.8</v>
      </c>
      <c r="C18" s="42">
        <f>IIPP!L3</f>
        <v>2498.3000000000002</v>
      </c>
      <c r="D18" s="42">
        <f>IIPP!L4</f>
        <v>2154.3000000000002</v>
      </c>
      <c r="E18" s="42">
        <v>0</v>
      </c>
      <c r="F18" s="42">
        <v>0</v>
      </c>
      <c r="G18" s="42">
        <v>0</v>
      </c>
      <c r="H18" s="42">
        <v>0</v>
      </c>
      <c r="I18" s="42">
        <v>0</v>
      </c>
      <c r="J18" s="42">
        <v>0</v>
      </c>
      <c r="K18" s="42">
        <v>0</v>
      </c>
      <c r="L18" s="42">
        <v>0</v>
      </c>
    </row>
    <row r="19" spans="1:12" x14ac:dyDescent="0.25">
      <c r="A19" s="35" t="s">
        <v>274</v>
      </c>
      <c r="B19" s="42">
        <f>P4c2!G17</f>
        <v>1470.2284226966776</v>
      </c>
      <c r="C19" s="42">
        <f>P4c2!H17</f>
        <v>1075.0945920626684</v>
      </c>
      <c r="D19" s="42">
        <f>P4c2!I17</f>
        <v>787.08260617992266</v>
      </c>
      <c r="E19" s="42">
        <f>P4c2!J17</f>
        <v>473.56359589786177</v>
      </c>
      <c r="F19" s="42">
        <f>P4c2!K17</f>
        <v>1475.6476399217092</v>
      </c>
      <c r="G19" s="42">
        <f>P4c2!L17</f>
        <v>1322.932900205974</v>
      </c>
      <c r="H19" s="42">
        <f>P4c2!M17</f>
        <v>426.5649137503392</v>
      </c>
      <c r="I19" s="42">
        <f>P4c2!N17</f>
        <v>374.1740369076353</v>
      </c>
      <c r="J19" s="42">
        <f>P4c2!O17</f>
        <v>963.64050367863899</v>
      </c>
      <c r="K19" s="42">
        <f>P4c2!P17</f>
        <v>1257.4818770020017</v>
      </c>
      <c r="L19" s="42">
        <f>P4c2!Q17</f>
        <v>2045.6105623461556</v>
      </c>
    </row>
    <row r="20" spans="1:12" ht="15.6" x14ac:dyDescent="0.3">
      <c r="A20" s="49" t="s">
        <v>275</v>
      </c>
      <c r="B20" s="50">
        <f>SUM(B18:B19)</f>
        <v>4736.0284226966778</v>
      </c>
      <c r="C20" s="50">
        <f t="shared" ref="C20:L20" si="3">SUM(C18:C19)</f>
        <v>3573.3945920626684</v>
      </c>
      <c r="D20" s="50">
        <f t="shared" si="3"/>
        <v>2941.3826061799227</v>
      </c>
      <c r="E20" s="50">
        <f t="shared" si="3"/>
        <v>473.56359589786177</v>
      </c>
      <c r="F20" s="50">
        <f t="shared" si="3"/>
        <v>1475.6476399217092</v>
      </c>
      <c r="G20" s="50">
        <f t="shared" si="3"/>
        <v>1322.932900205974</v>
      </c>
      <c r="H20" s="50">
        <f t="shared" si="3"/>
        <v>426.5649137503392</v>
      </c>
      <c r="I20" s="50">
        <f t="shared" si="3"/>
        <v>374.1740369076353</v>
      </c>
      <c r="J20" s="50">
        <f t="shared" si="3"/>
        <v>963.64050367863899</v>
      </c>
      <c r="K20" s="50">
        <f t="shared" si="3"/>
        <v>1257.4818770020017</v>
      </c>
      <c r="L20" s="50">
        <f t="shared" si="3"/>
        <v>2045.6105623461556</v>
      </c>
    </row>
    <row r="21" spans="1:12" ht="15.6" x14ac:dyDescent="0.3">
      <c r="A21" s="49" t="s">
        <v>81</v>
      </c>
      <c r="B21" s="50">
        <f>B11+B14+B17+B20</f>
        <v>67332.170870488102</v>
      </c>
      <c r="C21" s="50">
        <f t="shared" ref="C21:L21" si="4">C11+C14+C17+C20</f>
        <v>40055.043978138536</v>
      </c>
      <c r="D21" s="50">
        <f t="shared" si="4"/>
        <v>17458.753762151791</v>
      </c>
      <c r="E21" s="50">
        <f t="shared" si="4"/>
        <v>1643.3869549629135</v>
      </c>
      <c r="F21" s="50">
        <f t="shared" si="4"/>
        <v>53067.54020410357</v>
      </c>
      <c r="G21" s="50">
        <f t="shared" si="4"/>
        <v>18911.35447512081</v>
      </c>
      <c r="H21" s="50">
        <f t="shared" si="4"/>
        <v>2373.3846468463425</v>
      </c>
      <c r="I21" s="50">
        <f t="shared" si="4"/>
        <v>1392.76379539559</v>
      </c>
      <c r="J21" s="50">
        <f t="shared" si="4"/>
        <v>3787.3732920973703</v>
      </c>
      <c r="K21" s="50">
        <f t="shared" si="4"/>
        <v>26343.681997467949</v>
      </c>
      <c r="L21" s="50">
        <f t="shared" si="4"/>
        <v>25850.910934768141</v>
      </c>
    </row>
    <row r="22" spans="1:12" ht="15.6" x14ac:dyDescent="0.3">
      <c r="A22" s="49" t="s">
        <v>276</v>
      </c>
      <c r="B22" s="50">
        <f>B21/B5</f>
        <v>1.4870179079171402</v>
      </c>
      <c r="C22" s="50">
        <f t="shared" ref="C22:J22" si="5">C21/C5</f>
        <v>1.2444865462666543</v>
      </c>
      <c r="D22" s="50"/>
      <c r="E22" s="50"/>
      <c r="F22" s="50">
        <f t="shared" si="5"/>
        <v>1.3900759693027969</v>
      </c>
      <c r="G22" s="50">
        <f t="shared" si="5"/>
        <v>0.73197687239204245</v>
      </c>
      <c r="H22" s="50">
        <f t="shared" si="5"/>
        <v>0.47467692936926853</v>
      </c>
      <c r="I22" s="50">
        <f t="shared" si="5"/>
        <v>0.35886724952218241</v>
      </c>
      <c r="J22" s="50">
        <f t="shared" si="5"/>
        <v>0.2208380928336659</v>
      </c>
      <c r="K22" s="50"/>
      <c r="L22" s="50"/>
    </row>
    <row r="23" spans="1:12" x14ac:dyDescent="0.25">
      <c r="A23" s="35" t="s">
        <v>277</v>
      </c>
      <c r="B23" s="42">
        <f>P6b!G13</f>
        <v>7660.8813079772617</v>
      </c>
      <c r="C23" s="42">
        <f>P6b!H13</f>
        <v>4102.6536603368004</v>
      </c>
      <c r="D23" s="42">
        <f>P6b!I13</f>
        <v>0</v>
      </c>
      <c r="E23" s="42">
        <f>P6b!J13</f>
        <v>0</v>
      </c>
      <c r="F23" s="42">
        <f>P6b!K13</f>
        <v>6451.3831859283546</v>
      </c>
      <c r="G23" s="42">
        <f>P6b!L13</f>
        <v>3298.4205364402274</v>
      </c>
      <c r="H23" s="42">
        <f>P6b!M13</f>
        <v>596.03250887905904</v>
      </c>
      <c r="I23" s="42">
        <f>P6b!N13</f>
        <v>464.08543156760118</v>
      </c>
      <c r="J23" s="42">
        <f>P6b!O13</f>
        <v>2047.848478421447</v>
      </c>
      <c r="K23" s="42">
        <f>P6b!P13</f>
        <v>0</v>
      </c>
      <c r="L23" s="42">
        <f>P6b!Q13</f>
        <v>0</v>
      </c>
    </row>
    <row r="24" spans="1:12" x14ac:dyDescent="0.25">
      <c r="A24" s="35" t="s">
        <v>347</v>
      </c>
      <c r="B24" s="42">
        <f>P5b!G16</f>
        <v>3907.2312319295174</v>
      </c>
      <c r="C24" s="42">
        <f>P5b!H16</f>
        <v>2707.1915015708319</v>
      </c>
      <c r="D24" s="42">
        <f>P5b!I16</f>
        <v>1898.5466637377685</v>
      </c>
      <c r="E24" s="42">
        <f>P5b!J16</f>
        <v>2896.8049756062355</v>
      </c>
      <c r="F24" s="42">
        <f>P5b!K16</f>
        <v>3245.1631268425508</v>
      </c>
      <c r="G24" s="42">
        <f>P5b!L16</f>
        <v>3190.3308621294709</v>
      </c>
      <c r="H24" s="42">
        <f>P5b!M16</f>
        <v>3534.1422221201237</v>
      </c>
      <c r="I24" s="42">
        <f>P5b!N16</f>
        <v>3251.6535344175136</v>
      </c>
      <c r="J24" s="42">
        <f>P5b!O16</f>
        <v>2796.3464051188139</v>
      </c>
      <c r="K24" s="42">
        <f>P5b!P16</f>
        <v>2044.6608734640431</v>
      </c>
      <c r="L24" s="42">
        <f>P5b!Q16</f>
        <v>2111.1140095777964</v>
      </c>
    </row>
    <row r="25" spans="1:12" ht="15.6" x14ac:dyDescent="0.3">
      <c r="A25" s="49" t="s">
        <v>278</v>
      </c>
      <c r="B25" s="50">
        <f>B21+B23+B24</f>
        <v>78900.283410394884</v>
      </c>
      <c r="C25" s="50">
        <f t="shared" ref="C25:L25" si="6">C21+C23+C24</f>
        <v>46864.889140046165</v>
      </c>
      <c r="D25" s="50">
        <f t="shared" si="6"/>
        <v>19357.30042588956</v>
      </c>
      <c r="E25" s="50">
        <f t="shared" si="6"/>
        <v>4540.191930569149</v>
      </c>
      <c r="F25" s="50">
        <f t="shared" si="6"/>
        <v>62764.086516874471</v>
      </c>
      <c r="G25" s="50">
        <f t="shared" si="6"/>
        <v>25400.105873690507</v>
      </c>
      <c r="H25" s="50">
        <f t="shared" si="6"/>
        <v>6503.5593778455259</v>
      </c>
      <c r="I25" s="50">
        <f t="shared" si="6"/>
        <v>5108.5027613807051</v>
      </c>
      <c r="J25" s="50">
        <f t="shared" si="6"/>
        <v>8631.5681756376325</v>
      </c>
      <c r="K25" s="50">
        <f t="shared" si="6"/>
        <v>28388.342870931992</v>
      </c>
      <c r="L25" s="50">
        <f t="shared" si="6"/>
        <v>27962.024944345936</v>
      </c>
    </row>
    <row r="26" spans="1:12" ht="15.6" x14ac:dyDescent="0.3">
      <c r="A26" s="49" t="s">
        <v>279</v>
      </c>
      <c r="B26" s="50">
        <f>B25/B5</f>
        <v>1.7424974251412297</v>
      </c>
      <c r="C26" s="50">
        <f t="shared" ref="C26:J26" si="7">C25/C5</f>
        <v>1.4560644112361327</v>
      </c>
      <c r="D26" s="50"/>
      <c r="E26" s="50"/>
      <c r="F26" s="50">
        <f t="shared" si="7"/>
        <v>1.644071838769763</v>
      </c>
      <c r="G26" s="50">
        <f t="shared" si="7"/>
        <v>0.98312842056396144</v>
      </c>
      <c r="H26" s="50">
        <f t="shared" si="7"/>
        <v>1.3007118755691052</v>
      </c>
      <c r="I26" s="50">
        <f t="shared" si="7"/>
        <v>1.3162851742800066</v>
      </c>
      <c r="J26" s="50">
        <f t="shared" si="7"/>
        <v>0.50329843589723799</v>
      </c>
      <c r="K26" s="50"/>
      <c r="L26" s="50"/>
    </row>
    <row r="28" spans="1:12" x14ac:dyDescent="0.25">
      <c r="B28" s="64">
        <f>B26-B22</f>
        <v>0.25547951722408957</v>
      </c>
      <c r="C28" s="64">
        <f t="shared" ref="C28:J28" si="8">C26-C22</f>
        <v>0.21157786496947839</v>
      </c>
      <c r="D28" s="64"/>
      <c r="E28" s="64"/>
      <c r="F28" s="64">
        <f t="shared" si="8"/>
        <v>0.25399586946696617</v>
      </c>
      <c r="G28" s="64">
        <f t="shared" si="8"/>
        <v>0.25115154817191898</v>
      </c>
      <c r="H28" s="64">
        <f t="shared" si="8"/>
        <v>0.82603494619983664</v>
      </c>
      <c r="I28" s="64">
        <f t="shared" si="8"/>
        <v>0.95741792475782417</v>
      </c>
      <c r="J28" s="64">
        <f t="shared" si="8"/>
        <v>0.28246034306357209</v>
      </c>
      <c r="K28" s="64"/>
      <c r="L28" s="64"/>
    </row>
    <row r="30" spans="1:12" x14ac:dyDescent="0.25">
      <c r="A30" s="24" t="s">
        <v>422</v>
      </c>
      <c r="B30" s="45">
        <f>B21+C21+SUM(F21:J21)</f>
        <v>186919.63126219032</v>
      </c>
    </row>
    <row r="31" spans="1:12" x14ac:dyDescent="0.25">
      <c r="A31" s="24" t="s">
        <v>423</v>
      </c>
      <c r="B31" s="45">
        <f>D25+E25+K25+L25</f>
        <v>80247.86017173664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849B-E22A-45B6-A979-72C7724189AF}">
  <dimension ref="A1:L29"/>
  <sheetViews>
    <sheetView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19" sqref="C19"/>
    </sheetView>
  </sheetViews>
  <sheetFormatPr baseColWidth="10" defaultColWidth="11.54296875" defaultRowHeight="15" x14ac:dyDescent="0.25"/>
  <cols>
    <col min="1" max="1" width="23.1796875" style="23" customWidth="1"/>
    <col min="2" max="16384" width="11.54296875" style="23"/>
  </cols>
  <sheetData>
    <row r="1" spans="1:12" ht="15.6" x14ac:dyDescent="0.3">
      <c r="A1" s="25" t="s">
        <v>351</v>
      </c>
    </row>
    <row r="2" spans="1:12" x14ac:dyDescent="0.25">
      <c r="B2" s="40" t="s">
        <v>159</v>
      </c>
      <c r="C2" s="40" t="s">
        <v>160</v>
      </c>
      <c r="D2" s="40" t="s">
        <v>161</v>
      </c>
      <c r="E2" s="40" t="s">
        <v>162</v>
      </c>
      <c r="F2" s="40" t="s">
        <v>97</v>
      </c>
      <c r="G2" s="40" t="s">
        <v>98</v>
      </c>
      <c r="H2" s="40" t="s">
        <v>99</v>
      </c>
      <c r="I2" s="40" t="s">
        <v>100</v>
      </c>
      <c r="J2" s="40" t="s">
        <v>101</v>
      </c>
      <c r="K2" s="40" t="s">
        <v>163</v>
      </c>
      <c r="L2" s="40" t="s">
        <v>164</v>
      </c>
    </row>
    <row r="3" spans="1:12" x14ac:dyDescent="0.25">
      <c r="B3" s="40" t="s">
        <v>151</v>
      </c>
      <c r="C3" s="40" t="s">
        <v>155</v>
      </c>
      <c r="D3" s="40" t="s">
        <v>156</v>
      </c>
      <c r="E3" s="40" t="s">
        <v>157</v>
      </c>
      <c r="F3" s="40" t="s">
        <v>151</v>
      </c>
      <c r="G3" s="40" t="s">
        <v>155</v>
      </c>
      <c r="H3" s="40" t="s">
        <v>156</v>
      </c>
      <c r="I3" s="40" t="s">
        <v>157</v>
      </c>
      <c r="J3" s="40" t="s">
        <v>158</v>
      </c>
      <c r="K3" s="40" t="s">
        <v>151</v>
      </c>
      <c r="L3" s="40" t="s">
        <v>155</v>
      </c>
    </row>
    <row r="4" spans="1:12" x14ac:dyDescent="0.25">
      <c r="B4" s="40" t="s">
        <v>49</v>
      </c>
      <c r="C4" s="40" t="s">
        <v>49</v>
      </c>
      <c r="D4" s="40" t="s">
        <v>49</v>
      </c>
      <c r="E4" s="40" t="s">
        <v>49</v>
      </c>
      <c r="F4" s="40" t="s">
        <v>49</v>
      </c>
      <c r="G4" s="40" t="s">
        <v>49</v>
      </c>
      <c r="H4" s="40" t="s">
        <v>49</v>
      </c>
      <c r="I4" s="40" t="s">
        <v>49</v>
      </c>
      <c r="J4" s="40" t="s">
        <v>49</v>
      </c>
      <c r="K4" s="40" t="s">
        <v>49</v>
      </c>
      <c r="L4" s="40" t="s">
        <v>49</v>
      </c>
    </row>
    <row r="5" spans="1:12" x14ac:dyDescent="0.25">
      <c r="B5" s="47">
        <v>45280</v>
      </c>
      <c r="C5" s="47">
        <v>32186</v>
      </c>
      <c r="D5" s="47">
        <v>8536</v>
      </c>
      <c r="E5" s="47">
        <v>4569</v>
      </c>
      <c r="F5" s="47">
        <v>38176</v>
      </c>
      <c r="G5" s="47">
        <v>25836</v>
      </c>
      <c r="H5" s="47">
        <v>5000</v>
      </c>
      <c r="I5" s="47">
        <v>3881</v>
      </c>
      <c r="J5" s="47">
        <v>17150</v>
      </c>
      <c r="K5" s="47">
        <v>18563</v>
      </c>
      <c r="L5" s="47">
        <v>35292</v>
      </c>
    </row>
    <row r="6" spans="1:12" ht="27.6" x14ac:dyDescent="0.25">
      <c r="B6" s="40" t="s">
        <v>165</v>
      </c>
      <c r="C6" s="40" t="s">
        <v>166</v>
      </c>
      <c r="D6" s="40" t="s">
        <v>167</v>
      </c>
      <c r="E6" s="40" t="s">
        <v>168</v>
      </c>
      <c r="F6" s="40" t="s">
        <v>169</v>
      </c>
      <c r="G6" s="40" t="s">
        <v>170</v>
      </c>
      <c r="H6" s="40" t="s">
        <v>171</v>
      </c>
      <c r="I6" s="40" t="s">
        <v>172</v>
      </c>
      <c r="J6" s="40" t="s">
        <v>173</v>
      </c>
      <c r="K6" s="40" t="s">
        <v>174</v>
      </c>
      <c r="L6" s="40" t="s">
        <v>175</v>
      </c>
    </row>
    <row r="7" spans="1:12" x14ac:dyDescent="0.25">
      <c r="B7" s="55">
        <v>44185</v>
      </c>
      <c r="C7" s="55">
        <v>44188</v>
      </c>
      <c r="D7" s="55">
        <v>44193</v>
      </c>
      <c r="E7" s="55">
        <v>44201</v>
      </c>
      <c r="F7" s="55">
        <v>44209</v>
      </c>
      <c r="G7" s="55">
        <v>44212</v>
      </c>
      <c r="H7" s="55">
        <v>44214</v>
      </c>
      <c r="I7" s="55">
        <v>44212</v>
      </c>
      <c r="J7" s="55">
        <v>44216</v>
      </c>
      <c r="K7" s="55">
        <v>44201</v>
      </c>
      <c r="L7" s="55">
        <v>44204</v>
      </c>
    </row>
    <row r="8" spans="1:12" ht="15.6" x14ac:dyDescent="0.3">
      <c r="A8" s="36" t="s">
        <v>267</v>
      </c>
      <c r="B8" s="1" t="s">
        <v>355</v>
      </c>
      <c r="C8" s="1" t="s">
        <v>355</v>
      </c>
      <c r="D8" s="1" t="s">
        <v>178</v>
      </c>
      <c r="E8" s="1" t="s">
        <v>178</v>
      </c>
      <c r="F8" s="1" t="s">
        <v>355</v>
      </c>
      <c r="G8" s="1" t="s">
        <v>355</v>
      </c>
      <c r="H8" s="1" t="s">
        <v>355</v>
      </c>
      <c r="I8" s="1" t="s">
        <v>355</v>
      </c>
      <c r="J8" s="1" t="s">
        <v>355</v>
      </c>
      <c r="K8" s="1" t="s">
        <v>179</v>
      </c>
      <c r="L8" s="1" t="s">
        <v>179</v>
      </c>
    </row>
    <row r="9" spans="1:12" x14ac:dyDescent="0.25">
      <c r="A9" s="35" t="s">
        <v>352</v>
      </c>
      <c r="B9" s="42">
        <f>VTAS!G2</f>
        <v>45278</v>
      </c>
      <c r="C9" s="42">
        <f>VTAS!G4</f>
        <v>32185</v>
      </c>
      <c r="D9" s="42"/>
      <c r="E9" s="42"/>
      <c r="F9" s="42">
        <f>VTAS!G3</f>
        <v>38175</v>
      </c>
      <c r="G9" s="42">
        <f>VTAS!G5</f>
        <v>25835</v>
      </c>
      <c r="H9" s="42">
        <f>VTAS!G6</f>
        <v>5000</v>
      </c>
      <c r="I9" s="42">
        <f>VTAS!G7</f>
        <v>3880</v>
      </c>
      <c r="J9" s="42">
        <f>VTAS!G8</f>
        <v>17150</v>
      </c>
      <c r="K9" s="42">
        <f>P6a!P12</f>
        <v>0</v>
      </c>
      <c r="L9" s="42">
        <f>P6a!Q12</f>
        <v>0</v>
      </c>
    </row>
    <row r="10" spans="1:12" x14ac:dyDescent="0.25">
      <c r="A10" s="35" t="s">
        <v>354</v>
      </c>
      <c r="B10" s="42">
        <f>VTAS!H2</f>
        <v>3.5</v>
      </c>
      <c r="C10" s="42">
        <f>VTAS!H4</f>
        <v>1.43</v>
      </c>
      <c r="D10" s="42"/>
      <c r="E10" s="42"/>
      <c r="F10" s="42">
        <f>VTAS!H3</f>
        <v>3.49</v>
      </c>
      <c r="G10" s="42">
        <f>VTAS!H5</f>
        <v>1.44</v>
      </c>
      <c r="H10" s="42">
        <f>VTAS!H6</f>
        <v>1.02</v>
      </c>
      <c r="I10" s="42">
        <f>VTAS!H7</f>
        <v>1.04</v>
      </c>
      <c r="J10" s="42">
        <f>VTAS!H8</f>
        <v>1.03</v>
      </c>
      <c r="K10" s="42">
        <f>P1b!N22</f>
        <v>23095.08126645704</v>
      </c>
      <c r="L10" s="42">
        <f>P1b!O22</f>
        <v>21277.172450539278</v>
      </c>
    </row>
    <row r="11" spans="1:12" ht="15.6" x14ac:dyDescent="0.3">
      <c r="A11" s="49" t="s">
        <v>353</v>
      </c>
      <c r="B11" s="50">
        <f>B9*B10</f>
        <v>158473</v>
      </c>
      <c r="C11" s="50">
        <f>C9*C10</f>
        <v>46024.549999999996</v>
      </c>
      <c r="D11" s="50">
        <f t="shared" ref="D11:L11" si="0">SUM(D9:D10)</f>
        <v>0</v>
      </c>
      <c r="E11" s="50">
        <f t="shared" si="0"/>
        <v>0</v>
      </c>
      <c r="F11" s="50">
        <f t="shared" ref="F11:J11" si="1">F9*F10</f>
        <v>133230.75</v>
      </c>
      <c r="G11" s="50">
        <f t="shared" si="1"/>
        <v>37202.400000000001</v>
      </c>
      <c r="H11" s="50">
        <f t="shared" si="1"/>
        <v>5100</v>
      </c>
      <c r="I11" s="50">
        <f t="shared" si="1"/>
        <v>4035.2000000000003</v>
      </c>
      <c r="J11" s="50">
        <f t="shared" si="1"/>
        <v>17664.5</v>
      </c>
      <c r="K11" s="50">
        <f t="shared" si="0"/>
        <v>23095.08126645704</v>
      </c>
      <c r="L11" s="50">
        <f t="shared" si="0"/>
        <v>21277.172450539278</v>
      </c>
    </row>
    <row r="12" spans="1:12" x14ac:dyDescent="0.25">
      <c r="A12" s="35" t="s">
        <v>356</v>
      </c>
      <c r="B12" s="61">
        <f>HC!B22</f>
        <v>1.4870179079171402</v>
      </c>
      <c r="C12" s="61">
        <f>HC!C22</f>
        <v>1.2444865462666543</v>
      </c>
      <c r="D12" s="61"/>
      <c r="E12" s="61"/>
      <c r="F12" s="61">
        <f>HC!F22</f>
        <v>1.3900759693027969</v>
      </c>
      <c r="G12" s="61">
        <f>HC!G22</f>
        <v>0.73197687239204245</v>
      </c>
      <c r="H12" s="61">
        <f>HC!H22</f>
        <v>0.47467692936926853</v>
      </c>
      <c r="I12" s="61">
        <f>HC!I22</f>
        <v>0.35886724952218241</v>
      </c>
      <c r="J12" s="61">
        <f>HC!J22</f>
        <v>0.2208380928336659</v>
      </c>
      <c r="K12" s="61"/>
      <c r="L12" s="61"/>
    </row>
    <row r="13" spans="1:12" ht="15.6" x14ac:dyDescent="0.3">
      <c r="A13" s="49" t="s">
        <v>357</v>
      </c>
      <c r="B13" s="50">
        <f>B9*B12</f>
        <v>67329.196834672272</v>
      </c>
      <c r="C13" s="50">
        <f t="shared" ref="C13:J13" si="2">C9*C12</f>
        <v>40053.799491592268</v>
      </c>
      <c r="D13" s="50"/>
      <c r="E13" s="50"/>
      <c r="F13" s="50">
        <f t="shared" si="2"/>
        <v>53066.150128134272</v>
      </c>
      <c r="G13" s="50">
        <f t="shared" si="2"/>
        <v>18910.622498248416</v>
      </c>
      <c r="H13" s="50">
        <f t="shared" si="2"/>
        <v>2373.3846468463425</v>
      </c>
      <c r="I13" s="50">
        <f t="shared" si="2"/>
        <v>1392.4049281460677</v>
      </c>
      <c r="J13" s="50">
        <f t="shared" si="2"/>
        <v>3787.3732920973703</v>
      </c>
      <c r="K13" s="50"/>
      <c r="L13" s="50"/>
    </row>
    <row r="14" spans="1:12" ht="15.6" x14ac:dyDescent="0.3">
      <c r="A14" s="49" t="s">
        <v>358</v>
      </c>
      <c r="B14" s="50">
        <f>B11-B13</f>
        <v>91143.803165327728</v>
      </c>
      <c r="C14" s="50">
        <f t="shared" ref="C14:J14" si="3">C11-C13</f>
        <v>5970.7505084077275</v>
      </c>
      <c r="D14" s="50"/>
      <c r="E14" s="50"/>
      <c r="F14" s="50">
        <f t="shared" si="3"/>
        <v>80164.599871865736</v>
      </c>
      <c r="G14" s="50">
        <f t="shared" si="3"/>
        <v>18291.777501751585</v>
      </c>
      <c r="H14" s="50">
        <f t="shared" si="3"/>
        <v>2726.6153531536575</v>
      </c>
      <c r="I14" s="50">
        <f t="shared" si="3"/>
        <v>2642.7950718539323</v>
      </c>
      <c r="J14" s="50">
        <f t="shared" si="3"/>
        <v>13877.126707902629</v>
      </c>
      <c r="K14" s="50"/>
      <c r="L14" s="50"/>
    </row>
    <row r="15" spans="1:12" ht="15.6" x14ac:dyDescent="0.3">
      <c r="A15" s="49" t="s">
        <v>359</v>
      </c>
      <c r="B15" s="62">
        <f>B14/B11</f>
        <v>0.57513774059510281</v>
      </c>
      <c r="C15" s="62">
        <f>C14/C11</f>
        <v>0.1297296879254165</v>
      </c>
      <c r="D15" s="50"/>
      <c r="E15" s="50"/>
      <c r="F15" s="62">
        <f t="shared" ref="F15:J15" si="4">F14/F11</f>
        <v>0.60169742999919862</v>
      </c>
      <c r="G15" s="62">
        <f t="shared" si="4"/>
        <v>0.49168272750552611</v>
      </c>
      <c r="H15" s="62">
        <f t="shared" si="4"/>
        <v>0.53463046140267789</v>
      </c>
      <c r="I15" s="62">
        <f t="shared" si="4"/>
        <v>0.65493533699790152</v>
      </c>
      <c r="J15" s="62">
        <f t="shared" si="4"/>
        <v>0.78559408462750879</v>
      </c>
      <c r="K15" s="50"/>
      <c r="L15" s="50"/>
    </row>
    <row r="16" spans="1:12" x14ac:dyDescent="0.25">
      <c r="A16" s="35" t="s">
        <v>361</v>
      </c>
      <c r="B16" s="61">
        <f>HC!B26</f>
        <v>1.7424974251412297</v>
      </c>
      <c r="C16" s="61">
        <f>HC!C26</f>
        <v>1.4560644112361327</v>
      </c>
      <c r="D16" s="61"/>
      <c r="E16" s="61"/>
      <c r="F16" s="61">
        <f>HC!F26</f>
        <v>1.644071838769763</v>
      </c>
      <c r="G16" s="61">
        <f>HC!G26</f>
        <v>0.98312842056396144</v>
      </c>
      <c r="H16" s="61">
        <f>HC!H26</f>
        <v>1.3007118755691052</v>
      </c>
      <c r="I16" s="61">
        <f>HC!I26</f>
        <v>1.3162851742800066</v>
      </c>
      <c r="J16" s="61">
        <f>HC!J26</f>
        <v>0.50329843589723799</v>
      </c>
      <c r="K16" s="61"/>
      <c r="L16" s="61"/>
    </row>
    <row r="17" spans="1:12" ht="15.6" x14ac:dyDescent="0.3">
      <c r="A17" s="49" t="s">
        <v>360</v>
      </c>
      <c r="B17" s="50">
        <f>B16*B9</f>
        <v>78896.798415544603</v>
      </c>
      <c r="C17" s="50">
        <f t="shared" ref="C17:J17" si="5">C16*C9</f>
        <v>46863.43307563493</v>
      </c>
      <c r="D17" s="50"/>
      <c r="E17" s="50"/>
      <c r="F17" s="50">
        <f t="shared" si="5"/>
        <v>62762.442445035704</v>
      </c>
      <c r="G17" s="50">
        <f t="shared" si="5"/>
        <v>25399.122745269942</v>
      </c>
      <c r="H17" s="50">
        <f t="shared" si="5"/>
        <v>6503.5593778455259</v>
      </c>
      <c r="I17" s="50">
        <f t="shared" si="5"/>
        <v>5107.1864762064251</v>
      </c>
      <c r="J17" s="50">
        <f t="shared" si="5"/>
        <v>8631.5681756376307</v>
      </c>
      <c r="K17" s="50"/>
      <c r="L17" s="50"/>
    </row>
    <row r="18" spans="1:12" ht="15.6" x14ac:dyDescent="0.3">
      <c r="A18" s="49" t="s">
        <v>362</v>
      </c>
      <c r="B18" s="50">
        <f>B11-B17</f>
        <v>79576.201584455397</v>
      </c>
      <c r="C18" s="83">
        <f>C11-C17</f>
        <v>-838.88307563493436</v>
      </c>
      <c r="D18" s="50"/>
      <c r="E18" s="50"/>
      <c r="F18" s="50">
        <f t="shared" ref="F18:J18" si="6">F11-F17</f>
        <v>70468.307554964296</v>
      </c>
      <c r="G18" s="50">
        <f t="shared" si="6"/>
        <v>11803.277254730059</v>
      </c>
      <c r="H18" s="83">
        <f t="shared" si="6"/>
        <v>-1403.5593778455259</v>
      </c>
      <c r="I18" s="83">
        <f t="shared" si="6"/>
        <v>-1071.9864762064249</v>
      </c>
      <c r="J18" s="50">
        <f t="shared" si="6"/>
        <v>9032.9318243623693</v>
      </c>
      <c r="K18" s="50"/>
      <c r="L18" s="50"/>
    </row>
    <row r="19" spans="1:12" ht="15.6" x14ac:dyDescent="0.3">
      <c r="A19" s="49" t="s">
        <v>363</v>
      </c>
      <c r="B19" s="62">
        <f>B18/B11</f>
        <v>0.50214359281679144</v>
      </c>
      <c r="C19" s="106">
        <f>C18/C11</f>
        <v>-1.8226861004288678E-2</v>
      </c>
      <c r="D19" s="50"/>
      <c r="E19" s="50"/>
      <c r="F19" s="62">
        <f t="shared" ref="F19:J19" si="7">F18/F11</f>
        <v>0.52891924390551204</v>
      </c>
      <c r="G19" s="62">
        <f t="shared" si="7"/>
        <v>0.31727193016391575</v>
      </c>
      <c r="H19" s="106">
        <f t="shared" si="7"/>
        <v>-0.27520772114618153</v>
      </c>
      <c r="I19" s="106">
        <f t="shared" si="7"/>
        <v>-0.26565882142308306</v>
      </c>
      <c r="J19" s="62">
        <f t="shared" si="7"/>
        <v>0.51136074184734182</v>
      </c>
      <c r="K19" s="50"/>
      <c r="L19" s="50"/>
    </row>
    <row r="21" spans="1:12" x14ac:dyDescent="0.25">
      <c r="B21" s="24"/>
      <c r="C21" s="45"/>
    </row>
    <row r="23" spans="1:12" x14ac:dyDescent="0.25">
      <c r="B23" s="24"/>
      <c r="K23" s="24"/>
    </row>
    <row r="24" spans="1:12" x14ac:dyDescent="0.25">
      <c r="B24" s="24"/>
      <c r="K24" s="24"/>
    </row>
    <row r="25" spans="1:12" x14ac:dyDescent="0.25">
      <c r="B25" s="24"/>
      <c r="K25" s="24"/>
    </row>
    <row r="27" spans="1:12" x14ac:dyDescent="0.25">
      <c r="K27" s="24"/>
    </row>
    <row r="28" spans="1:12" x14ac:dyDescent="0.25">
      <c r="K28" s="24"/>
    </row>
    <row r="29" spans="1:12" x14ac:dyDescent="0.25">
      <c r="K29" s="2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24CC-1A76-470D-BB86-CF2723A1DCC4}">
  <dimension ref="A1:L28"/>
  <sheetViews>
    <sheetView tabSelected="1"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D21" sqref="D21"/>
    </sheetView>
  </sheetViews>
  <sheetFormatPr baseColWidth="10" defaultColWidth="11.54296875" defaultRowHeight="15" x14ac:dyDescent="0.25"/>
  <cols>
    <col min="1" max="1" width="23.1796875" style="23" customWidth="1"/>
    <col min="2" max="16384" width="11.54296875" style="23"/>
  </cols>
  <sheetData>
    <row r="1" spans="1:12" ht="15.6" x14ac:dyDescent="0.3">
      <c r="A1" s="25" t="s">
        <v>351</v>
      </c>
    </row>
    <row r="2" spans="1:12" x14ac:dyDescent="0.25">
      <c r="B2" s="40" t="s">
        <v>159</v>
      </c>
      <c r="C2" s="40" t="s">
        <v>160</v>
      </c>
      <c r="D2" s="40" t="s">
        <v>161</v>
      </c>
      <c r="E2" s="40" t="s">
        <v>162</v>
      </c>
      <c r="F2" s="40" t="s">
        <v>97</v>
      </c>
      <c r="G2" s="40" t="s">
        <v>98</v>
      </c>
      <c r="H2" s="40" t="s">
        <v>99</v>
      </c>
      <c r="I2" s="40" t="s">
        <v>100</v>
      </c>
      <c r="J2" s="40" t="s">
        <v>101</v>
      </c>
      <c r="K2" s="40" t="s">
        <v>163</v>
      </c>
      <c r="L2" s="40" t="s">
        <v>164</v>
      </c>
    </row>
    <row r="3" spans="1:12" x14ac:dyDescent="0.25">
      <c r="B3" s="40" t="s">
        <v>151</v>
      </c>
      <c r="C3" s="40" t="s">
        <v>155</v>
      </c>
      <c r="D3" s="40" t="s">
        <v>156</v>
      </c>
      <c r="E3" s="40" t="s">
        <v>157</v>
      </c>
      <c r="F3" s="40" t="s">
        <v>151</v>
      </c>
      <c r="G3" s="40" t="s">
        <v>155</v>
      </c>
      <c r="H3" s="40" t="s">
        <v>156</v>
      </c>
      <c r="I3" s="40" t="s">
        <v>157</v>
      </c>
      <c r="J3" s="40" t="s">
        <v>158</v>
      </c>
      <c r="K3" s="40" t="s">
        <v>151</v>
      </c>
      <c r="L3" s="40" t="s">
        <v>155</v>
      </c>
    </row>
    <row r="4" spans="1:12" x14ac:dyDescent="0.25">
      <c r="B4" s="40" t="s">
        <v>49</v>
      </c>
      <c r="C4" s="40" t="s">
        <v>49</v>
      </c>
      <c r="D4" s="40" t="s">
        <v>49</v>
      </c>
      <c r="E4" s="40" t="s">
        <v>49</v>
      </c>
      <c r="F4" s="40" t="s">
        <v>49</v>
      </c>
      <c r="G4" s="40" t="s">
        <v>49</v>
      </c>
      <c r="H4" s="40" t="s">
        <v>49</v>
      </c>
      <c r="I4" s="40" t="s">
        <v>49</v>
      </c>
      <c r="J4" s="40" t="s">
        <v>49</v>
      </c>
      <c r="K4" s="40" t="s">
        <v>49</v>
      </c>
      <c r="L4" s="40" t="s">
        <v>49</v>
      </c>
    </row>
    <row r="5" spans="1:12" x14ac:dyDescent="0.25">
      <c r="B5" s="47">
        <v>45280</v>
      </c>
      <c r="C5" s="47">
        <v>32186</v>
      </c>
      <c r="D5" s="47">
        <v>8536</v>
      </c>
      <c r="E5" s="47">
        <v>4569</v>
      </c>
      <c r="F5" s="47">
        <v>38176</v>
      </c>
      <c r="G5" s="47">
        <v>25836</v>
      </c>
      <c r="H5" s="47">
        <v>5000</v>
      </c>
      <c r="I5" s="47">
        <v>3881</v>
      </c>
      <c r="J5" s="47">
        <v>17150</v>
      </c>
      <c r="K5" s="47">
        <v>18563</v>
      </c>
      <c r="L5" s="47">
        <v>35292</v>
      </c>
    </row>
    <row r="6" spans="1:12" ht="27.6" x14ac:dyDescent="0.25">
      <c r="B6" s="40" t="s">
        <v>165</v>
      </c>
      <c r="C6" s="40" t="s">
        <v>166</v>
      </c>
      <c r="D6" s="40" t="s">
        <v>167</v>
      </c>
      <c r="E6" s="40" t="s">
        <v>168</v>
      </c>
      <c r="F6" s="40" t="s">
        <v>169</v>
      </c>
      <c r="G6" s="40" t="s">
        <v>170</v>
      </c>
      <c r="H6" s="40" t="s">
        <v>171</v>
      </c>
      <c r="I6" s="40" t="s">
        <v>172</v>
      </c>
      <c r="J6" s="40" t="s">
        <v>173</v>
      </c>
      <c r="K6" s="40" t="s">
        <v>174</v>
      </c>
      <c r="L6" s="40" t="s">
        <v>175</v>
      </c>
    </row>
    <row r="7" spans="1:12" x14ac:dyDescent="0.25">
      <c r="B7" s="55">
        <v>44185</v>
      </c>
      <c r="C7" s="55">
        <v>44188</v>
      </c>
      <c r="D7" s="55">
        <v>44193</v>
      </c>
      <c r="E7" s="55">
        <v>44201</v>
      </c>
      <c r="F7" s="55">
        <v>44209</v>
      </c>
      <c r="G7" s="55">
        <v>44212</v>
      </c>
      <c r="H7" s="55">
        <v>44214</v>
      </c>
      <c r="I7" s="55">
        <v>44212</v>
      </c>
      <c r="J7" s="55">
        <v>44216</v>
      </c>
      <c r="K7" s="55">
        <v>44201</v>
      </c>
      <c r="L7" s="55">
        <v>44204</v>
      </c>
    </row>
    <row r="8" spans="1:12" ht="15.6" x14ac:dyDescent="0.3">
      <c r="A8" s="36" t="s">
        <v>267</v>
      </c>
      <c r="B8" s="1" t="s">
        <v>355</v>
      </c>
      <c r="C8" s="1" t="s">
        <v>355</v>
      </c>
      <c r="D8" s="1" t="s">
        <v>178</v>
      </c>
      <c r="E8" s="1" t="s">
        <v>178</v>
      </c>
      <c r="F8" s="1" t="s">
        <v>355</v>
      </c>
      <c r="G8" s="1" t="s">
        <v>355</v>
      </c>
      <c r="H8" s="1" t="s">
        <v>355</v>
      </c>
      <c r="I8" s="1" t="s">
        <v>355</v>
      </c>
      <c r="J8" s="1" t="s">
        <v>355</v>
      </c>
      <c r="K8" s="1" t="s">
        <v>179</v>
      </c>
      <c r="L8" s="1" t="s">
        <v>179</v>
      </c>
    </row>
    <row r="9" spans="1:12" x14ac:dyDescent="0.25">
      <c r="A9" s="35" t="s">
        <v>352</v>
      </c>
      <c r="B9" s="42">
        <f>VTAS!G2</f>
        <v>45278</v>
      </c>
      <c r="C9" s="42">
        <f>VTAS!G4</f>
        <v>32185</v>
      </c>
      <c r="D9" s="42"/>
      <c r="E9" s="42"/>
      <c r="F9" s="42">
        <f>VTAS!G3</f>
        <v>38175</v>
      </c>
      <c r="G9" s="42">
        <f>VTAS!G5</f>
        <v>25835</v>
      </c>
      <c r="H9" s="42">
        <f>VTAS!G6</f>
        <v>5000</v>
      </c>
      <c r="I9" s="42">
        <f>VTAS!G7</f>
        <v>3880</v>
      </c>
      <c r="J9" s="42">
        <f>VTAS!G8</f>
        <v>17150</v>
      </c>
      <c r="K9" s="42">
        <f>P6a!P12</f>
        <v>0</v>
      </c>
      <c r="L9" s="42">
        <f>P6a!Q12</f>
        <v>0</v>
      </c>
    </row>
    <row r="10" spans="1:12" x14ac:dyDescent="0.25">
      <c r="A10" s="35" t="s">
        <v>354</v>
      </c>
      <c r="B10" s="42">
        <f>VTAS!H2</f>
        <v>3.5</v>
      </c>
      <c r="C10" s="42">
        <f>VTAS!H4</f>
        <v>1.43</v>
      </c>
      <c r="D10" s="42"/>
      <c r="E10" s="42"/>
      <c r="F10" s="42">
        <f>VTAS!H3</f>
        <v>3.49</v>
      </c>
      <c r="G10" s="42">
        <f>VTAS!H5</f>
        <v>1.44</v>
      </c>
      <c r="H10" s="42">
        <f>VTAS!H6</f>
        <v>1.02</v>
      </c>
      <c r="I10" s="42">
        <f>VTAS!H7</f>
        <v>1.04</v>
      </c>
      <c r="J10" s="42">
        <f>VTAS!H8</f>
        <v>1.03</v>
      </c>
      <c r="K10" s="42">
        <f>P1b!N22</f>
        <v>23095.08126645704</v>
      </c>
      <c r="L10" s="42">
        <f>P1b!O22</f>
        <v>21277.172450539278</v>
      </c>
    </row>
    <row r="11" spans="1:12" ht="15.6" x14ac:dyDescent="0.3">
      <c r="A11" s="49" t="s">
        <v>353</v>
      </c>
      <c r="B11" s="50">
        <f>B9*B10</f>
        <v>158473</v>
      </c>
      <c r="C11" s="50">
        <f>C9*C10</f>
        <v>46024.549999999996</v>
      </c>
      <c r="D11" s="50">
        <f t="shared" ref="D11:L11" si="0">SUM(D9:D10)</f>
        <v>0</v>
      </c>
      <c r="E11" s="50">
        <f t="shared" si="0"/>
        <v>0</v>
      </c>
      <c r="F11" s="50">
        <f t="shared" ref="F11:J11" si="1">F9*F10</f>
        <v>133230.75</v>
      </c>
      <c r="G11" s="50">
        <f t="shared" si="1"/>
        <v>37202.400000000001</v>
      </c>
      <c r="H11" s="50">
        <f t="shared" si="1"/>
        <v>5100</v>
      </c>
      <c r="I11" s="50">
        <f t="shared" si="1"/>
        <v>4035.2000000000003</v>
      </c>
      <c r="J11" s="50">
        <f t="shared" si="1"/>
        <v>17664.5</v>
      </c>
      <c r="K11" s="50">
        <f t="shared" si="0"/>
        <v>23095.08126645704</v>
      </c>
      <c r="L11" s="50">
        <f t="shared" si="0"/>
        <v>21277.172450539278</v>
      </c>
    </row>
    <row r="12" spans="1:12" x14ac:dyDescent="0.25">
      <c r="A12" s="35" t="s">
        <v>356</v>
      </c>
      <c r="B12" s="61">
        <f>HC!B22</f>
        <v>1.4870179079171402</v>
      </c>
      <c r="C12" s="61">
        <f>HC!C22</f>
        <v>1.2444865462666543</v>
      </c>
      <c r="D12" s="61"/>
      <c r="E12" s="61"/>
      <c r="F12" s="61">
        <f>HC!F22</f>
        <v>1.3900759693027969</v>
      </c>
      <c r="G12" s="61">
        <f>HC!G22</f>
        <v>0.73197687239204245</v>
      </c>
      <c r="H12" s="61">
        <f>HC!H22</f>
        <v>0.47467692936926853</v>
      </c>
      <c r="I12" s="61">
        <f>HC!I22</f>
        <v>0.35886724952218241</v>
      </c>
      <c r="J12" s="61">
        <f>HC!J22</f>
        <v>0.2208380928336659</v>
      </c>
      <c r="K12" s="61"/>
      <c r="L12" s="61"/>
    </row>
    <row r="13" spans="1:12" ht="15.6" x14ac:dyDescent="0.3">
      <c r="A13" s="49" t="s">
        <v>357</v>
      </c>
      <c r="B13" s="71">
        <f>ER!B13/ER!B$11</f>
        <v>0.42486225940489719</v>
      </c>
      <c r="C13" s="72">
        <f>ER!C13/ER!C$11</f>
        <v>0.8702703120745835</v>
      </c>
      <c r="D13" s="50"/>
      <c r="E13" s="50"/>
      <c r="F13" s="71">
        <f>ER!F13/ER!F$11</f>
        <v>0.39830257000080138</v>
      </c>
      <c r="G13" s="71">
        <f>ER!G13/ER!G$11</f>
        <v>0.50831727249447389</v>
      </c>
      <c r="H13" s="72">
        <f>ER!H13/ER!H$11</f>
        <v>0.46536953859732205</v>
      </c>
      <c r="I13" s="71">
        <f>ER!I13/ER!I$11</f>
        <v>0.34506466300209843</v>
      </c>
      <c r="J13" s="71">
        <f>ER!J13/ER!J$11</f>
        <v>0.21440591537249118</v>
      </c>
      <c r="K13" s="50"/>
      <c r="L13" s="50"/>
    </row>
    <row r="14" spans="1:12" ht="15.6" x14ac:dyDescent="0.3">
      <c r="A14" s="49" t="s">
        <v>358</v>
      </c>
      <c r="B14" s="71">
        <f>ER!B14/ER!B$11</f>
        <v>0.57513774059510281</v>
      </c>
      <c r="C14" s="71">
        <f>ER!C14/ER!C$11</f>
        <v>0.1297296879254165</v>
      </c>
      <c r="D14" s="50"/>
      <c r="E14" s="50"/>
      <c r="F14" s="71">
        <f>ER!F14/ER!F$11</f>
        <v>0.60169742999919862</v>
      </c>
      <c r="G14" s="71">
        <f>ER!G14/ER!G$11</f>
        <v>0.49168272750552611</v>
      </c>
      <c r="H14" s="71">
        <f>ER!H14/ER!H$11</f>
        <v>0.53463046140267789</v>
      </c>
      <c r="I14" s="71">
        <f>ER!I14/ER!I$11</f>
        <v>0.65493533699790152</v>
      </c>
      <c r="J14" s="71">
        <f>ER!J14/ER!J$11</f>
        <v>0.78559408462750879</v>
      </c>
      <c r="K14" s="50"/>
      <c r="L14" s="50"/>
    </row>
    <row r="15" spans="1:12" ht="15.6" x14ac:dyDescent="0.3">
      <c r="A15" s="49" t="s">
        <v>359</v>
      </c>
      <c r="B15" s="62">
        <f>B14/B11</f>
        <v>3.6292475096395147E-6</v>
      </c>
      <c r="C15" s="62">
        <f>C14/C11</f>
        <v>2.8187062757901274E-6</v>
      </c>
      <c r="D15" s="50"/>
      <c r="E15" s="50"/>
      <c r="F15" s="62">
        <f t="shared" ref="F15:J15" si="2">F14/F11</f>
        <v>4.5162053805086184E-6</v>
      </c>
      <c r="G15" s="62">
        <f t="shared" si="2"/>
        <v>1.3216424948538968E-5</v>
      </c>
      <c r="H15" s="62">
        <f t="shared" si="2"/>
        <v>1.048295022358192E-4</v>
      </c>
      <c r="I15" s="62">
        <f t="shared" si="2"/>
        <v>1.623055454495196E-4</v>
      </c>
      <c r="J15" s="62">
        <f t="shared" si="2"/>
        <v>4.4473043937134298E-5</v>
      </c>
      <c r="K15" s="50"/>
      <c r="L15" s="50"/>
    </row>
    <row r="16" spans="1:12" x14ac:dyDescent="0.25">
      <c r="A16" s="35" t="s">
        <v>361</v>
      </c>
      <c r="B16" s="61">
        <f>HC!B26</f>
        <v>1.7424974251412297</v>
      </c>
      <c r="C16" s="61">
        <f>HC!C26</f>
        <v>1.4560644112361327</v>
      </c>
      <c r="D16" s="61"/>
      <c r="E16" s="61"/>
      <c r="F16" s="61">
        <f>HC!F26</f>
        <v>1.644071838769763</v>
      </c>
      <c r="G16" s="61">
        <f>HC!G26</f>
        <v>0.98312842056396144</v>
      </c>
      <c r="H16" s="61">
        <f>HC!H26</f>
        <v>1.3007118755691052</v>
      </c>
      <c r="I16" s="61">
        <f>HC!I26</f>
        <v>1.3162851742800066</v>
      </c>
      <c r="J16" s="61">
        <f>HC!J26</f>
        <v>0.50329843589723799</v>
      </c>
      <c r="K16" s="61"/>
      <c r="L16" s="61"/>
    </row>
    <row r="17" spans="1:12" ht="15.6" x14ac:dyDescent="0.3">
      <c r="A17" s="49" t="s">
        <v>360</v>
      </c>
      <c r="B17" s="71">
        <f>ER!B17/ER!B$11</f>
        <v>0.4978564071832085</v>
      </c>
      <c r="C17" s="71">
        <f>ER!C17/ER!C$11</f>
        <v>1.0182268610042886</v>
      </c>
      <c r="D17" s="50"/>
      <c r="E17" s="50"/>
      <c r="F17" s="71">
        <f>ER!F17/ER!F$11</f>
        <v>0.47108075609448796</v>
      </c>
      <c r="G17" s="71">
        <f>ER!G17/ER!G$11</f>
        <v>0.68272806983608425</v>
      </c>
      <c r="H17" s="71">
        <f>ER!H17/ER!H$11</f>
        <v>1.2752077211461816</v>
      </c>
      <c r="I17" s="71">
        <f>ER!I17/ER!I$11</f>
        <v>1.2656588214230831</v>
      </c>
      <c r="J17" s="71">
        <f>ER!J17/ER!J$11</f>
        <v>0.48863925815265818</v>
      </c>
      <c r="K17" s="50"/>
      <c r="L17" s="50"/>
    </row>
    <row r="18" spans="1:12" ht="15.6" x14ac:dyDescent="0.3">
      <c r="A18" s="49" t="s">
        <v>362</v>
      </c>
      <c r="B18" s="71">
        <f>ER!B18/ER!B$11</f>
        <v>0.50214359281679144</v>
      </c>
      <c r="C18" s="107">
        <f>ER!C18/ER!C$11</f>
        <v>-1.8226861004288678E-2</v>
      </c>
      <c r="D18" s="50"/>
      <c r="E18" s="50"/>
      <c r="F18" s="71">
        <f>ER!F18/ER!F$11</f>
        <v>0.52891924390551204</v>
      </c>
      <c r="G18" s="71">
        <f>ER!G18/ER!G$11</f>
        <v>0.31727193016391575</v>
      </c>
      <c r="H18" s="107">
        <f>ER!H18/ER!H$11</f>
        <v>-0.27520772114618153</v>
      </c>
      <c r="I18" s="107">
        <f>ER!I18/ER!I$11</f>
        <v>-0.26565882142308306</v>
      </c>
      <c r="J18" s="71">
        <f>ER!J18/ER!J$11</f>
        <v>0.51136074184734182</v>
      </c>
      <c r="K18" s="50"/>
      <c r="L18" s="50"/>
    </row>
    <row r="20" spans="1:12" x14ac:dyDescent="0.25">
      <c r="B20" s="24"/>
      <c r="C20" s="45"/>
    </row>
    <row r="22" spans="1:12" x14ac:dyDescent="0.25">
      <c r="B22" s="24"/>
      <c r="K22" s="24"/>
    </row>
    <row r="23" spans="1:12" x14ac:dyDescent="0.25">
      <c r="B23" s="24"/>
      <c r="K23" s="24"/>
    </row>
    <row r="24" spans="1:12" x14ac:dyDescent="0.25">
      <c r="B24" s="24"/>
      <c r="K24" s="24"/>
    </row>
    <row r="26" spans="1:12" x14ac:dyDescent="0.25">
      <c r="K26" s="24"/>
    </row>
    <row r="27" spans="1:12" x14ac:dyDescent="0.25">
      <c r="K27" s="24"/>
    </row>
    <row r="28" spans="1:12" x14ac:dyDescent="0.25">
      <c r="K28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30</vt:i4>
      </vt:variant>
    </vt:vector>
  </HeadingPairs>
  <TitlesOfParts>
    <vt:vector size="30" baseType="lpstr">
      <vt:lpstr>NOTAS</vt:lpstr>
      <vt:lpstr>Modelo</vt:lpstr>
      <vt:lpstr>KMD</vt:lpstr>
      <vt:lpstr>MCC</vt:lpstr>
      <vt:lpstr>MOC</vt:lpstr>
      <vt:lpstr>MEC</vt:lpstr>
      <vt:lpstr>MMD</vt:lpstr>
      <vt:lpstr>MPD</vt:lpstr>
      <vt:lpstr>MSD</vt:lpstr>
      <vt:lpstr>IIPP</vt:lpstr>
      <vt:lpstr>VTAS</vt:lpstr>
      <vt:lpstr>P1a</vt:lpstr>
      <vt:lpstr>P1b</vt:lpstr>
      <vt:lpstr>P2a</vt:lpstr>
      <vt:lpstr>P2b</vt:lpstr>
      <vt:lpstr>P3a</vt:lpstr>
      <vt:lpstr>P3b</vt:lpstr>
      <vt:lpstr>P4a1</vt:lpstr>
      <vt:lpstr>P4a2</vt:lpstr>
      <vt:lpstr>P4b1</vt:lpstr>
      <vt:lpstr>P4b2</vt:lpstr>
      <vt:lpstr>P4c1</vt:lpstr>
      <vt:lpstr>P4c2</vt:lpstr>
      <vt:lpstr>P5a</vt:lpstr>
      <vt:lpstr>P5b</vt:lpstr>
      <vt:lpstr>P6a</vt:lpstr>
      <vt:lpstr>P6b</vt:lpstr>
      <vt:lpstr>HC</vt:lpstr>
      <vt:lpstr>ER</vt:lpstr>
      <vt:lpstr>ER 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Gisella Mavila</dc:creator>
  <cp:lastModifiedBy>William Oria</cp:lastModifiedBy>
  <cp:lastPrinted>2003-07-14T21:39:41Z</cp:lastPrinted>
  <dcterms:created xsi:type="dcterms:W3CDTF">2000-06-28T12:04:06Z</dcterms:created>
  <dcterms:modified xsi:type="dcterms:W3CDTF">2025-06-18T21:34:00Z</dcterms:modified>
</cp:coreProperties>
</file>