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lothes\others\"/>
    </mc:Choice>
  </mc:AlternateContent>
  <xr:revisionPtr revIDLastSave="0" documentId="13_ncr:1_{9683AFAF-17D1-486F-83D9-F412A51982AF}" xr6:coauthVersionLast="47" xr6:coauthVersionMax="47" xr10:uidLastSave="{00000000-0000-0000-0000-000000000000}"/>
  <bookViews>
    <workbookView xWindow="996" yWindow="1968" windowWidth="18036" windowHeight="7572" activeTab="2" xr2:uid="{00000000-000D-0000-FFFF-FFFF00000000}"/>
  </bookViews>
  <sheets>
    <sheet name="sample" sheetId="1" r:id="rId1"/>
    <sheet name="sample_copy" sheetId="4" state="hidden" r:id="rId2"/>
    <sheet name="データ作成" sheetId="2" r:id="rId3"/>
    <sheet name="Sheet5" sheetId="5" r:id="rId4"/>
    <sheet name="Sheet3" sheetId="3" r:id="rId5"/>
    <sheet name="テスト" sheetId="7" r:id="rId6"/>
    <sheet name="Shopify" sheetId="8" r:id="rId7"/>
  </sheets>
  <definedNames>
    <definedName name="_xlnm._FilterDatabase" localSheetId="0" hidden="1">sample!$C$3:$L$3</definedName>
    <definedName name="_xlnm._FilterDatabase" localSheetId="1" hidden="1">sample_copy!$A$1:$L$1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B3" i="5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C4" i="3"/>
  <c r="C5" i="3"/>
  <c r="C6" i="3"/>
  <c r="C7" i="3"/>
  <c r="C8" i="3"/>
  <c r="C9" i="3"/>
  <c r="C10" i="3"/>
  <c r="C15" i="3"/>
  <c r="C16" i="3"/>
  <c r="C17" i="3"/>
  <c r="C18" i="3"/>
  <c r="C19" i="3"/>
  <c r="C20" i="3"/>
  <c r="C21" i="3"/>
  <c r="C22" i="3"/>
  <c r="C23" i="3"/>
  <c r="C29" i="3"/>
  <c r="C30" i="3"/>
  <c r="C31" i="3"/>
  <c r="C32" i="3"/>
  <c r="C33" i="3"/>
  <c r="C34" i="3"/>
  <c r="C35" i="3"/>
  <c r="C36" i="3"/>
  <c r="C37" i="3"/>
  <c r="C38" i="3"/>
  <c r="C39" i="3"/>
  <c r="C40" i="3"/>
</calcChain>
</file>

<file path=xl/sharedStrings.xml><?xml version="1.0" encoding="utf-8"?>
<sst xmlns="http://schemas.openxmlformats.org/spreadsheetml/2006/main" count="1375" uniqueCount="398">
  <si>
    <t>商品コード</t>
  </si>
  <si>
    <t>素材種類1</t>
  </si>
  <si>
    <t>混率1</t>
  </si>
  <si>
    <t>素材種類2</t>
  </si>
  <si>
    <t>混率2</t>
  </si>
  <si>
    <t>素材種類3</t>
  </si>
  <si>
    <t>混率3</t>
  </si>
  <si>
    <t>機能・加工</t>
  </si>
  <si>
    <t>会社名</t>
  </si>
  <si>
    <t>価格</t>
  </si>
  <si>
    <t>アルパカ</t>
  </si>
  <si>
    <t>レーヨン</t>
  </si>
  <si>
    <t>ウール</t>
  </si>
  <si>
    <t>迷彩柄</t>
  </si>
  <si>
    <t>D社</t>
  </si>
  <si>
    <t>パルプ</t>
  </si>
  <si>
    <t>コットン</t>
  </si>
  <si>
    <t>ナイロン</t>
  </si>
  <si>
    <t>リアリティ</t>
  </si>
  <si>
    <t>E社</t>
  </si>
  <si>
    <t>ポリエステル</t>
  </si>
  <si>
    <t>アクリル</t>
  </si>
  <si>
    <t>サスティナブル</t>
  </si>
  <si>
    <t>C社</t>
  </si>
  <si>
    <t>B社</t>
  </si>
  <si>
    <t>ジャガード織り</t>
  </si>
  <si>
    <t>ヒョウ柄</t>
  </si>
  <si>
    <t>マットな光沢	毛羽立ちにくい</t>
  </si>
  <si>
    <t>ループカット起毛</t>
  </si>
  <si>
    <t>安全対策</t>
  </si>
  <si>
    <t>滝織り</t>
  </si>
  <si>
    <t>A社</t>
  </si>
  <si>
    <t>ストライプ</t>
  </si>
  <si>
    <t>テープカット</t>
  </si>
  <si>
    <t>AAA-0001</t>
  </si>
  <si>
    <t>AAA-0002</t>
  </si>
  <si>
    <t>AAA-0003</t>
  </si>
  <si>
    <t>AAA-0004</t>
  </si>
  <si>
    <t>AAA-0005</t>
  </si>
  <si>
    <t>AAA-0006</t>
  </si>
  <si>
    <t>AAA-0007</t>
  </si>
  <si>
    <t>AAA-0008</t>
  </si>
  <si>
    <t>AAA-0009</t>
  </si>
  <si>
    <t>AAA-0010</t>
  </si>
  <si>
    <t>AAA-0011</t>
  </si>
  <si>
    <t>AAA-0012</t>
  </si>
  <si>
    <t>AAA-0013</t>
  </si>
  <si>
    <t>AAB-0001</t>
    <phoneticPr fontId="18"/>
  </si>
  <si>
    <t>AAB-0002</t>
  </si>
  <si>
    <t>AAB-0003</t>
  </si>
  <si>
    <t>AAB-0004</t>
  </si>
  <si>
    <t>AAB-0005</t>
  </si>
  <si>
    <t>AAB-0006</t>
  </si>
  <si>
    <t>AAB-0007</t>
  </si>
  <si>
    <t>AAB-0008</t>
  </si>
  <si>
    <t>AAB-0009</t>
  </si>
  <si>
    <t>AAB-0010</t>
  </si>
  <si>
    <t>AAB-0011</t>
  </si>
  <si>
    <t>AAB-0012</t>
  </si>
  <si>
    <t>AAB-0013</t>
  </si>
  <si>
    <t>AAB-0014</t>
  </si>
  <si>
    <t>AAB-0015</t>
  </si>
  <si>
    <t>AAB-0016</t>
  </si>
  <si>
    <t>AAB-0017</t>
  </si>
  <si>
    <t>AAB-0018</t>
  </si>
  <si>
    <t>AAB-0019</t>
  </si>
  <si>
    <t>AAB-0020</t>
  </si>
  <si>
    <t>AAB-0021</t>
  </si>
  <si>
    <t>AAB-0022</t>
  </si>
  <si>
    <t>AAB-0023</t>
  </si>
  <si>
    <t>AAB-0024</t>
  </si>
  <si>
    <t>AAC-0001</t>
    <phoneticPr fontId="18"/>
  </si>
  <si>
    <t>AAC-0002</t>
  </si>
  <si>
    <t>AAC-0003</t>
  </si>
  <si>
    <t>AAC-0004</t>
  </si>
  <si>
    <t>AAC-0005</t>
  </si>
  <si>
    <t>AAC-0006</t>
  </si>
  <si>
    <t>AAC-0007</t>
  </si>
  <si>
    <t>AAC-0008</t>
  </si>
  <si>
    <t>AAC-0009</t>
  </si>
  <si>
    <t>AAC-0010</t>
  </si>
  <si>
    <t>AAC-0011</t>
  </si>
  <si>
    <t>AAC-0012</t>
  </si>
  <si>
    <t>AAC-0013</t>
  </si>
  <si>
    <t>AAC-0014</t>
  </si>
  <si>
    <t>AAC-0015</t>
  </si>
  <si>
    <t>AAC-0016</t>
  </si>
  <si>
    <t>AAC-0017</t>
  </si>
  <si>
    <t>AAC-0018</t>
  </si>
  <si>
    <t>AAC-0019</t>
  </si>
  <si>
    <t>AAC-0020</t>
  </si>
  <si>
    <t>AAC-0021</t>
  </si>
  <si>
    <t>AAC-0022</t>
  </si>
  <si>
    <t>AAC-0023</t>
  </si>
  <si>
    <t>AAC-0024</t>
  </si>
  <si>
    <t>AAD-0001</t>
    <phoneticPr fontId="18"/>
  </si>
  <si>
    <t>AAD-0002</t>
  </si>
  <si>
    <t>AAD-0003</t>
  </si>
  <si>
    <t>AAD-0004</t>
  </si>
  <si>
    <t>AAD-0005</t>
  </si>
  <si>
    <t>AAD-0006</t>
  </si>
  <si>
    <t>AAD-0007</t>
  </si>
  <si>
    <t>AAD-0008</t>
  </si>
  <si>
    <t>AAD-0009</t>
  </si>
  <si>
    <t>AAD-0010</t>
  </si>
  <si>
    <t>AAD-0011</t>
  </si>
  <si>
    <t>AAD-0012</t>
  </si>
  <si>
    <t>AAD-0013</t>
  </si>
  <si>
    <t>AAD-0014</t>
  </si>
  <si>
    <t>AAD-0015</t>
  </si>
  <si>
    <t>AAD-0016</t>
  </si>
  <si>
    <t>AAD-0017</t>
  </si>
  <si>
    <t>AAD-0018</t>
  </si>
  <si>
    <t>AAD-0019</t>
  </si>
  <si>
    <t>AAD-0020</t>
  </si>
  <si>
    <t>AAD-0021</t>
  </si>
  <si>
    <t>AAD-0022</t>
  </si>
  <si>
    <t>AAE-0001</t>
    <phoneticPr fontId="18"/>
  </si>
  <si>
    <t>AAE-0002</t>
  </si>
  <si>
    <t>AAE-0003</t>
  </si>
  <si>
    <t>AAE-0004</t>
  </si>
  <si>
    <t>AAE-0005</t>
  </si>
  <si>
    <t>AAE-0006</t>
  </si>
  <si>
    <t>AAE-0007</t>
  </si>
  <si>
    <t>AAE-0008</t>
  </si>
  <si>
    <t>AAE-0009</t>
  </si>
  <si>
    <t>AAE-0010</t>
  </si>
  <si>
    <t>AAE-0011</t>
  </si>
  <si>
    <t>AAE-0012</t>
  </si>
  <si>
    <t>AAE-0013</t>
  </si>
  <si>
    <t>AAE-0014</t>
  </si>
  <si>
    <t>AAE-0015</t>
  </si>
  <si>
    <t>AAE-0016</t>
  </si>
  <si>
    <t>AAE-0017</t>
  </si>
  <si>
    <t>商品コード,</t>
  </si>
  <si>
    <t>素材種類1,コットン,ポリエステル,ウール,ナイロン,パルプ,アルパカ,レーヨン,アクリル</t>
  </si>
  <si>
    <t>混率1,100,90,80,70,60,55,40,20,7,2</t>
  </si>
  <si>
    <t>素材種類2,コットン,ポリエステル,ウール,ナイロン,パルプ,アルパカ,レーヨン,アクリル</t>
  </si>
  <si>
    <t>混率2,100,90,80,70,60,55,40,20,7,2</t>
  </si>
  <si>
    <t>素材種類3,コットン,ポリエステル,ウール,ナイロン,パルプ,アルパカ,レーヨン,アクリル</t>
  </si>
  <si>
    <t>混率3,100,90,80,70,60,55,40,20,7,2</t>
  </si>
  <si>
    <t>素材種類4,コットン,ポリエステル,ウール,ナイロン,パルプ,アルパカ,レーヨン,アクリル</t>
  </si>
  <si>
    <t>混率5,100,90,80,70,60,55,40,20,7,2</t>
  </si>
  <si>
    <t>素材種類5,コットン,ポリエステル,ウール,ナイロン,パルプ,アルパカ,レーヨン,アクリル</t>
  </si>
  <si>
    <t>機能・加工,マットな光沢</t>
  </si>
  <si>
    <t>毛羽立ちにくい,サスティナブル,テープカット,迷彩柄,滝織り,ストライプ,安全対策,ヒョウ柄,ジャガード織り,ループカット起毛,リアリティ</t>
  </si>
  <si>
    <t>会社名,A社,B社,C社,D社,E社</t>
  </si>
  <si>
    <t>価格,1400,2700,3000,3500,5000,5600,8000,10000,12000</t>
  </si>
  <si>
    <t>価格</t>
    <rPh sb="0" eb="2">
      <t>カカク</t>
    </rPh>
    <phoneticPr fontId="18"/>
  </si>
  <si>
    <t>概要</t>
    <rPh sb="0" eb="2">
      <t>ガイヨウ</t>
    </rPh>
    <phoneticPr fontId="18"/>
  </si>
  <si>
    <t>メーカー</t>
    <phoneticPr fontId="18"/>
  </si>
  <si>
    <t>商品コード</t>
    <rPh sb="0" eb="2">
      <t>ショウヒン</t>
    </rPh>
    <phoneticPr fontId="18"/>
  </si>
  <si>
    <t>ID</t>
    <phoneticPr fontId="18"/>
  </si>
  <si>
    <t>リアリティ</t>
    <phoneticPr fontId="18"/>
  </si>
  <si>
    <t>ループカット起毛</t>
    <phoneticPr fontId="18"/>
  </si>
  <si>
    <t>ジャガード織り</t>
    <phoneticPr fontId="18"/>
  </si>
  <si>
    <t>ヒョウ柄</t>
    <phoneticPr fontId="18"/>
  </si>
  <si>
    <t>安全対策</t>
    <rPh sb="0" eb="4">
      <t>アンゼンタイサク</t>
    </rPh>
    <phoneticPr fontId="18"/>
  </si>
  <si>
    <t>ストライプ</t>
    <phoneticPr fontId="18"/>
  </si>
  <si>
    <t>滝織り</t>
    <phoneticPr fontId="18"/>
  </si>
  <si>
    <t>迷彩柄</t>
    <phoneticPr fontId="18"/>
  </si>
  <si>
    <t>テープカット</t>
    <phoneticPr fontId="18"/>
  </si>
  <si>
    <t>サスティナブル</t>
    <phoneticPr fontId="18"/>
  </si>
  <si>
    <t>毛羽立ちにくい</t>
    <phoneticPr fontId="18"/>
  </si>
  <si>
    <t>マットな光沢</t>
    <phoneticPr fontId="18"/>
  </si>
  <si>
    <t>2022-06-19</t>
    <phoneticPr fontId="18"/>
  </si>
  <si>
    <t>E社</t>
    <rPh sb="1" eb="2">
      <t>シャ</t>
    </rPh>
    <phoneticPr fontId="18"/>
  </si>
  <si>
    <t>D社</t>
    <rPh sb="1" eb="2">
      <t>シャ</t>
    </rPh>
    <phoneticPr fontId="18"/>
  </si>
  <si>
    <t>C社</t>
    <rPh sb="1" eb="2">
      <t>シャ</t>
    </rPh>
    <phoneticPr fontId="18"/>
  </si>
  <si>
    <t>B社</t>
    <rPh sb="1" eb="2">
      <t>ヤシロ</t>
    </rPh>
    <phoneticPr fontId="18"/>
  </si>
  <si>
    <t>A社</t>
    <rPh sb="1" eb="2">
      <t>シャ</t>
    </rPh>
    <phoneticPr fontId="18"/>
  </si>
  <si>
    <t>2022-05-20</t>
  </si>
  <si>
    <t>アクリル</t>
    <phoneticPr fontId="18"/>
  </si>
  <si>
    <t>レーヨン</t>
    <phoneticPr fontId="18"/>
  </si>
  <si>
    <t>アルパカ</t>
    <phoneticPr fontId="18"/>
  </si>
  <si>
    <t>パルプ</t>
    <phoneticPr fontId="18"/>
  </si>
  <si>
    <t>ナイロン</t>
    <phoneticPr fontId="18"/>
  </si>
  <si>
    <t>ウール</t>
    <phoneticPr fontId="18"/>
  </si>
  <si>
    <t>ポリエステル</t>
    <phoneticPr fontId="18"/>
  </si>
  <si>
    <t>コットン</t>
    <phoneticPr fontId="18"/>
  </si>
  <si>
    <t>2022-06-17</t>
  </si>
  <si>
    <t>2022-05-24</t>
  </si>
  <si>
    <t>2022-05-30</t>
    <phoneticPr fontId="18"/>
  </si>
  <si>
    <t>2022-05-22</t>
  </si>
  <si>
    <t>2022-06-18</t>
  </si>
  <si>
    <t>2022-04-24</t>
    <phoneticPr fontId="18"/>
  </si>
  <si>
    <t>2022-06-11</t>
    <phoneticPr fontId="18"/>
  </si>
  <si>
    <t>AAI-0001,</t>
    <phoneticPr fontId="18"/>
  </si>
  <si>
    <t>商品コード,素材種類1,混率2,素材種類1,混率2,素材種類3,混率3,素材種類4,混率4,素材種類5,混率5,機能・加工,アイテム,こだわり条件,会社名,価格,登録日</t>
    <phoneticPr fontId="18"/>
  </si>
  <si>
    <t>AAA-0001</t>
    <phoneticPr fontId="18"/>
  </si>
  <si>
    <t>,</t>
    <phoneticPr fontId="18"/>
  </si>
  <si>
    <t>登録日</t>
    <rPh sb="0" eb="3">
      <t>トウロクビ</t>
    </rPh>
    <phoneticPr fontId="18"/>
  </si>
  <si>
    <t>会社名</t>
    <rPh sb="0" eb="3">
      <t>カイシャメイ</t>
    </rPh>
    <phoneticPr fontId="18"/>
  </si>
  <si>
    <t>こだわり条件</t>
    <rPh sb="4" eb="6">
      <t>ジョウケン</t>
    </rPh>
    <phoneticPr fontId="18"/>
  </si>
  <si>
    <t>アイテム</t>
    <phoneticPr fontId="18"/>
  </si>
  <si>
    <t>機能・加工</t>
    <phoneticPr fontId="18"/>
  </si>
  <si>
    <t>混率</t>
    <rPh sb="0" eb="2">
      <t>コンリツ</t>
    </rPh>
    <phoneticPr fontId="18"/>
  </si>
  <si>
    <t>素材種類</t>
    <rPh sb="0" eb="2">
      <t>ソザイ</t>
    </rPh>
    <rPh sb="2" eb="4">
      <t>シュルイ</t>
    </rPh>
    <phoneticPr fontId="18"/>
  </si>
  <si>
    <t>商品コード</t>
    <phoneticPr fontId="18"/>
  </si>
  <si>
    <t>&lt;input type="checkbox" name="function[]" value="リアリティ"&gt;リアリティ</t>
  </si>
  <si>
    <t>&lt;input type="checkbox" name="function[]" value="ループカット起毛"&gt;ループカット起毛</t>
  </si>
  <si>
    <t>&lt;input type="checkbox" name="function[]" value="ジャガード織り"&gt;ジャガード織り</t>
  </si>
  <si>
    <t>&lt;input type="checkbox" name="function[]" value="ヒョウ柄"&gt;ヒョウ柄</t>
  </si>
  <si>
    <t>&lt;input type="checkbox" name="function[]" value="安全対策"&gt;安全対策</t>
  </si>
  <si>
    <t>&lt;input type="checkbox" name="function[]" value="ストライプ"&gt;ストライプ</t>
  </si>
  <si>
    <t>&lt;input type="checkbox" name="function[]" value="滝織り"&gt;滝織り</t>
  </si>
  <si>
    <t>&lt;input type="checkbox" name="function[]" value="迷彩柄"&gt;迷彩柄</t>
  </si>
  <si>
    <t>&lt;input type="checkbox" name="function[]" value="テープカット"&gt;テープカット</t>
  </si>
  <si>
    <t>&lt;input type="checkbox" name="function[]" value="サスティナブル"&gt;サスティナブル</t>
  </si>
  <si>
    <t>&lt;input type="checkbox" name="function[]" value="毛羽立ちにくい"&gt;毛羽立ちにくい</t>
  </si>
  <si>
    <t>&lt;input type="checkbox" name="function[]" value="マットな光沢"&gt;マットな光沢</t>
  </si>
  <si>
    <t>"&gt;</t>
    <phoneticPr fontId="18"/>
  </si>
  <si>
    <t>&lt;input type="checkbox" name="function[]" value="</t>
    <phoneticPr fontId="18"/>
  </si>
  <si>
    <t>&lt;option value="20"&gt;20&lt;/option&gt;</t>
  </si>
  <si>
    <t>&lt;option value="30"&gt;30&lt;/option&gt;</t>
  </si>
  <si>
    <t>&lt;option value="40"&gt;40&lt;/option&gt;</t>
  </si>
  <si>
    <t>&lt;option value="50"&gt;50&lt;/option&gt;</t>
  </si>
  <si>
    <t>&lt;option value="60"&gt;60&lt;/option&gt;</t>
  </si>
  <si>
    <t>&lt;option value="70"&gt;70&lt;/option&gt;</t>
  </si>
  <si>
    <t>&lt;option value="80"&gt;80&lt;/option&gt;</t>
  </si>
  <si>
    <t>&lt;option value="90"&gt;90&lt;/option&gt;</t>
  </si>
  <si>
    <t>&lt;option value="100"&gt;100&lt;/option&gt;</t>
  </si>
  <si>
    <t>&lt;/option&gt;</t>
    <phoneticPr fontId="18"/>
  </si>
  <si>
    <t>&lt;option value="</t>
    <phoneticPr fontId="18"/>
  </si>
  <si>
    <t>&lt;option value="レーヨン"&gt;レーヨン&lt;/option&gt;</t>
  </si>
  <si>
    <t>&lt;option value="アルパカ"&gt;アルパカ&lt;/option&gt;</t>
  </si>
  <si>
    <t>&lt;option value="パルプ"&gt;パルプ&lt;/option&gt;</t>
  </si>
  <si>
    <t>&lt;option value="ナイロン"&gt;ナイロン&lt;/option&gt;</t>
  </si>
  <si>
    <t>&lt;option value="ウール"&gt;ウール&lt;/option&gt;</t>
  </si>
  <si>
    <t>&lt;option value="ポリエステル"&gt;ポリエステル&lt;/option&gt;</t>
  </si>
  <si>
    <t>&lt;option value="コットン"&gt;コットン&lt;/option&gt;</t>
  </si>
  <si>
    <t>概要作成用</t>
    <rPh sb="0" eb="2">
      <t>ガイヨウ</t>
    </rPh>
    <rPh sb="2" eb="4">
      <t>サクセイ</t>
    </rPh>
    <rPh sb="4" eb="5">
      <t>ヨウ</t>
    </rPh>
    <phoneticPr fontId="18"/>
  </si>
  <si>
    <t>レーヨン:60%、アルパカ:40%、ジャガード織り</t>
  </si>
  <si>
    <t>ナイロン:80%、ナイロン:20%、サスティナブル</t>
  </si>
  <si>
    <t>レーヨン:60%、コットン:40%、ループカット起毛</t>
  </si>
  <si>
    <t>コットン:70%、パルプ:30%、ループカット起毛</t>
  </si>
  <si>
    <t>アクリル:90%、ポリエステル:10%、リアリティ</t>
  </si>
  <si>
    <t>ナイロン:80%、ナイロン:20%、ジャガード織り</t>
  </si>
  <si>
    <t>コットン:60%、コットン:40%、安全対策</t>
  </si>
  <si>
    <t>パルプ:97%、コットン:3%、ジャガード織り</t>
  </si>
  <si>
    <t>ナイロン:60%、ナイロン:40%、ジャガード織り</t>
  </si>
  <si>
    <t>ナイロン:70%、ウール:30%、テープカット</t>
  </si>
  <si>
    <t>コットン:70%、ウール:30%、ヒョウ柄</t>
  </si>
  <si>
    <t>コットン:70%、ウール:30%、ストライプ</t>
  </si>
  <si>
    <t>ポリエステル:80%、パルプ:20%、滝織り</t>
  </si>
  <si>
    <t>ナイロン:97%、ポリエステル:3%、ループカット起毛</t>
  </si>
  <si>
    <t>ナイロン:80%、ナイロン:20%、滝織り</t>
  </si>
  <si>
    <t>レーヨン:97%、ポリエステル:3%、ループカット起毛</t>
  </si>
  <si>
    <t>ポリエステル:90%、パルプ:10%、安全対策</t>
  </si>
  <si>
    <t>アクリル:60%、レーヨン:40%、滝織り</t>
  </si>
  <si>
    <t>レーヨン:70%、ウール:30%、ストライプ</t>
  </si>
  <si>
    <t>レーヨン:70%、ウール:30%、ループカット起毛</t>
  </si>
  <si>
    <t>ナイロン:97%、ナイロン:3%、ループカット起毛</t>
  </si>
  <si>
    <t>レーヨン:60%、コットン:40%、ジャガード織り</t>
  </si>
  <si>
    <t>ポリエステル:80%、パルプ:20%、テープカット</t>
  </si>
  <si>
    <t>コットン:80%、パルプ:20%、ジャガード織り</t>
  </si>
  <si>
    <t>パルプ:60%、ポリエステル:40%、ジャガード織り</t>
  </si>
  <si>
    <t>コットン:70%、アクリル:30%、マットな光沢	毛羽立ちにくい</t>
  </si>
  <si>
    <t>コットン:60%、コットン:40%、迷彩柄</t>
  </si>
  <si>
    <t>アクリル:60%、レーヨン:40%、テープカット</t>
  </si>
  <si>
    <t>ナイロン:60%、ナイロン:40%、サスティナブル</t>
  </si>
  <si>
    <t>ウール:70%、レーヨン:30%、リアリティ</t>
  </si>
  <si>
    <t>パルプ:60%、ポリエステル:40%、マットな光沢	毛羽立ちにくい</t>
  </si>
  <si>
    <t>コットン:80%、コットン:20%、ヒョウ柄</t>
  </si>
  <si>
    <t>ナイロン:97%、ウール:3%、ヒョウ柄</t>
  </si>
  <si>
    <t>ポリエステル:97%、レーヨン:3%、ジャガード織り</t>
  </si>
  <si>
    <t>コットン:80%、パルプ:20%、ヒョウ柄</t>
  </si>
  <si>
    <t>ナイロン:80%、コットン:20%、安全対策</t>
  </si>
  <si>
    <t>ナイロン:70%、アルパカ:30%、マットな光沢	毛羽立ちにくい</t>
  </si>
  <si>
    <t>コットン:80%、コットン:20%、ジャガード織り</t>
  </si>
  <si>
    <t>レーヨン:70%、ポリエステル:30%、滝織り</t>
  </si>
  <si>
    <t>コットン:80%、ウール:20%、リアリティ</t>
  </si>
  <si>
    <t>パルプ:97%、アルパカ:3%、ヒョウ柄</t>
  </si>
  <si>
    <t>アクリル:90%、ポリエステル:10%、滝織り</t>
  </si>
  <si>
    <t>ウール:97%、コットン:3%、迷彩柄</t>
  </si>
  <si>
    <t>レーヨン:70%、コットン:30%、ジャガード織り</t>
  </si>
  <si>
    <t>ナイロン:97%、アクリル:3%、滝織り</t>
  </si>
  <si>
    <t>アルパカ:97%、レーヨン:3%、テープカット</t>
  </si>
  <si>
    <t>ナイロン:70%、アルパカ:30%、テープカット</t>
  </si>
  <si>
    <t>アルパカ:60%、ウール:40%、マットな光沢	毛羽立ちにくい</t>
  </si>
  <si>
    <t>レーヨン:70%、ポリエステル:30%、ヒョウ柄</t>
  </si>
  <si>
    <t>ポリエステル:90%、パルプ:10%、リアリティ</t>
  </si>
  <si>
    <t>ナイロン:97%、ナイロン:3%、ヒョウ柄</t>
  </si>
  <si>
    <t>アルパカ:60%、ウール:40%、安全対策</t>
  </si>
  <si>
    <t>レーヨン:80%、ナイロン:20%、サスティナブル</t>
  </si>
  <si>
    <t>パルプ:70%、コットン:30%、ループカット起毛</t>
  </si>
  <si>
    <t>ナイロン:97%、ウール:3%、マットな光沢	毛羽立ちにくい</t>
  </si>
  <si>
    <t>コットン:80%、レーヨン:20%、安全対策</t>
  </si>
  <si>
    <t>アクリル:70%、ウール:30%、リアリティ</t>
  </si>
  <si>
    <t>コットン:60%、ナイロン:40%、サスティナブル</t>
  </si>
  <si>
    <t>コットン:70%、パルプ:30%、安全対策</t>
  </si>
  <si>
    <t>ポリエステル:97%、レーヨン:3%、サスティナブル</t>
  </si>
  <si>
    <t>ナイロン:80%、コットン:20%、迷彩柄</t>
  </si>
  <si>
    <t>ポリエステル:60%、パルプ:40%、ループカット起毛</t>
  </si>
  <si>
    <t>ナイロン:97%、ポリエステル:3%、サスティナブル</t>
  </si>
  <si>
    <t>ウール:97%、コットン:3%、サスティナブル</t>
  </si>
  <si>
    <t>レーヨン:70%、コットン:30%、安全対策</t>
  </si>
  <si>
    <t>コットン:60%、ナイロン:40%、テープカット</t>
  </si>
  <si>
    <t>パルプ:70%、コットン:30%、ストライプ</t>
  </si>
  <si>
    <t>ナイロン:80%、ナイロン:20%、リアリティ</t>
  </si>
  <si>
    <t>ポリエステル:60%、パルプ:40%、ジャガード織り</t>
  </si>
  <si>
    <t>ナイロン:70%、ウール:30%、サスティナブル</t>
  </si>
  <si>
    <t>レーヨン:70%、コットン:30%、ヒョウ柄</t>
  </si>
  <si>
    <t>レーヨン:60%、アルパカ:40%、ループカット起毛</t>
  </si>
  <si>
    <t>ナイロン:60%、ナイロン:40%、安全対策</t>
  </si>
  <si>
    <t>コットン:80%、ウール:20%、ループカット起毛</t>
  </si>
  <si>
    <t>レーヨン:80%、ナイロン:20%、迷彩柄</t>
  </si>
  <si>
    <t>レーヨン:97%、ポリエステル:3%、テープカット</t>
  </si>
  <si>
    <t>コットン:80%、レーヨン:20%、迷彩柄</t>
  </si>
  <si>
    <t>パルプ:97%、アルパカ:3%、ストライプ</t>
  </si>
  <si>
    <t>ナイロン:97%、アクリル:3%、ヒョウ柄</t>
  </si>
  <si>
    <t>アルパカ:97%、レーヨン:3%、ジャガード織り</t>
  </si>
  <si>
    <t>レーヨン:100%、ループカット起毛</t>
    <phoneticPr fontId="18"/>
  </si>
  <si>
    <t>アルパカ:100%、ジャガード織り</t>
    <phoneticPr fontId="18"/>
  </si>
  <si>
    <t>ナイロン:100%、ジャガード織り</t>
    <phoneticPr fontId="18"/>
  </si>
  <si>
    <t>アルパカ:100%、安全対策</t>
    <phoneticPr fontId="18"/>
  </si>
  <si>
    <t>コットン:70%、アクリル:30%、リアリティ</t>
    <phoneticPr fontId="18"/>
  </si>
  <si>
    <t>アクリル:100%、ループカット起毛</t>
    <phoneticPr fontId="18"/>
  </si>
  <si>
    <t>ウール:100%、滝織り</t>
    <phoneticPr fontId="18"/>
  </si>
  <si>
    <t>ポリエステル:100%、サスティナブル</t>
    <phoneticPr fontId="18"/>
  </si>
  <si>
    <t>アルパカ:100%、滝織り</t>
    <phoneticPr fontId="18"/>
  </si>
  <si>
    <t>ナイロン:100%、テープカット</t>
    <phoneticPr fontId="18"/>
  </si>
  <si>
    <t>アルパカ:100%、ストライプ</t>
    <phoneticPr fontId="18"/>
  </si>
  <si>
    <t>アクリル:100%、ストライプ</t>
    <phoneticPr fontId="18"/>
  </si>
  <si>
    <t>ウール:100%、リアリティ</t>
    <phoneticPr fontId="18"/>
  </si>
  <si>
    <t>ポリエステル:100%、ループカット起毛</t>
    <phoneticPr fontId="18"/>
  </si>
  <si>
    <t>code</t>
    <phoneticPr fontId="18"/>
  </si>
  <si>
    <t>company</t>
    <phoneticPr fontId="18"/>
  </si>
  <si>
    <t>material_1</t>
    <phoneticPr fontId="18"/>
  </si>
  <si>
    <t>rate_1</t>
    <phoneticPr fontId="18"/>
  </si>
  <si>
    <t>material_2</t>
    <phoneticPr fontId="18"/>
  </si>
  <si>
    <t>rate_2</t>
    <phoneticPr fontId="18"/>
  </si>
  <si>
    <t>price</t>
    <phoneticPr fontId="18"/>
  </si>
  <si>
    <t>価格</t>
    <phoneticPr fontId="18"/>
  </si>
  <si>
    <t>summary</t>
    <phoneticPr fontId="18"/>
  </si>
  <si>
    <t>id</t>
    <phoneticPr fontId="18"/>
  </si>
  <si>
    <t>id（主キー）</t>
    <rPh sb="3" eb="4">
      <t>シュ</t>
    </rPh>
    <phoneticPr fontId="18"/>
  </si>
  <si>
    <t>','</t>
    <phoneticPr fontId="18"/>
  </si>
  <si>
    <t>,'</t>
    <phoneticPr fontId="18"/>
  </si>
  <si>
    <t>',</t>
    <phoneticPr fontId="18"/>
  </si>
  <si>
    <t>feature</t>
  </si>
  <si>
    <t>INSERT INTO items2(code, company, material_1, rate_1, material_2, rate_2, feature, summary, price) VALUES ('</t>
    <phoneticPr fontId="18"/>
  </si>
  <si>
    <t>INSERT INTO items2(code, company, material_1, rate_1, material_2, rate_2, feature, summary, price) VALUES ('AAA-0001','A社','レーヨン',60,'アルパカ',40,'ジャガード織り','レーヨン:60%、アルパカ:40%、ジャガード織り',3000)</t>
  </si>
  <si>
    <t>);</t>
    <phoneticPr fontId="18"/>
  </si>
  <si>
    <t>'コットン',</t>
    <phoneticPr fontId="18"/>
  </si>
  <si>
    <t>'ポリエステル',</t>
    <phoneticPr fontId="18"/>
  </si>
  <si>
    <t>'ウール',</t>
    <phoneticPr fontId="18"/>
  </si>
  <si>
    <t>'ナイロン',</t>
    <phoneticPr fontId="18"/>
  </si>
  <si>
    <t>'パルプ',</t>
    <phoneticPr fontId="18"/>
  </si>
  <si>
    <t>'アルパカ',</t>
    <phoneticPr fontId="18"/>
  </si>
  <si>
    <t>'レーヨン',</t>
    <phoneticPr fontId="18"/>
  </si>
  <si>
    <t>'アクリル',</t>
    <phoneticPr fontId="18"/>
  </si>
  <si>
    <t>'コットン','ポリエステル','ウール','ナイロン','パルプ','アルパカ','レーヨン','アクリル'</t>
    <phoneticPr fontId="18"/>
  </si>
  <si>
    <t>'マットな光沢',</t>
    <phoneticPr fontId="18"/>
  </si>
  <si>
    <t>'毛羽立ちにくい',</t>
    <phoneticPr fontId="18"/>
  </si>
  <si>
    <t>'サスティナブル',</t>
    <phoneticPr fontId="18"/>
  </si>
  <si>
    <t>'テープカット',</t>
    <phoneticPr fontId="18"/>
  </si>
  <si>
    <t>'迷彩柄',</t>
    <phoneticPr fontId="18"/>
  </si>
  <si>
    <t>'滝織り',</t>
    <phoneticPr fontId="18"/>
  </si>
  <si>
    <t>'ストライプ',</t>
    <phoneticPr fontId="18"/>
  </si>
  <si>
    <t>'安全対策',</t>
    <phoneticPr fontId="18"/>
  </si>
  <si>
    <t>'ヒョウ柄',</t>
    <phoneticPr fontId="18"/>
  </si>
  <si>
    <t>'ジャガード織り',</t>
    <phoneticPr fontId="18"/>
  </si>
  <si>
    <t>'ループカット起毛',</t>
    <phoneticPr fontId="18"/>
  </si>
  <si>
    <t>'リアリティ',</t>
    <phoneticPr fontId="18"/>
  </si>
  <si>
    <t>マットな光沢','毛羽立ちにくい','サスティナブル','テープカット','迷彩柄','滝織り','ストライプ','安全対策','ヒョウ柄','ジャガード織り','ループカット起毛','リアリティ'</t>
    <phoneticPr fontId="18"/>
  </si>
  <si>
    <t>商品検索</t>
    <rPh sb="0" eb="4">
      <t>ショウヒンケンサク</t>
    </rPh>
    <phoneticPr fontId="18"/>
  </si>
  <si>
    <t>条件指定</t>
    <rPh sb="0" eb="4">
      <t>ジョウケンシテイ</t>
    </rPh>
    <phoneticPr fontId="18"/>
  </si>
  <si>
    <t>指定なし</t>
    <rPh sb="0" eb="2">
      <t>シテイ</t>
    </rPh>
    <phoneticPr fontId="18"/>
  </si>
  <si>
    <t>機能・加工</t>
    <rPh sb="0" eb="2">
      <t>キノウ</t>
    </rPh>
    <rPh sb="3" eb="5">
      <t>カコウ</t>
    </rPh>
    <phoneticPr fontId="18"/>
  </si>
  <si>
    <t>OK</t>
    <phoneticPr fontId="18"/>
  </si>
  <si>
    <t>フリーワード</t>
    <phoneticPr fontId="18"/>
  </si>
  <si>
    <t>全件</t>
    <rPh sb="0" eb="2">
      <t>ゼンケン</t>
    </rPh>
    <phoneticPr fontId="18"/>
  </si>
  <si>
    <t xml:space="preserve">テープカット </t>
    <phoneticPr fontId="18"/>
  </si>
  <si>
    <t>素材種類（混率）</t>
    <rPh sb="0" eb="2">
      <t>ソザイ</t>
    </rPh>
    <rPh sb="2" eb="4">
      <t>シュルイ</t>
    </rPh>
    <rPh sb="5" eb="7">
      <t>コンリツ</t>
    </rPh>
    <phoneticPr fontId="18"/>
  </si>
  <si>
    <t>アルパカ（10）</t>
    <phoneticPr fontId="18"/>
  </si>
  <si>
    <t>素材種類（混率）&amp; 機能・加工</t>
    <rPh sb="0" eb="2">
      <t>ソザイ</t>
    </rPh>
    <rPh sb="2" eb="4">
      <t>シュルイ</t>
    </rPh>
    <rPh sb="5" eb="7">
      <t>コンリツ</t>
    </rPh>
    <phoneticPr fontId="18"/>
  </si>
  <si>
    <t>アルパカ（10）&amp; テープカット</t>
    <phoneticPr fontId="18"/>
  </si>
  <si>
    <t>素材種類（混率）&amp; フリーワード</t>
    <rPh sb="0" eb="2">
      <t>ソザイ</t>
    </rPh>
    <rPh sb="2" eb="4">
      <t>シュルイ</t>
    </rPh>
    <rPh sb="5" eb="7">
      <t>コンリツ</t>
    </rPh>
    <phoneticPr fontId="18"/>
  </si>
  <si>
    <t>アルパカ（10）&amp; レーヨン</t>
    <phoneticPr fontId="18"/>
  </si>
  <si>
    <t>素材種類（混率）&amp; 機能・加工 &amp;フリーワード</t>
    <rPh sb="0" eb="2">
      <t>ソザイ</t>
    </rPh>
    <rPh sb="2" eb="4">
      <t>シュルイ</t>
    </rPh>
    <rPh sb="5" eb="7">
      <t>コンリツ</t>
    </rPh>
    <phoneticPr fontId="18"/>
  </si>
  <si>
    <t>アルパカ（10）&amp; テープカット &amp;レーヨン</t>
    <phoneticPr fontId="18"/>
  </si>
  <si>
    <t>テープカット &amp; レーヨン</t>
    <phoneticPr fontId="18"/>
  </si>
  <si>
    <t>機能・加工 &amp;フリーワード</t>
    <phoneticPr fontId="18"/>
  </si>
  <si>
    <t>管理者画面</t>
    <rPh sb="0" eb="3">
      <t>カンリシャ</t>
    </rPh>
    <rPh sb="3" eb="5">
      <t>ガメン</t>
    </rPh>
    <phoneticPr fontId="18"/>
  </si>
  <si>
    <t>追加</t>
    <rPh sb="0" eb="2">
      <t>ツイカ</t>
    </rPh>
    <phoneticPr fontId="18"/>
  </si>
  <si>
    <t>商品コード重複の入力チェック</t>
    <rPh sb="0" eb="2">
      <t>ショウヒン</t>
    </rPh>
    <rPh sb="5" eb="7">
      <t>チョウフク</t>
    </rPh>
    <rPh sb="8" eb="10">
      <t>ニュウリョク</t>
    </rPh>
    <phoneticPr fontId="18"/>
  </si>
  <si>
    <t>正しい値を入力し追加実行</t>
    <rPh sb="0" eb="1">
      <t>タダ</t>
    </rPh>
    <rPh sb="3" eb="4">
      <t>アタイ</t>
    </rPh>
    <rPh sb="5" eb="7">
      <t>ニュウリョク</t>
    </rPh>
    <rPh sb="8" eb="10">
      <t>ツイカ</t>
    </rPh>
    <rPh sb="10" eb="12">
      <t>ジッコウ</t>
    </rPh>
    <phoneticPr fontId="18"/>
  </si>
  <si>
    <t>変更なしの更新チェック</t>
    <rPh sb="0" eb="2">
      <t>ヘンコウ</t>
    </rPh>
    <rPh sb="5" eb="7">
      <t>コウシン</t>
    </rPh>
    <phoneticPr fontId="18"/>
  </si>
  <si>
    <t>Shopify</t>
    <phoneticPr fontId="18"/>
  </si>
  <si>
    <t>Shopify ストア開設セミナー #1 | 商品追加からデザインまで</t>
    <phoneticPr fontId="18"/>
  </si>
  <si>
    <t>【5分でわかる】Shopify liteとは？</t>
    <phoneticPr fontId="18"/>
  </si>
  <si>
    <t>php select 選択状態を保持する</t>
    <phoneticPr fontId="18"/>
  </si>
  <si>
    <t>https://www.youtube.com/watch?v=Y9TrVMaAwSQ</t>
    <phoneticPr fontId="18"/>
  </si>
  <si>
    <t>https://www.youtube.com/watch?v=BjTla6r-Htk</t>
    <phoneticPr fontId="18"/>
  </si>
  <si>
    <t>https://aw1.jp/web/php-select-%E9%81%B8%E6%8A%9E%E7%8A%B6%E6%85%8B%E3%82%92%E4%BF%9D%E6%8C%81%E3%81%99%E3%82%8B/</t>
    <phoneticPr fontId="18"/>
  </si>
  <si>
    <t>商品の管理画面</t>
    <rPh sb="0" eb="2">
      <t>ショウヒン</t>
    </rPh>
    <rPh sb="3" eb="7">
      <t>カンリガメン</t>
    </rPh>
    <phoneticPr fontId="18"/>
  </si>
  <si>
    <t>購入ボタンを埋め込む</t>
    <rPh sb="0" eb="2">
      <t>コウニュウ</t>
    </rPh>
    <rPh sb="6" eb="7">
      <t>ウ</t>
    </rPh>
    <rPh sb="8" eb="9">
      <t>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</si>
</sst>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33" borderId="0" xfId="0" applyFill="1">
      <alignment vertical="center"/>
    </xf>
    <xf numFmtId="0" fontId="21" fillId="0" borderId="0" xfId="42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22</xdr:col>
      <xdr:colOff>272326</xdr:colOff>
      <xdr:row>36</xdr:row>
      <xdr:rowOff>201041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3A5FED8-8280-4FC1-863D-82FC10BC5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1680" y="1143000"/>
          <a:ext cx="13012966" cy="7287641"/>
        </a:xfrm>
        <a:prstGeom prst="rect">
          <a:avLst/>
        </a:prstGeom>
      </xdr:spPr>
    </xdr:pic>
    <xdr:clientData/>
  </xdr:twoCellAnchor>
  <xdr:twoCellAnchor editAs="oneCell">
    <xdr:from>
      <xdr:col>4</xdr:col>
      <xdr:colOff>249381</xdr:colOff>
      <xdr:row>30</xdr:row>
      <xdr:rowOff>138545</xdr:rowOff>
    </xdr:from>
    <xdr:to>
      <xdr:col>12</xdr:col>
      <xdr:colOff>168031</xdr:colOff>
      <xdr:row>49</xdr:row>
      <xdr:rowOff>94119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382A033-7BE0-41C2-8859-834D89DBA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31621" y="6996545"/>
          <a:ext cx="5283130" cy="4298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w1.jp/web/php-select-%E9%81%B8%E6%8A%9E%E7%8A%B6%E6%85%8B%E3%82%92%E4%BF%9D%E6%8C%81%E3%81%99%E3%82%8B/" TargetMode="External"/><Relationship Id="rId2" Type="http://schemas.openxmlformats.org/officeDocument/2006/relationships/hyperlink" Target="https://www.youtube.com/watch?v=BjTla6r-Htk" TargetMode="External"/><Relationship Id="rId1" Type="http://schemas.openxmlformats.org/officeDocument/2006/relationships/hyperlink" Target="https://www.youtube.com/watch?v=Y9TrVMaAwSQ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23"/>
  <sheetViews>
    <sheetView workbookViewId="0">
      <selection activeCell="E7" sqref="E7"/>
    </sheetView>
  </sheetViews>
  <sheetFormatPr defaultRowHeight="18" x14ac:dyDescent="0.45"/>
  <cols>
    <col min="2" max="2" width="12.09765625" bestFit="1" customWidth="1"/>
    <col min="3" max="3" width="12.3984375" bestFit="1" customWidth="1"/>
    <col min="5" max="5" width="12.3984375" bestFit="1" customWidth="1"/>
    <col min="6" max="6" width="8" bestFit="1" customWidth="1"/>
    <col min="7" max="7" width="12.3984375" bestFit="1" customWidth="1"/>
    <col min="8" max="8" width="8" bestFit="1" customWidth="1"/>
    <col min="9" max="9" width="26.09765625" bestFit="1" customWidth="1"/>
    <col min="11" max="11" width="7" bestFit="1" customWidth="1"/>
    <col min="12" max="12" width="56.09765625" hidden="1" customWidth="1"/>
    <col min="13" max="13" width="56.09765625" customWidth="1"/>
  </cols>
  <sheetData>
    <row r="2" spans="2:27" x14ac:dyDescent="0.45">
      <c r="B2" t="s">
        <v>335</v>
      </c>
      <c r="C2" t="s">
        <v>326</v>
      </c>
      <c r="D2" t="s">
        <v>327</v>
      </c>
      <c r="E2" t="s">
        <v>328</v>
      </c>
      <c r="F2" t="s">
        <v>329</v>
      </c>
      <c r="G2" t="s">
        <v>330</v>
      </c>
      <c r="H2" t="s">
        <v>331</v>
      </c>
      <c r="I2" t="s">
        <v>340</v>
      </c>
      <c r="J2" t="s">
        <v>334</v>
      </c>
      <c r="K2" t="s">
        <v>332</v>
      </c>
      <c r="O2" t="s">
        <v>341</v>
      </c>
      <c r="AA2" t="s">
        <v>342</v>
      </c>
    </row>
    <row r="3" spans="2:27" x14ac:dyDescent="0.45">
      <c r="B3" t="s">
        <v>336</v>
      </c>
      <c r="C3" t="s">
        <v>0</v>
      </c>
      <c r="D3" t="s">
        <v>150</v>
      </c>
      <c r="E3" t="s">
        <v>1</v>
      </c>
      <c r="F3" t="s">
        <v>2</v>
      </c>
      <c r="G3" t="s">
        <v>3</v>
      </c>
      <c r="H3" t="s">
        <v>4</v>
      </c>
      <c r="I3" t="s">
        <v>7</v>
      </c>
      <c r="J3" t="s">
        <v>149</v>
      </c>
      <c r="K3" t="s">
        <v>333</v>
      </c>
      <c r="L3" t="s">
        <v>231</v>
      </c>
      <c r="O3" s="1" t="s">
        <v>337</v>
      </c>
      <c r="P3" s="1" t="s">
        <v>190</v>
      </c>
      <c r="Q3" s="1" t="s">
        <v>338</v>
      </c>
      <c r="R3" s="1" t="s">
        <v>339</v>
      </c>
      <c r="S3" s="1" t="s">
        <v>343</v>
      </c>
    </row>
    <row r="4" spans="2:27" x14ac:dyDescent="0.45">
      <c r="C4" t="s">
        <v>34</v>
      </c>
      <c r="D4" t="s">
        <v>31</v>
      </c>
      <c r="E4" t="s">
        <v>11</v>
      </c>
      <c r="F4">
        <v>60</v>
      </c>
      <c r="G4" t="s">
        <v>10</v>
      </c>
      <c r="H4">
        <v>40</v>
      </c>
      <c r="I4" t="s">
        <v>25</v>
      </c>
      <c r="J4" t="s">
        <v>232</v>
      </c>
      <c r="K4">
        <v>3000</v>
      </c>
      <c r="L4" t="str">
        <f>$E4&amp;":"&amp;$F4&amp;"%、"&amp;$G4&amp;":"&amp;$H4&amp;"%、"&amp;$I4</f>
        <v>レーヨン:60%、アルパカ:40%、ジャガード織り</v>
      </c>
      <c r="N4">
        <v>1</v>
      </c>
      <c r="O4" t="str">
        <f>$O$2&amp;$C4&amp;$O$3&amp;$D4&amp;$O$3&amp;$E4&amp;$R$3&amp;$F4&amp;$Q$3&amp;$G4&amp;$R$3&amp;$H4&amp;$Q$3&amp;$I4&amp;$O$3&amp;$J4&amp;$R$3&amp;$K4&amp;$S$3</f>
        <v>INSERT INTO items2(code, company, material_1, rate_1, material_2, rate_2, feature, summary, price) VALUES ('AAA-0001','A社','レーヨン',60,'アルパカ',40,'ジャガード織り','レーヨン:60%、アルパカ:40%、ジャガード織り',3000);</v>
      </c>
    </row>
    <row r="5" spans="2:27" x14ac:dyDescent="0.45">
      <c r="C5" t="s">
        <v>35</v>
      </c>
      <c r="D5" t="s">
        <v>31</v>
      </c>
      <c r="E5" t="s">
        <v>17</v>
      </c>
      <c r="F5">
        <v>80</v>
      </c>
      <c r="G5" t="s">
        <v>17</v>
      </c>
      <c r="H5">
        <v>20</v>
      </c>
      <c r="I5" t="s">
        <v>22</v>
      </c>
      <c r="J5" t="s">
        <v>233</v>
      </c>
      <c r="K5">
        <v>12000</v>
      </c>
      <c r="L5" t="str">
        <f t="shared" ref="L5:L68" si="0">$E5&amp;":"&amp;$F5&amp;"%、"&amp;$G5&amp;":"&amp;$H5&amp;"%、"&amp;$I5</f>
        <v>ナイロン:80%、ナイロン:20%、サスティナブル</v>
      </c>
      <c r="N5">
        <v>2</v>
      </c>
      <c r="O5" t="str">
        <f t="shared" ref="O5:O68" si="1">$O$2&amp;$C5&amp;$O$3&amp;$D5&amp;$O$3&amp;$E5&amp;$R$3&amp;$F5&amp;$Q$3&amp;$G5&amp;$R$3&amp;$H5&amp;$Q$3&amp;$I5&amp;$O$3&amp;$J5&amp;$R$3&amp;$K5&amp;$S$3</f>
        <v>INSERT INTO items2(code, company, material_1, rate_1, material_2, rate_2, feature, summary, price) VALUES ('AAA-0002','A社','ナイロン',80,'ナイロン',20,'サスティナブル','ナイロン:80%、ナイロン:20%、サスティナブル',12000);</v>
      </c>
    </row>
    <row r="6" spans="2:27" x14ac:dyDescent="0.45">
      <c r="C6" t="s">
        <v>36</v>
      </c>
      <c r="D6" t="s">
        <v>31</v>
      </c>
      <c r="E6" t="s">
        <v>11</v>
      </c>
      <c r="F6">
        <v>60</v>
      </c>
      <c r="G6" t="s">
        <v>16</v>
      </c>
      <c r="H6">
        <v>40</v>
      </c>
      <c r="I6" t="s">
        <v>28</v>
      </c>
      <c r="J6" t="s">
        <v>234</v>
      </c>
      <c r="K6">
        <v>5600</v>
      </c>
      <c r="L6" t="str">
        <f t="shared" si="0"/>
        <v>レーヨン:60%、コットン:40%、ループカット起毛</v>
      </c>
      <c r="N6">
        <v>3</v>
      </c>
      <c r="O6" t="str">
        <f t="shared" si="1"/>
        <v>INSERT INTO items2(code, company, material_1, rate_1, material_2, rate_2, feature, summary, price) VALUES ('AAA-0003','A社','レーヨン',60,'コットン',40,'ループカット起毛','レーヨン:60%、コットン:40%、ループカット起毛',5600);</v>
      </c>
    </row>
    <row r="7" spans="2:27" x14ac:dyDescent="0.45">
      <c r="C7" t="s">
        <v>37</v>
      </c>
      <c r="D7" t="s">
        <v>31</v>
      </c>
      <c r="E7" t="s">
        <v>16</v>
      </c>
      <c r="F7">
        <v>70</v>
      </c>
      <c r="G7" t="s">
        <v>15</v>
      </c>
      <c r="H7">
        <v>30</v>
      </c>
      <c r="I7" t="s">
        <v>28</v>
      </c>
      <c r="J7" t="s">
        <v>235</v>
      </c>
      <c r="K7">
        <v>2700</v>
      </c>
      <c r="L7" t="str">
        <f t="shared" si="0"/>
        <v>コットン:70%、パルプ:30%、ループカット起毛</v>
      </c>
      <c r="N7">
        <v>4</v>
      </c>
      <c r="O7" t="str">
        <f t="shared" si="1"/>
        <v>INSERT INTO items2(code, company, material_1, rate_1, material_2, rate_2, feature, summary, price) VALUES ('AAA-0004','A社','コットン',70,'パルプ',30,'ループカット起毛','コットン:70%、パルプ:30%、ループカット起毛',2700);</v>
      </c>
    </row>
    <row r="8" spans="2:27" x14ac:dyDescent="0.45">
      <c r="C8" t="s">
        <v>38</v>
      </c>
      <c r="D8" t="s">
        <v>31</v>
      </c>
      <c r="E8" t="s">
        <v>21</v>
      </c>
      <c r="F8">
        <v>90</v>
      </c>
      <c r="G8" t="s">
        <v>20</v>
      </c>
      <c r="H8">
        <v>10</v>
      </c>
      <c r="I8" t="s">
        <v>18</v>
      </c>
      <c r="J8" t="s">
        <v>236</v>
      </c>
      <c r="K8">
        <v>2700</v>
      </c>
      <c r="L8" t="str">
        <f t="shared" si="0"/>
        <v>アクリル:90%、ポリエステル:10%、リアリティ</v>
      </c>
      <c r="N8">
        <v>5</v>
      </c>
      <c r="O8" t="str">
        <f t="shared" si="1"/>
        <v>INSERT INTO items2(code, company, material_1, rate_1, material_2, rate_2, feature, summary, price) VALUES ('AAA-0005','A社','アクリル',90,'ポリエステル',10,'リアリティ','アクリル:90%、ポリエステル:10%、リアリティ',2700);</v>
      </c>
    </row>
    <row r="9" spans="2:27" x14ac:dyDescent="0.45">
      <c r="C9" t="s">
        <v>39</v>
      </c>
      <c r="D9" t="s">
        <v>31</v>
      </c>
      <c r="E9" t="s">
        <v>17</v>
      </c>
      <c r="F9">
        <v>80</v>
      </c>
      <c r="G9" t="s">
        <v>17</v>
      </c>
      <c r="H9">
        <v>20</v>
      </c>
      <c r="I9" t="s">
        <v>25</v>
      </c>
      <c r="J9" t="s">
        <v>237</v>
      </c>
      <c r="K9">
        <v>12000</v>
      </c>
      <c r="L9" t="str">
        <f t="shared" si="0"/>
        <v>ナイロン:80%、ナイロン:20%、ジャガード織り</v>
      </c>
      <c r="N9">
        <v>6</v>
      </c>
      <c r="O9" t="str">
        <f t="shared" si="1"/>
        <v>INSERT INTO items2(code, company, material_1, rate_1, material_2, rate_2, feature, summary, price) VALUES ('AAA-0006','A社','ナイロン',80,'ナイロン',20,'ジャガード織り','ナイロン:80%、ナイロン:20%、ジャガード織り',12000);</v>
      </c>
    </row>
    <row r="10" spans="2:27" x14ac:dyDescent="0.45">
      <c r="C10" t="s">
        <v>40</v>
      </c>
      <c r="D10" t="s">
        <v>31</v>
      </c>
      <c r="E10" t="s">
        <v>16</v>
      </c>
      <c r="F10">
        <v>60</v>
      </c>
      <c r="G10" t="s">
        <v>16</v>
      </c>
      <c r="H10">
        <v>40</v>
      </c>
      <c r="I10" t="s">
        <v>29</v>
      </c>
      <c r="J10" t="s">
        <v>238</v>
      </c>
      <c r="K10">
        <v>5000</v>
      </c>
      <c r="L10" t="str">
        <f t="shared" si="0"/>
        <v>コットン:60%、コットン:40%、安全対策</v>
      </c>
      <c r="N10">
        <v>7</v>
      </c>
      <c r="O10" t="str">
        <f t="shared" si="1"/>
        <v>INSERT INTO items2(code, company, material_1, rate_1, material_2, rate_2, feature, summary, price) VALUES ('AAA-0007','A社','コットン',60,'コットン',40,'安全対策','コットン:60%、コットン:40%、安全対策',5000);</v>
      </c>
    </row>
    <row r="11" spans="2:27" x14ac:dyDescent="0.45">
      <c r="C11" t="s">
        <v>41</v>
      </c>
      <c r="D11" t="s">
        <v>31</v>
      </c>
      <c r="E11" t="s">
        <v>15</v>
      </c>
      <c r="F11">
        <v>97</v>
      </c>
      <c r="G11" t="s">
        <v>16</v>
      </c>
      <c r="H11">
        <v>3</v>
      </c>
      <c r="I11" t="s">
        <v>25</v>
      </c>
      <c r="J11" t="s">
        <v>239</v>
      </c>
      <c r="K11">
        <v>3000</v>
      </c>
      <c r="L11" t="str">
        <f t="shared" si="0"/>
        <v>パルプ:97%、コットン:3%、ジャガード織り</v>
      </c>
      <c r="N11">
        <v>8</v>
      </c>
      <c r="O11" t="str">
        <f t="shared" si="1"/>
        <v>INSERT INTO items2(code, company, material_1, rate_1, material_2, rate_2, feature, summary, price) VALUES ('AAA-0008','A社','パルプ',97,'コットン',3,'ジャガード織り','パルプ:97%、コットン:3%、ジャガード織り',3000);</v>
      </c>
    </row>
    <row r="12" spans="2:27" x14ac:dyDescent="0.45">
      <c r="C12" t="s">
        <v>42</v>
      </c>
      <c r="D12" t="s">
        <v>31</v>
      </c>
      <c r="E12" t="s">
        <v>17</v>
      </c>
      <c r="F12">
        <v>60</v>
      </c>
      <c r="G12" t="s">
        <v>17</v>
      </c>
      <c r="H12">
        <v>40</v>
      </c>
      <c r="I12" t="s">
        <v>25</v>
      </c>
      <c r="J12" t="s">
        <v>240</v>
      </c>
      <c r="K12">
        <v>3000</v>
      </c>
      <c r="L12" t="str">
        <f t="shared" si="0"/>
        <v>ナイロン:60%、ナイロン:40%、ジャガード織り</v>
      </c>
      <c r="N12">
        <v>9</v>
      </c>
      <c r="O12" t="str">
        <f t="shared" si="1"/>
        <v>INSERT INTO items2(code, company, material_1, rate_1, material_2, rate_2, feature, summary, price) VALUES ('AAA-0009','A社','ナイロン',60,'ナイロン',40,'ジャガード織り','ナイロン:60%、ナイロン:40%、ジャガード織り',3000);</v>
      </c>
    </row>
    <row r="13" spans="2:27" x14ac:dyDescent="0.45">
      <c r="C13" t="s">
        <v>43</v>
      </c>
      <c r="D13" t="s">
        <v>31</v>
      </c>
      <c r="E13" t="s">
        <v>17</v>
      </c>
      <c r="F13">
        <v>70</v>
      </c>
      <c r="G13" t="s">
        <v>12</v>
      </c>
      <c r="H13">
        <v>30</v>
      </c>
      <c r="I13" t="s">
        <v>33</v>
      </c>
      <c r="J13" t="s">
        <v>241</v>
      </c>
      <c r="K13">
        <v>3000</v>
      </c>
      <c r="L13" t="str">
        <f t="shared" si="0"/>
        <v>ナイロン:70%、ウール:30%、テープカット</v>
      </c>
      <c r="N13">
        <v>10</v>
      </c>
      <c r="O13" t="str">
        <f t="shared" si="1"/>
        <v>INSERT INTO items2(code, company, material_1, rate_1, material_2, rate_2, feature, summary, price) VALUES ('AAA-0010','A社','ナイロン',70,'ウール',30,'テープカット','ナイロン:70%、ウール:30%、テープカット',3000);</v>
      </c>
    </row>
    <row r="14" spans="2:27" x14ac:dyDescent="0.45">
      <c r="C14" t="s">
        <v>44</v>
      </c>
      <c r="D14" t="s">
        <v>31</v>
      </c>
      <c r="E14" t="s">
        <v>16</v>
      </c>
      <c r="F14">
        <v>70</v>
      </c>
      <c r="G14" t="s">
        <v>12</v>
      </c>
      <c r="H14">
        <v>30</v>
      </c>
      <c r="I14" t="s">
        <v>26</v>
      </c>
      <c r="J14" t="s">
        <v>242</v>
      </c>
      <c r="K14">
        <v>5600</v>
      </c>
      <c r="L14" t="str">
        <f t="shared" si="0"/>
        <v>コットン:70%、ウール:30%、ヒョウ柄</v>
      </c>
      <c r="N14">
        <v>11</v>
      </c>
      <c r="O14" t="str">
        <f t="shared" si="1"/>
        <v>INSERT INTO items2(code, company, material_1, rate_1, material_2, rate_2, feature, summary, price) VALUES ('AAA-0011','A社','コットン',70,'ウール',30,'ヒョウ柄','コットン:70%、ウール:30%、ヒョウ柄',5600);</v>
      </c>
    </row>
    <row r="15" spans="2:27" x14ac:dyDescent="0.45">
      <c r="C15" t="s">
        <v>45</v>
      </c>
      <c r="D15" t="s">
        <v>31</v>
      </c>
      <c r="E15" t="s">
        <v>16</v>
      </c>
      <c r="F15">
        <v>70</v>
      </c>
      <c r="G15" t="s">
        <v>12</v>
      </c>
      <c r="H15">
        <v>30</v>
      </c>
      <c r="I15" t="s">
        <v>32</v>
      </c>
      <c r="J15" t="s">
        <v>243</v>
      </c>
      <c r="K15">
        <v>5000</v>
      </c>
      <c r="L15" t="str">
        <f t="shared" si="0"/>
        <v>コットン:70%、ウール:30%、ストライプ</v>
      </c>
      <c r="N15">
        <v>12</v>
      </c>
      <c r="O15" t="str">
        <f t="shared" si="1"/>
        <v>INSERT INTO items2(code, company, material_1, rate_1, material_2, rate_2, feature, summary, price) VALUES ('AAA-0012','A社','コットン',70,'ウール',30,'ストライプ','コットン:70%、ウール:30%、ストライプ',5000);</v>
      </c>
    </row>
    <row r="16" spans="2:27" x14ac:dyDescent="0.45">
      <c r="C16" t="s">
        <v>46</v>
      </c>
      <c r="D16" t="s">
        <v>31</v>
      </c>
      <c r="E16" t="s">
        <v>20</v>
      </c>
      <c r="F16">
        <v>80</v>
      </c>
      <c r="G16" t="s">
        <v>15</v>
      </c>
      <c r="H16">
        <v>20</v>
      </c>
      <c r="I16" t="s">
        <v>30</v>
      </c>
      <c r="J16" t="s">
        <v>244</v>
      </c>
      <c r="K16">
        <v>3000</v>
      </c>
      <c r="L16" t="str">
        <f t="shared" si="0"/>
        <v>ポリエステル:80%、パルプ:20%、滝織り</v>
      </c>
      <c r="N16">
        <v>13</v>
      </c>
      <c r="O16" t="str">
        <f t="shared" si="1"/>
        <v>INSERT INTO items2(code, company, material_1, rate_1, material_2, rate_2, feature, summary, price) VALUES ('AAA-0013','A社','ポリエステル',80,'パルプ',20,'滝織り','ポリエステル:80%、パルプ:20%、滝織り',3000);</v>
      </c>
    </row>
    <row r="17" spans="3:15" x14ac:dyDescent="0.45">
      <c r="C17" t="s">
        <v>47</v>
      </c>
      <c r="D17" t="s">
        <v>24</v>
      </c>
      <c r="E17" t="s">
        <v>11</v>
      </c>
      <c r="F17">
        <v>100</v>
      </c>
      <c r="H17">
        <v>0</v>
      </c>
      <c r="I17" t="s">
        <v>28</v>
      </c>
      <c r="J17" t="s">
        <v>312</v>
      </c>
      <c r="K17">
        <v>3500</v>
      </c>
      <c r="L17" t="str">
        <f t="shared" si="0"/>
        <v>レーヨン:100%、:0%、ループカット起毛</v>
      </c>
      <c r="N17">
        <v>14</v>
      </c>
      <c r="O17" t="str">
        <f t="shared" si="1"/>
        <v>INSERT INTO items2(code, company, material_1, rate_1, material_2, rate_2, feature, summary, price) VALUES ('AAB-0001','B社','レーヨン',100,'',0,'ループカット起毛','レーヨン:100%、ループカット起毛',3500);</v>
      </c>
    </row>
    <row r="18" spans="3:15" x14ac:dyDescent="0.45">
      <c r="C18" t="s">
        <v>48</v>
      </c>
      <c r="D18" t="s">
        <v>24</v>
      </c>
      <c r="E18" t="s">
        <v>17</v>
      </c>
      <c r="F18">
        <v>97</v>
      </c>
      <c r="G18" t="s">
        <v>20</v>
      </c>
      <c r="H18">
        <v>3</v>
      </c>
      <c r="I18" t="s">
        <v>28</v>
      </c>
      <c r="J18" t="s">
        <v>245</v>
      </c>
      <c r="K18">
        <v>8000</v>
      </c>
      <c r="L18" t="str">
        <f t="shared" si="0"/>
        <v>ナイロン:97%、ポリエステル:3%、ループカット起毛</v>
      </c>
      <c r="N18">
        <v>15</v>
      </c>
      <c r="O18" t="str">
        <f t="shared" si="1"/>
        <v>INSERT INTO items2(code, company, material_1, rate_1, material_2, rate_2, feature, summary, price) VALUES ('AAB-0002','B社','ナイロン',97,'ポリエステル',3,'ループカット起毛','ナイロン:97%、ポリエステル:3%、ループカット起毛',8000);</v>
      </c>
    </row>
    <row r="19" spans="3:15" x14ac:dyDescent="0.45">
      <c r="C19" t="s">
        <v>49</v>
      </c>
      <c r="D19" t="s">
        <v>24</v>
      </c>
      <c r="E19" t="s">
        <v>10</v>
      </c>
      <c r="F19">
        <v>100</v>
      </c>
      <c r="H19">
        <v>0</v>
      </c>
      <c r="I19" t="s">
        <v>25</v>
      </c>
      <c r="J19" t="s">
        <v>313</v>
      </c>
      <c r="K19">
        <v>3000</v>
      </c>
      <c r="L19" t="str">
        <f t="shared" si="0"/>
        <v>アルパカ:100%、:0%、ジャガード織り</v>
      </c>
      <c r="N19">
        <v>16</v>
      </c>
      <c r="O19" t="str">
        <f t="shared" si="1"/>
        <v>INSERT INTO items2(code, company, material_1, rate_1, material_2, rate_2, feature, summary, price) VALUES ('AAB-0003','B社','アルパカ',100,'',0,'ジャガード織り','アルパカ:100%、ジャガード織り',3000);</v>
      </c>
    </row>
    <row r="20" spans="3:15" x14ac:dyDescent="0.45">
      <c r="C20" t="s">
        <v>50</v>
      </c>
      <c r="D20" t="s">
        <v>24</v>
      </c>
      <c r="E20" t="s">
        <v>17</v>
      </c>
      <c r="F20">
        <v>80</v>
      </c>
      <c r="G20" t="s">
        <v>17</v>
      </c>
      <c r="H20">
        <v>20</v>
      </c>
      <c r="I20" t="s">
        <v>30</v>
      </c>
      <c r="J20" t="s">
        <v>246</v>
      </c>
      <c r="K20">
        <v>5600</v>
      </c>
      <c r="L20" t="str">
        <f t="shared" si="0"/>
        <v>ナイロン:80%、ナイロン:20%、滝織り</v>
      </c>
      <c r="N20">
        <v>17</v>
      </c>
      <c r="O20" t="str">
        <f t="shared" si="1"/>
        <v>INSERT INTO items2(code, company, material_1, rate_1, material_2, rate_2, feature, summary, price) VALUES ('AAB-0004','B社','ナイロン',80,'ナイロン',20,'滝織り','ナイロン:80%、ナイロン:20%、滝織り',5600);</v>
      </c>
    </row>
    <row r="21" spans="3:15" x14ac:dyDescent="0.45">
      <c r="C21" t="s">
        <v>51</v>
      </c>
      <c r="D21" t="s">
        <v>24</v>
      </c>
      <c r="E21" t="s">
        <v>11</v>
      </c>
      <c r="F21">
        <v>97</v>
      </c>
      <c r="G21" t="s">
        <v>20</v>
      </c>
      <c r="H21">
        <v>3</v>
      </c>
      <c r="I21" t="s">
        <v>28</v>
      </c>
      <c r="J21" t="s">
        <v>247</v>
      </c>
      <c r="K21">
        <v>5600</v>
      </c>
      <c r="L21" t="str">
        <f t="shared" si="0"/>
        <v>レーヨン:97%、ポリエステル:3%、ループカット起毛</v>
      </c>
      <c r="N21">
        <v>18</v>
      </c>
      <c r="O21" t="str">
        <f t="shared" si="1"/>
        <v>INSERT INTO items2(code, company, material_1, rate_1, material_2, rate_2, feature, summary, price) VALUES ('AAB-0005','B社','レーヨン',97,'ポリエステル',3,'ループカット起毛','レーヨン:97%、ポリエステル:3%、ループカット起毛',5600);</v>
      </c>
    </row>
    <row r="22" spans="3:15" x14ac:dyDescent="0.45">
      <c r="C22" t="s">
        <v>52</v>
      </c>
      <c r="D22" t="s">
        <v>24</v>
      </c>
      <c r="E22" t="s">
        <v>20</v>
      </c>
      <c r="F22">
        <v>90</v>
      </c>
      <c r="G22" t="s">
        <v>15</v>
      </c>
      <c r="H22">
        <v>10</v>
      </c>
      <c r="I22" t="s">
        <v>29</v>
      </c>
      <c r="J22" t="s">
        <v>248</v>
      </c>
      <c r="K22">
        <v>3500</v>
      </c>
      <c r="L22" t="str">
        <f t="shared" si="0"/>
        <v>ポリエステル:90%、パルプ:10%、安全対策</v>
      </c>
      <c r="N22">
        <v>19</v>
      </c>
      <c r="O22" t="str">
        <f t="shared" si="1"/>
        <v>INSERT INTO items2(code, company, material_1, rate_1, material_2, rate_2, feature, summary, price) VALUES ('AAB-0006','B社','ポリエステル',90,'パルプ',10,'安全対策','ポリエステル:90%、パルプ:10%、安全対策',3500);</v>
      </c>
    </row>
    <row r="23" spans="3:15" x14ac:dyDescent="0.45">
      <c r="C23" t="s">
        <v>53</v>
      </c>
      <c r="D23" t="s">
        <v>24</v>
      </c>
      <c r="E23" t="s">
        <v>17</v>
      </c>
      <c r="F23">
        <v>100</v>
      </c>
      <c r="H23">
        <v>0</v>
      </c>
      <c r="I23" t="s">
        <v>25</v>
      </c>
      <c r="J23" t="s">
        <v>314</v>
      </c>
      <c r="K23">
        <v>12000</v>
      </c>
      <c r="L23" t="str">
        <f t="shared" si="0"/>
        <v>ナイロン:100%、:0%、ジャガード織り</v>
      </c>
      <c r="N23">
        <v>20</v>
      </c>
      <c r="O23" t="str">
        <f t="shared" si="1"/>
        <v>INSERT INTO items2(code, company, material_1, rate_1, material_2, rate_2, feature, summary, price) VALUES ('AAB-0007','B社','ナイロン',100,'',0,'ジャガード織り','ナイロン:100%、ジャガード織り',12000);</v>
      </c>
    </row>
    <row r="24" spans="3:15" x14ac:dyDescent="0.45">
      <c r="C24" t="s">
        <v>54</v>
      </c>
      <c r="D24" t="s">
        <v>24</v>
      </c>
      <c r="E24" t="s">
        <v>10</v>
      </c>
      <c r="F24">
        <v>100</v>
      </c>
      <c r="H24">
        <v>0</v>
      </c>
      <c r="I24" t="s">
        <v>29</v>
      </c>
      <c r="J24" t="s">
        <v>315</v>
      </c>
      <c r="K24">
        <v>5000</v>
      </c>
      <c r="L24" t="str">
        <f t="shared" si="0"/>
        <v>アルパカ:100%、:0%、安全対策</v>
      </c>
      <c r="N24">
        <v>21</v>
      </c>
      <c r="O24" t="str">
        <f t="shared" si="1"/>
        <v>INSERT INTO items2(code, company, material_1, rate_1, material_2, rate_2, feature, summary, price) VALUES ('AAB-0008','B社','アルパカ',100,'',0,'安全対策','アルパカ:100%、安全対策',5000);</v>
      </c>
    </row>
    <row r="25" spans="3:15" x14ac:dyDescent="0.45">
      <c r="C25" t="s">
        <v>55</v>
      </c>
      <c r="D25" t="s">
        <v>24</v>
      </c>
      <c r="E25" t="s">
        <v>21</v>
      </c>
      <c r="F25">
        <v>60</v>
      </c>
      <c r="G25" t="s">
        <v>11</v>
      </c>
      <c r="H25">
        <v>40</v>
      </c>
      <c r="I25" t="s">
        <v>30</v>
      </c>
      <c r="J25" t="s">
        <v>249</v>
      </c>
      <c r="K25">
        <v>3500</v>
      </c>
      <c r="L25" t="str">
        <f t="shared" si="0"/>
        <v>アクリル:60%、レーヨン:40%、滝織り</v>
      </c>
      <c r="N25">
        <v>22</v>
      </c>
      <c r="O25" t="str">
        <f t="shared" si="1"/>
        <v>INSERT INTO items2(code, company, material_1, rate_1, material_2, rate_2, feature, summary, price) VALUES ('AAB-0009','B社','アクリル',60,'レーヨン',40,'滝織り','アクリル:60%、レーヨン:40%、滝織り',3500);</v>
      </c>
    </row>
    <row r="26" spans="3:15" x14ac:dyDescent="0.45">
      <c r="C26" t="s">
        <v>56</v>
      </c>
      <c r="D26" t="s">
        <v>24</v>
      </c>
      <c r="E26" t="s">
        <v>11</v>
      </c>
      <c r="F26">
        <v>70</v>
      </c>
      <c r="G26" t="s">
        <v>12</v>
      </c>
      <c r="H26">
        <v>30</v>
      </c>
      <c r="I26" t="s">
        <v>32</v>
      </c>
      <c r="J26" t="s">
        <v>250</v>
      </c>
      <c r="K26">
        <v>5600</v>
      </c>
      <c r="L26" t="str">
        <f t="shared" si="0"/>
        <v>レーヨン:70%、ウール:30%、ストライプ</v>
      </c>
      <c r="N26">
        <v>23</v>
      </c>
      <c r="O26" t="str">
        <f t="shared" si="1"/>
        <v>INSERT INTO items2(code, company, material_1, rate_1, material_2, rate_2, feature, summary, price) VALUES ('AAB-0010','B社','レーヨン',70,'ウール',30,'ストライプ','レーヨン:70%、ウール:30%、ストライプ',5600);</v>
      </c>
    </row>
    <row r="27" spans="3:15" x14ac:dyDescent="0.45">
      <c r="C27" t="s">
        <v>57</v>
      </c>
      <c r="D27" t="s">
        <v>24</v>
      </c>
      <c r="E27" t="s">
        <v>11</v>
      </c>
      <c r="F27">
        <v>70</v>
      </c>
      <c r="G27" t="s">
        <v>12</v>
      </c>
      <c r="H27">
        <v>30</v>
      </c>
      <c r="I27" t="s">
        <v>28</v>
      </c>
      <c r="J27" t="s">
        <v>251</v>
      </c>
      <c r="K27">
        <v>8000</v>
      </c>
      <c r="L27" t="str">
        <f t="shared" si="0"/>
        <v>レーヨン:70%、ウール:30%、ループカット起毛</v>
      </c>
      <c r="N27">
        <v>24</v>
      </c>
      <c r="O27" t="str">
        <f t="shared" si="1"/>
        <v>INSERT INTO items2(code, company, material_1, rate_1, material_2, rate_2, feature, summary, price) VALUES ('AAB-0011','B社','レーヨン',70,'ウール',30,'ループカット起毛','レーヨン:70%、ウール:30%、ループカット起毛',8000);</v>
      </c>
    </row>
    <row r="28" spans="3:15" x14ac:dyDescent="0.45">
      <c r="C28" t="s">
        <v>58</v>
      </c>
      <c r="D28" t="s">
        <v>24</v>
      </c>
      <c r="E28" t="s">
        <v>17</v>
      </c>
      <c r="F28">
        <v>97</v>
      </c>
      <c r="G28" t="s">
        <v>17</v>
      </c>
      <c r="H28">
        <v>3</v>
      </c>
      <c r="I28" t="s">
        <v>28</v>
      </c>
      <c r="J28" t="s">
        <v>252</v>
      </c>
      <c r="K28">
        <v>10000</v>
      </c>
      <c r="L28" t="str">
        <f t="shared" si="0"/>
        <v>ナイロン:97%、ナイロン:3%、ループカット起毛</v>
      </c>
      <c r="N28">
        <v>25</v>
      </c>
      <c r="O28" t="str">
        <f t="shared" si="1"/>
        <v>INSERT INTO items2(code, company, material_1, rate_1, material_2, rate_2, feature, summary, price) VALUES ('AAB-0012','B社','ナイロン',97,'ナイロン',3,'ループカット起毛','ナイロン:97%、ナイロン:3%、ループカット起毛',10000);</v>
      </c>
    </row>
    <row r="29" spans="3:15" x14ac:dyDescent="0.45">
      <c r="C29" t="s">
        <v>59</v>
      </c>
      <c r="D29" t="s">
        <v>24</v>
      </c>
      <c r="E29" t="s">
        <v>11</v>
      </c>
      <c r="F29">
        <v>60</v>
      </c>
      <c r="G29" t="s">
        <v>16</v>
      </c>
      <c r="H29">
        <v>40</v>
      </c>
      <c r="I29" t="s">
        <v>25</v>
      </c>
      <c r="J29" t="s">
        <v>253</v>
      </c>
      <c r="K29">
        <v>10000</v>
      </c>
      <c r="L29" t="str">
        <f t="shared" si="0"/>
        <v>レーヨン:60%、コットン:40%、ジャガード織り</v>
      </c>
      <c r="N29">
        <v>26</v>
      </c>
      <c r="O29" t="str">
        <f t="shared" si="1"/>
        <v>INSERT INTO items2(code, company, material_1, rate_1, material_2, rate_2, feature, summary, price) VALUES ('AAB-0013','B社','レーヨン',60,'コットン',40,'ジャガード織り','レーヨン:60%、コットン:40%、ジャガード織り',10000);</v>
      </c>
    </row>
    <row r="30" spans="3:15" x14ac:dyDescent="0.45">
      <c r="C30" t="s">
        <v>60</v>
      </c>
      <c r="D30" t="s">
        <v>24</v>
      </c>
      <c r="E30" t="s">
        <v>20</v>
      </c>
      <c r="F30">
        <v>80</v>
      </c>
      <c r="G30" t="s">
        <v>15</v>
      </c>
      <c r="H30">
        <v>20</v>
      </c>
      <c r="I30" t="s">
        <v>33</v>
      </c>
      <c r="J30" t="s">
        <v>254</v>
      </c>
      <c r="K30">
        <v>1400</v>
      </c>
      <c r="L30" t="str">
        <f t="shared" si="0"/>
        <v>ポリエステル:80%、パルプ:20%、テープカット</v>
      </c>
      <c r="N30">
        <v>27</v>
      </c>
      <c r="O30" t="str">
        <f t="shared" si="1"/>
        <v>INSERT INTO items2(code, company, material_1, rate_1, material_2, rate_2, feature, summary, price) VALUES ('AAB-0014','B社','ポリエステル',80,'パルプ',20,'テープカット','ポリエステル:80%、パルプ:20%、テープカット',1400);</v>
      </c>
    </row>
    <row r="31" spans="3:15" x14ac:dyDescent="0.45">
      <c r="C31" t="s">
        <v>61</v>
      </c>
      <c r="D31" t="s">
        <v>24</v>
      </c>
      <c r="E31" t="s">
        <v>16</v>
      </c>
      <c r="F31">
        <v>80</v>
      </c>
      <c r="G31" t="s">
        <v>15</v>
      </c>
      <c r="H31">
        <v>20</v>
      </c>
      <c r="I31" t="s">
        <v>155</v>
      </c>
      <c r="J31" t="s">
        <v>255</v>
      </c>
      <c r="K31">
        <v>3000</v>
      </c>
      <c r="L31" t="str">
        <f t="shared" si="0"/>
        <v>コットン:80%、パルプ:20%、ジャガード織り</v>
      </c>
      <c r="N31">
        <v>28</v>
      </c>
      <c r="O31" t="str">
        <f t="shared" si="1"/>
        <v>INSERT INTO items2(code, company, material_1, rate_1, material_2, rate_2, feature, summary, price) VALUES ('AAB-0015','B社','コットン',80,'パルプ',20,'ジャガード織り','コットン:80%、パルプ:20%、ジャガード織り',3000);</v>
      </c>
    </row>
    <row r="32" spans="3:15" x14ac:dyDescent="0.45">
      <c r="C32" t="s">
        <v>62</v>
      </c>
      <c r="D32" t="s">
        <v>24</v>
      </c>
      <c r="E32" t="s">
        <v>21</v>
      </c>
      <c r="F32">
        <v>100</v>
      </c>
      <c r="H32">
        <v>0</v>
      </c>
      <c r="I32" t="s">
        <v>28</v>
      </c>
      <c r="J32" t="s">
        <v>317</v>
      </c>
      <c r="K32">
        <v>12000</v>
      </c>
      <c r="L32" t="str">
        <f t="shared" si="0"/>
        <v>アクリル:100%、:0%、ループカット起毛</v>
      </c>
      <c r="N32">
        <v>29</v>
      </c>
      <c r="O32" t="str">
        <f t="shared" si="1"/>
        <v>INSERT INTO items2(code, company, material_1, rate_1, material_2, rate_2, feature, summary, price) VALUES ('AAB-0016','B社','アクリル',100,'',0,'ループカット起毛','アクリル:100%、ループカット起毛',12000);</v>
      </c>
    </row>
    <row r="33" spans="3:15" x14ac:dyDescent="0.45">
      <c r="C33" t="s">
        <v>63</v>
      </c>
      <c r="D33" t="s">
        <v>24</v>
      </c>
      <c r="E33" t="s">
        <v>16</v>
      </c>
      <c r="F33">
        <v>70</v>
      </c>
      <c r="G33" t="s">
        <v>21</v>
      </c>
      <c r="H33">
        <v>30</v>
      </c>
      <c r="I33" t="s">
        <v>18</v>
      </c>
      <c r="J33" t="s">
        <v>316</v>
      </c>
      <c r="K33">
        <v>8000</v>
      </c>
      <c r="L33" t="str">
        <f t="shared" si="0"/>
        <v>コットン:70%、アクリル:30%、リアリティ</v>
      </c>
      <c r="N33">
        <v>30</v>
      </c>
      <c r="O33" t="str">
        <f t="shared" si="1"/>
        <v>INSERT INTO items2(code, company, material_1, rate_1, material_2, rate_2, feature, summary, price) VALUES ('AAB-0017','B社','コットン',70,'アクリル',30,'リアリティ','コットン:70%、アクリル:30%、リアリティ',8000);</v>
      </c>
    </row>
    <row r="34" spans="3:15" x14ac:dyDescent="0.45">
      <c r="C34" t="s">
        <v>64</v>
      </c>
      <c r="D34" t="s">
        <v>24</v>
      </c>
      <c r="E34" t="s">
        <v>12</v>
      </c>
      <c r="F34">
        <v>100</v>
      </c>
      <c r="H34">
        <v>0</v>
      </c>
      <c r="I34" t="s">
        <v>30</v>
      </c>
      <c r="J34" t="s">
        <v>318</v>
      </c>
      <c r="K34">
        <v>8000</v>
      </c>
      <c r="L34" t="str">
        <f t="shared" si="0"/>
        <v>ウール:100%、:0%、滝織り</v>
      </c>
      <c r="N34">
        <v>31</v>
      </c>
      <c r="O34" t="str">
        <f t="shared" si="1"/>
        <v>INSERT INTO items2(code, company, material_1, rate_1, material_2, rate_2, feature, summary, price) VALUES ('AAB-0018','B社','ウール',100,'',0,'滝織り','ウール:100%、滝織り',8000);</v>
      </c>
    </row>
    <row r="35" spans="3:15" x14ac:dyDescent="0.45">
      <c r="C35" t="s">
        <v>65</v>
      </c>
      <c r="D35" t="s">
        <v>24</v>
      </c>
      <c r="E35" t="s">
        <v>11</v>
      </c>
      <c r="F35">
        <v>100</v>
      </c>
      <c r="H35">
        <v>0</v>
      </c>
      <c r="I35" t="s">
        <v>28</v>
      </c>
      <c r="J35" t="s">
        <v>312</v>
      </c>
      <c r="K35">
        <v>3000</v>
      </c>
      <c r="L35" t="str">
        <f t="shared" si="0"/>
        <v>レーヨン:100%、:0%、ループカット起毛</v>
      </c>
      <c r="N35">
        <v>32</v>
      </c>
      <c r="O35" t="str">
        <f t="shared" si="1"/>
        <v>INSERT INTO items2(code, company, material_1, rate_1, material_2, rate_2, feature, summary, price) VALUES ('AAB-0019','B社','レーヨン',100,'',0,'ループカット起毛','レーヨン:100%、ループカット起毛',3000);</v>
      </c>
    </row>
    <row r="36" spans="3:15" x14ac:dyDescent="0.45">
      <c r="C36" t="s">
        <v>66</v>
      </c>
      <c r="D36" t="s">
        <v>24</v>
      </c>
      <c r="E36" t="s">
        <v>15</v>
      </c>
      <c r="F36">
        <v>60</v>
      </c>
      <c r="G36" t="s">
        <v>20</v>
      </c>
      <c r="H36">
        <v>40</v>
      </c>
      <c r="I36" t="s">
        <v>25</v>
      </c>
      <c r="J36" t="s">
        <v>256</v>
      </c>
      <c r="K36">
        <v>5600</v>
      </c>
      <c r="L36" t="str">
        <f t="shared" si="0"/>
        <v>パルプ:60%、ポリエステル:40%、ジャガード織り</v>
      </c>
      <c r="N36">
        <v>33</v>
      </c>
      <c r="O36" t="str">
        <f t="shared" si="1"/>
        <v>INSERT INTO items2(code, company, material_1, rate_1, material_2, rate_2, feature, summary, price) VALUES ('AAB-0020','B社','パルプ',60,'ポリエステル',40,'ジャガード織り','パルプ:60%、ポリエステル:40%、ジャガード織り',5600);</v>
      </c>
    </row>
    <row r="37" spans="3:15" x14ac:dyDescent="0.45">
      <c r="C37" t="s">
        <v>67</v>
      </c>
      <c r="D37" t="s">
        <v>24</v>
      </c>
      <c r="E37" t="s">
        <v>16</v>
      </c>
      <c r="F37">
        <v>70</v>
      </c>
      <c r="G37" t="s">
        <v>21</v>
      </c>
      <c r="H37">
        <v>30</v>
      </c>
      <c r="I37" t="s">
        <v>27</v>
      </c>
      <c r="J37" t="s">
        <v>257</v>
      </c>
      <c r="K37">
        <v>3500</v>
      </c>
      <c r="L37" t="str">
        <f t="shared" si="0"/>
        <v>コットン:70%、アクリル:30%、マットな光沢	毛羽立ちにくい</v>
      </c>
      <c r="N37">
        <v>34</v>
      </c>
      <c r="O37" t="str">
        <f t="shared" si="1"/>
        <v>INSERT INTO items2(code, company, material_1, rate_1, material_2, rate_2, feature, summary, price) VALUES ('AAB-0021','B社','コットン',70,'アクリル',30,'マットな光沢	毛羽立ちにくい','コットン:70%、アクリル:30%、マットな光沢	毛羽立ちにくい',3500);</v>
      </c>
    </row>
    <row r="38" spans="3:15" x14ac:dyDescent="0.45">
      <c r="C38" t="s">
        <v>68</v>
      </c>
      <c r="D38" t="s">
        <v>24</v>
      </c>
      <c r="E38" t="s">
        <v>20</v>
      </c>
      <c r="F38">
        <v>100</v>
      </c>
      <c r="H38">
        <v>0</v>
      </c>
      <c r="I38" t="s">
        <v>22</v>
      </c>
      <c r="J38" t="s">
        <v>319</v>
      </c>
      <c r="K38">
        <v>3500</v>
      </c>
      <c r="L38" t="str">
        <f t="shared" si="0"/>
        <v>ポリエステル:100%、:0%、サスティナブル</v>
      </c>
      <c r="N38">
        <v>35</v>
      </c>
      <c r="O38" t="str">
        <f t="shared" si="1"/>
        <v>INSERT INTO items2(code, company, material_1, rate_1, material_2, rate_2, feature, summary, price) VALUES ('AAB-0022','B社','ポリエステル',100,'',0,'サスティナブル','ポリエステル:100%、サスティナブル',3500);</v>
      </c>
    </row>
    <row r="39" spans="3:15" x14ac:dyDescent="0.45">
      <c r="C39" t="s">
        <v>69</v>
      </c>
      <c r="D39" t="s">
        <v>24</v>
      </c>
      <c r="E39" t="s">
        <v>16</v>
      </c>
      <c r="F39">
        <v>60</v>
      </c>
      <c r="G39" t="s">
        <v>16</v>
      </c>
      <c r="H39">
        <v>40</v>
      </c>
      <c r="I39" t="s">
        <v>13</v>
      </c>
      <c r="J39" t="s">
        <v>258</v>
      </c>
      <c r="K39">
        <v>5600</v>
      </c>
      <c r="L39" t="str">
        <f t="shared" si="0"/>
        <v>コットン:60%、コットン:40%、迷彩柄</v>
      </c>
      <c r="N39">
        <v>36</v>
      </c>
      <c r="O39" t="str">
        <f t="shared" si="1"/>
        <v>INSERT INTO items2(code, company, material_1, rate_1, material_2, rate_2, feature, summary, price) VALUES ('AAB-0023','B社','コットン',60,'コットン',40,'迷彩柄','コットン:60%、コットン:40%、迷彩柄',5600);</v>
      </c>
    </row>
    <row r="40" spans="3:15" x14ac:dyDescent="0.45">
      <c r="C40" t="s">
        <v>70</v>
      </c>
      <c r="D40" t="s">
        <v>24</v>
      </c>
      <c r="E40" t="s">
        <v>21</v>
      </c>
      <c r="F40">
        <v>60</v>
      </c>
      <c r="G40" t="s">
        <v>11</v>
      </c>
      <c r="H40">
        <v>40</v>
      </c>
      <c r="I40" t="s">
        <v>33</v>
      </c>
      <c r="J40" t="s">
        <v>259</v>
      </c>
      <c r="K40">
        <v>3000</v>
      </c>
      <c r="L40" t="str">
        <f t="shared" si="0"/>
        <v>アクリル:60%、レーヨン:40%、テープカット</v>
      </c>
      <c r="N40">
        <v>37</v>
      </c>
      <c r="O40" t="str">
        <f t="shared" si="1"/>
        <v>INSERT INTO items2(code, company, material_1, rate_1, material_2, rate_2, feature, summary, price) VALUES ('AAB-0024','B社','アクリル',60,'レーヨン',40,'テープカット','アクリル:60%、レーヨン:40%、テープカット',3000);</v>
      </c>
    </row>
    <row r="41" spans="3:15" x14ac:dyDescent="0.45">
      <c r="C41" t="s">
        <v>71</v>
      </c>
      <c r="D41" t="s">
        <v>23</v>
      </c>
      <c r="E41" t="s">
        <v>17</v>
      </c>
      <c r="F41">
        <v>60</v>
      </c>
      <c r="G41" t="s">
        <v>17</v>
      </c>
      <c r="H41">
        <v>40</v>
      </c>
      <c r="I41" t="s">
        <v>22</v>
      </c>
      <c r="J41" t="s">
        <v>260</v>
      </c>
      <c r="K41">
        <v>10000</v>
      </c>
      <c r="L41" t="str">
        <f t="shared" si="0"/>
        <v>ナイロン:60%、ナイロン:40%、サスティナブル</v>
      </c>
      <c r="N41">
        <v>38</v>
      </c>
      <c r="O41" t="str">
        <f t="shared" si="1"/>
        <v>INSERT INTO items2(code, company, material_1, rate_1, material_2, rate_2, feature, summary, price) VALUES ('AAC-0001','C社','ナイロン',60,'ナイロン',40,'サスティナブル','ナイロン:60%、ナイロン:40%、サスティナブル',10000);</v>
      </c>
    </row>
    <row r="42" spans="3:15" x14ac:dyDescent="0.45">
      <c r="C42" t="s">
        <v>72</v>
      </c>
      <c r="D42" t="s">
        <v>23</v>
      </c>
      <c r="E42" t="s">
        <v>12</v>
      </c>
      <c r="F42">
        <v>70</v>
      </c>
      <c r="G42" t="s">
        <v>11</v>
      </c>
      <c r="H42">
        <v>30</v>
      </c>
      <c r="I42" t="s">
        <v>18</v>
      </c>
      <c r="J42" t="s">
        <v>261</v>
      </c>
      <c r="K42">
        <v>8000</v>
      </c>
      <c r="L42" t="str">
        <f t="shared" si="0"/>
        <v>ウール:70%、レーヨン:30%、リアリティ</v>
      </c>
      <c r="N42">
        <v>39</v>
      </c>
      <c r="O42" t="str">
        <f t="shared" si="1"/>
        <v>INSERT INTO items2(code, company, material_1, rate_1, material_2, rate_2, feature, summary, price) VALUES ('AAC-0002','C社','ウール',70,'レーヨン',30,'リアリティ','ウール:70%、レーヨン:30%、リアリティ',8000);</v>
      </c>
    </row>
    <row r="43" spans="3:15" x14ac:dyDescent="0.45">
      <c r="C43" t="s">
        <v>73</v>
      </c>
      <c r="D43" t="s">
        <v>23</v>
      </c>
      <c r="E43" t="s">
        <v>15</v>
      </c>
      <c r="F43">
        <v>60</v>
      </c>
      <c r="G43" t="s">
        <v>20</v>
      </c>
      <c r="H43">
        <v>40</v>
      </c>
      <c r="I43" t="s">
        <v>27</v>
      </c>
      <c r="J43" t="s">
        <v>262</v>
      </c>
      <c r="K43">
        <v>10000</v>
      </c>
      <c r="L43" t="str">
        <f t="shared" si="0"/>
        <v>パルプ:60%、ポリエステル:40%、マットな光沢	毛羽立ちにくい</v>
      </c>
      <c r="N43">
        <v>40</v>
      </c>
      <c r="O43" t="str">
        <f t="shared" si="1"/>
        <v>INSERT INTO items2(code, company, material_1, rate_1, material_2, rate_2, feature, summary, price) VALUES ('AAC-0003','C社','パルプ',60,'ポリエステル',40,'マットな光沢	毛羽立ちにくい','パルプ:60%、ポリエステル:40%、マットな光沢	毛羽立ちにくい',10000);</v>
      </c>
    </row>
    <row r="44" spans="3:15" x14ac:dyDescent="0.45">
      <c r="C44" t="s">
        <v>74</v>
      </c>
      <c r="D44" t="s">
        <v>23</v>
      </c>
      <c r="E44" t="s">
        <v>12</v>
      </c>
      <c r="F44">
        <v>70</v>
      </c>
      <c r="G44" t="s">
        <v>11</v>
      </c>
      <c r="H44">
        <v>30</v>
      </c>
      <c r="I44" t="s">
        <v>18</v>
      </c>
      <c r="J44" t="s">
        <v>261</v>
      </c>
      <c r="K44">
        <v>5000</v>
      </c>
      <c r="L44" t="str">
        <f t="shared" si="0"/>
        <v>ウール:70%、レーヨン:30%、リアリティ</v>
      </c>
      <c r="N44">
        <v>41</v>
      </c>
      <c r="O44" t="str">
        <f t="shared" si="1"/>
        <v>INSERT INTO items2(code, company, material_1, rate_1, material_2, rate_2, feature, summary, price) VALUES ('AAC-0004','C社','ウール',70,'レーヨン',30,'リアリティ','ウール:70%、レーヨン:30%、リアリティ',5000);</v>
      </c>
    </row>
    <row r="45" spans="3:15" x14ac:dyDescent="0.45">
      <c r="C45" t="s">
        <v>75</v>
      </c>
      <c r="D45" t="s">
        <v>23</v>
      </c>
      <c r="E45" t="s">
        <v>16</v>
      </c>
      <c r="F45">
        <v>80</v>
      </c>
      <c r="G45" t="s">
        <v>16</v>
      </c>
      <c r="H45">
        <v>20</v>
      </c>
      <c r="I45" t="s">
        <v>26</v>
      </c>
      <c r="J45" t="s">
        <v>263</v>
      </c>
      <c r="K45">
        <v>3000</v>
      </c>
      <c r="L45" t="str">
        <f t="shared" si="0"/>
        <v>コットン:80%、コットン:20%、ヒョウ柄</v>
      </c>
      <c r="N45">
        <v>42</v>
      </c>
      <c r="O45" t="str">
        <f t="shared" si="1"/>
        <v>INSERT INTO items2(code, company, material_1, rate_1, material_2, rate_2, feature, summary, price) VALUES ('AAC-0005','C社','コットン',80,'コットン',20,'ヒョウ柄','コットン:80%、コットン:20%、ヒョウ柄',3000);</v>
      </c>
    </row>
    <row r="46" spans="3:15" x14ac:dyDescent="0.45">
      <c r="C46" t="s">
        <v>76</v>
      </c>
      <c r="D46" t="s">
        <v>23</v>
      </c>
      <c r="E46" t="s">
        <v>17</v>
      </c>
      <c r="F46">
        <v>97</v>
      </c>
      <c r="G46" t="s">
        <v>12</v>
      </c>
      <c r="H46">
        <v>3</v>
      </c>
      <c r="I46" t="s">
        <v>26</v>
      </c>
      <c r="J46" t="s">
        <v>264</v>
      </c>
      <c r="K46">
        <v>2700</v>
      </c>
      <c r="L46" t="str">
        <f t="shared" si="0"/>
        <v>ナイロン:97%、ウール:3%、ヒョウ柄</v>
      </c>
      <c r="N46">
        <v>43</v>
      </c>
      <c r="O46" t="str">
        <f t="shared" si="1"/>
        <v>INSERT INTO items2(code, company, material_1, rate_1, material_2, rate_2, feature, summary, price) VALUES ('AAC-0006','C社','ナイロン',97,'ウール',3,'ヒョウ柄','ナイロン:97%、ウール:3%、ヒョウ柄',2700);</v>
      </c>
    </row>
    <row r="47" spans="3:15" x14ac:dyDescent="0.45">
      <c r="C47" t="s">
        <v>77</v>
      </c>
      <c r="D47" t="s">
        <v>23</v>
      </c>
      <c r="E47" t="s">
        <v>20</v>
      </c>
      <c r="F47">
        <v>97</v>
      </c>
      <c r="G47" t="s">
        <v>11</v>
      </c>
      <c r="H47">
        <v>3</v>
      </c>
      <c r="I47" t="s">
        <v>25</v>
      </c>
      <c r="J47" t="s">
        <v>265</v>
      </c>
      <c r="K47">
        <v>10000</v>
      </c>
      <c r="L47" t="str">
        <f t="shared" si="0"/>
        <v>ポリエステル:97%、レーヨン:3%、ジャガード織り</v>
      </c>
      <c r="N47">
        <v>44</v>
      </c>
      <c r="O47" t="str">
        <f t="shared" si="1"/>
        <v>INSERT INTO items2(code, company, material_1, rate_1, material_2, rate_2, feature, summary, price) VALUES ('AAC-0007','C社','ポリエステル',97,'レーヨン',3,'ジャガード織り','ポリエステル:97%、レーヨン:3%、ジャガード織り',10000);</v>
      </c>
    </row>
    <row r="48" spans="3:15" x14ac:dyDescent="0.45">
      <c r="C48" t="s">
        <v>78</v>
      </c>
      <c r="D48" t="s">
        <v>23</v>
      </c>
      <c r="E48" t="s">
        <v>17</v>
      </c>
      <c r="F48">
        <v>60</v>
      </c>
      <c r="G48" t="s">
        <v>17</v>
      </c>
      <c r="H48">
        <v>40</v>
      </c>
      <c r="I48" t="s">
        <v>22</v>
      </c>
      <c r="J48" t="s">
        <v>260</v>
      </c>
      <c r="K48">
        <v>1400</v>
      </c>
      <c r="L48" t="str">
        <f t="shared" si="0"/>
        <v>ナイロン:60%、ナイロン:40%、サスティナブル</v>
      </c>
      <c r="N48">
        <v>45</v>
      </c>
      <c r="O48" t="str">
        <f t="shared" si="1"/>
        <v>INSERT INTO items2(code, company, material_1, rate_1, material_2, rate_2, feature, summary, price) VALUES ('AAC-0008','C社','ナイロン',60,'ナイロン',40,'サスティナブル','ナイロン:60%、ナイロン:40%、サスティナブル',1400);</v>
      </c>
    </row>
    <row r="49" spans="3:15" x14ac:dyDescent="0.45">
      <c r="C49" t="s">
        <v>79</v>
      </c>
      <c r="D49" t="s">
        <v>23</v>
      </c>
      <c r="E49" t="s">
        <v>16</v>
      </c>
      <c r="F49">
        <v>80</v>
      </c>
      <c r="G49" t="s">
        <v>15</v>
      </c>
      <c r="H49">
        <v>20</v>
      </c>
      <c r="I49" t="s">
        <v>26</v>
      </c>
      <c r="J49" t="s">
        <v>266</v>
      </c>
      <c r="K49">
        <v>5600</v>
      </c>
      <c r="L49" t="str">
        <f t="shared" si="0"/>
        <v>コットン:80%、パルプ:20%、ヒョウ柄</v>
      </c>
      <c r="N49">
        <v>46</v>
      </c>
      <c r="O49" t="str">
        <f t="shared" si="1"/>
        <v>INSERT INTO items2(code, company, material_1, rate_1, material_2, rate_2, feature, summary, price) VALUES ('AAC-0009','C社','コットン',80,'パルプ',20,'ヒョウ柄','コットン:80%、パルプ:20%、ヒョウ柄',5600);</v>
      </c>
    </row>
    <row r="50" spans="3:15" x14ac:dyDescent="0.45">
      <c r="C50" t="s">
        <v>80</v>
      </c>
      <c r="D50" t="s">
        <v>23</v>
      </c>
      <c r="E50" t="s">
        <v>17</v>
      </c>
      <c r="F50">
        <v>80</v>
      </c>
      <c r="G50" t="s">
        <v>16</v>
      </c>
      <c r="H50">
        <v>20</v>
      </c>
      <c r="I50" t="s">
        <v>29</v>
      </c>
      <c r="J50" t="s">
        <v>267</v>
      </c>
      <c r="K50">
        <v>12000</v>
      </c>
      <c r="L50" t="str">
        <f t="shared" si="0"/>
        <v>ナイロン:80%、コットン:20%、安全対策</v>
      </c>
      <c r="N50">
        <v>47</v>
      </c>
      <c r="O50" t="str">
        <f t="shared" si="1"/>
        <v>INSERT INTO items2(code, company, material_1, rate_1, material_2, rate_2, feature, summary, price) VALUES ('AAC-0010','C社','ナイロン',80,'コットン',20,'安全対策','ナイロン:80%、コットン:20%、安全対策',12000);</v>
      </c>
    </row>
    <row r="51" spans="3:15" x14ac:dyDescent="0.45">
      <c r="C51" t="s">
        <v>81</v>
      </c>
      <c r="D51" t="s">
        <v>23</v>
      </c>
      <c r="E51" t="s">
        <v>17</v>
      </c>
      <c r="F51">
        <v>70</v>
      </c>
      <c r="G51" t="s">
        <v>10</v>
      </c>
      <c r="H51">
        <v>30</v>
      </c>
      <c r="I51" t="s">
        <v>27</v>
      </c>
      <c r="J51" t="s">
        <v>268</v>
      </c>
      <c r="K51">
        <v>2700</v>
      </c>
      <c r="L51" t="str">
        <f t="shared" si="0"/>
        <v>ナイロン:70%、アルパカ:30%、マットな光沢	毛羽立ちにくい</v>
      </c>
      <c r="N51">
        <v>48</v>
      </c>
      <c r="O51" t="str">
        <f t="shared" si="1"/>
        <v>INSERT INTO items2(code, company, material_1, rate_1, material_2, rate_2, feature, summary, price) VALUES ('AAC-0011','C社','ナイロン',70,'アルパカ',30,'マットな光沢	毛羽立ちにくい','ナイロン:70%、アルパカ:30%、マットな光沢	毛羽立ちにくい',2700);</v>
      </c>
    </row>
    <row r="52" spans="3:15" x14ac:dyDescent="0.45">
      <c r="C52" t="s">
        <v>82</v>
      </c>
      <c r="D52" t="s">
        <v>23</v>
      </c>
      <c r="E52" t="s">
        <v>16</v>
      </c>
      <c r="F52">
        <v>80</v>
      </c>
      <c r="G52" t="s">
        <v>16</v>
      </c>
      <c r="H52">
        <v>20</v>
      </c>
      <c r="I52" t="s">
        <v>25</v>
      </c>
      <c r="J52" t="s">
        <v>269</v>
      </c>
      <c r="K52">
        <v>3000</v>
      </c>
      <c r="L52" t="str">
        <f t="shared" si="0"/>
        <v>コットン:80%、コットン:20%、ジャガード織り</v>
      </c>
      <c r="N52">
        <v>49</v>
      </c>
      <c r="O52" t="str">
        <f t="shared" si="1"/>
        <v>INSERT INTO items2(code, company, material_1, rate_1, material_2, rate_2, feature, summary, price) VALUES ('AAC-0012','C社','コットン',80,'コットン',20,'ジャガード織り','コットン:80%、コットン:20%、ジャガード織り',3000);</v>
      </c>
    </row>
    <row r="53" spans="3:15" x14ac:dyDescent="0.45">
      <c r="C53" t="s">
        <v>83</v>
      </c>
      <c r="D53" t="s">
        <v>23</v>
      </c>
      <c r="E53" t="s">
        <v>11</v>
      </c>
      <c r="F53">
        <v>70</v>
      </c>
      <c r="G53" t="s">
        <v>20</v>
      </c>
      <c r="H53">
        <v>30</v>
      </c>
      <c r="I53" t="s">
        <v>30</v>
      </c>
      <c r="J53" t="s">
        <v>270</v>
      </c>
      <c r="K53">
        <v>5000</v>
      </c>
      <c r="L53" t="str">
        <f t="shared" si="0"/>
        <v>レーヨン:70%、ポリエステル:30%、滝織り</v>
      </c>
      <c r="N53">
        <v>50</v>
      </c>
      <c r="O53" t="str">
        <f t="shared" si="1"/>
        <v>INSERT INTO items2(code, company, material_1, rate_1, material_2, rate_2, feature, summary, price) VALUES ('AAC-0013','C社','レーヨン',70,'ポリエステル',30,'滝織り','レーヨン:70%、ポリエステル:30%、滝織り',5000);</v>
      </c>
    </row>
    <row r="54" spans="3:15" x14ac:dyDescent="0.45">
      <c r="C54" t="s">
        <v>84</v>
      </c>
      <c r="D54" t="s">
        <v>23</v>
      </c>
      <c r="E54" t="s">
        <v>16</v>
      </c>
      <c r="F54">
        <v>80</v>
      </c>
      <c r="G54" t="s">
        <v>12</v>
      </c>
      <c r="H54">
        <v>20</v>
      </c>
      <c r="I54" t="s">
        <v>18</v>
      </c>
      <c r="J54" t="s">
        <v>271</v>
      </c>
      <c r="K54">
        <v>3500</v>
      </c>
      <c r="L54" t="str">
        <f t="shared" si="0"/>
        <v>コットン:80%、ウール:20%、リアリティ</v>
      </c>
      <c r="N54">
        <v>51</v>
      </c>
      <c r="O54" t="str">
        <f t="shared" si="1"/>
        <v>INSERT INTO items2(code, company, material_1, rate_1, material_2, rate_2, feature, summary, price) VALUES ('AAC-0014','C社','コットン',80,'ウール',20,'リアリティ','コットン:80%、ウール:20%、リアリティ',3500);</v>
      </c>
    </row>
    <row r="55" spans="3:15" x14ac:dyDescent="0.45">
      <c r="C55" t="s">
        <v>85</v>
      </c>
      <c r="D55" t="s">
        <v>23</v>
      </c>
      <c r="E55" t="s">
        <v>15</v>
      </c>
      <c r="F55">
        <v>97</v>
      </c>
      <c r="G55" t="s">
        <v>10</v>
      </c>
      <c r="H55">
        <v>3</v>
      </c>
      <c r="I55" t="s">
        <v>26</v>
      </c>
      <c r="J55" t="s">
        <v>272</v>
      </c>
      <c r="K55">
        <v>5600</v>
      </c>
      <c r="L55" t="str">
        <f t="shared" si="0"/>
        <v>パルプ:97%、アルパカ:3%、ヒョウ柄</v>
      </c>
      <c r="N55">
        <v>52</v>
      </c>
      <c r="O55" t="str">
        <f t="shared" si="1"/>
        <v>INSERT INTO items2(code, company, material_1, rate_1, material_2, rate_2, feature, summary, price) VALUES ('AAC-0015','C社','パルプ',97,'アルパカ',3,'ヒョウ柄','パルプ:97%、アルパカ:3%、ヒョウ柄',5600);</v>
      </c>
    </row>
    <row r="56" spans="3:15" x14ac:dyDescent="0.45">
      <c r="C56" t="s">
        <v>86</v>
      </c>
      <c r="D56" t="s">
        <v>23</v>
      </c>
      <c r="E56" t="s">
        <v>21</v>
      </c>
      <c r="F56">
        <v>90</v>
      </c>
      <c r="G56" t="s">
        <v>20</v>
      </c>
      <c r="H56">
        <v>10</v>
      </c>
      <c r="I56" t="s">
        <v>30</v>
      </c>
      <c r="J56" t="s">
        <v>273</v>
      </c>
      <c r="K56">
        <v>5600</v>
      </c>
      <c r="L56" t="str">
        <f t="shared" si="0"/>
        <v>アクリル:90%、ポリエステル:10%、滝織り</v>
      </c>
      <c r="N56">
        <v>53</v>
      </c>
      <c r="O56" t="str">
        <f t="shared" si="1"/>
        <v>INSERT INTO items2(code, company, material_1, rate_1, material_2, rate_2, feature, summary, price) VALUES ('AAC-0016','C社','アクリル',90,'ポリエステル',10,'滝織り','アクリル:90%、ポリエステル:10%、滝織り',5600);</v>
      </c>
    </row>
    <row r="57" spans="3:15" x14ac:dyDescent="0.45">
      <c r="C57" t="s">
        <v>87</v>
      </c>
      <c r="D57" t="s">
        <v>23</v>
      </c>
      <c r="E57" t="s">
        <v>12</v>
      </c>
      <c r="F57">
        <v>97</v>
      </c>
      <c r="G57" t="s">
        <v>16</v>
      </c>
      <c r="H57">
        <v>3</v>
      </c>
      <c r="I57" t="s">
        <v>13</v>
      </c>
      <c r="J57" t="s">
        <v>274</v>
      </c>
      <c r="K57">
        <v>3500</v>
      </c>
      <c r="L57" t="str">
        <f t="shared" si="0"/>
        <v>ウール:97%、コットン:3%、迷彩柄</v>
      </c>
      <c r="N57">
        <v>54</v>
      </c>
      <c r="O57" t="str">
        <f t="shared" si="1"/>
        <v>INSERT INTO items2(code, company, material_1, rate_1, material_2, rate_2, feature, summary, price) VALUES ('AAC-0017','C社','ウール',97,'コットン',3,'迷彩柄','ウール:97%、コットン:3%、迷彩柄',3500);</v>
      </c>
    </row>
    <row r="58" spans="3:15" x14ac:dyDescent="0.45">
      <c r="C58" t="s">
        <v>88</v>
      </c>
      <c r="D58" t="s">
        <v>23</v>
      </c>
      <c r="E58" t="s">
        <v>11</v>
      </c>
      <c r="F58">
        <v>70</v>
      </c>
      <c r="G58" t="s">
        <v>16</v>
      </c>
      <c r="H58">
        <v>30</v>
      </c>
      <c r="I58" t="s">
        <v>25</v>
      </c>
      <c r="J58" t="s">
        <v>275</v>
      </c>
      <c r="K58">
        <v>10000</v>
      </c>
      <c r="L58" t="str">
        <f t="shared" si="0"/>
        <v>レーヨン:70%、コットン:30%、ジャガード織り</v>
      </c>
      <c r="N58">
        <v>55</v>
      </c>
      <c r="O58" t="str">
        <f t="shared" si="1"/>
        <v>INSERT INTO items2(code, company, material_1, rate_1, material_2, rate_2, feature, summary, price) VALUES ('AAC-0018','C社','レーヨン',70,'コットン',30,'ジャガード織り','レーヨン:70%、コットン:30%、ジャガード織り',10000);</v>
      </c>
    </row>
    <row r="59" spans="3:15" x14ac:dyDescent="0.45">
      <c r="C59" t="s">
        <v>89</v>
      </c>
      <c r="D59" t="s">
        <v>23</v>
      </c>
      <c r="E59" t="s">
        <v>17</v>
      </c>
      <c r="F59">
        <v>97</v>
      </c>
      <c r="G59" t="s">
        <v>21</v>
      </c>
      <c r="H59">
        <v>3</v>
      </c>
      <c r="I59" t="s">
        <v>30</v>
      </c>
      <c r="J59" t="s">
        <v>276</v>
      </c>
      <c r="K59">
        <v>8000</v>
      </c>
      <c r="L59" t="str">
        <f t="shared" si="0"/>
        <v>ナイロン:97%、アクリル:3%、滝織り</v>
      </c>
      <c r="N59">
        <v>56</v>
      </c>
      <c r="O59" t="str">
        <f t="shared" si="1"/>
        <v>INSERT INTO items2(code, company, material_1, rate_1, material_2, rate_2, feature, summary, price) VALUES ('AAC-0019','C社','ナイロン',97,'アクリル',3,'滝織り','ナイロン:97%、アクリル:3%、滝織り',8000);</v>
      </c>
    </row>
    <row r="60" spans="3:15" x14ac:dyDescent="0.45">
      <c r="C60" t="s">
        <v>90</v>
      </c>
      <c r="D60" t="s">
        <v>23</v>
      </c>
      <c r="E60" t="s">
        <v>10</v>
      </c>
      <c r="F60">
        <v>97</v>
      </c>
      <c r="G60" t="s">
        <v>11</v>
      </c>
      <c r="H60">
        <v>3</v>
      </c>
      <c r="I60" t="s">
        <v>33</v>
      </c>
      <c r="J60" t="s">
        <v>277</v>
      </c>
      <c r="K60">
        <v>3000</v>
      </c>
      <c r="L60" t="str">
        <f t="shared" si="0"/>
        <v>アルパカ:97%、レーヨン:3%、テープカット</v>
      </c>
      <c r="N60">
        <v>57</v>
      </c>
      <c r="O60" t="str">
        <f t="shared" si="1"/>
        <v>INSERT INTO items2(code, company, material_1, rate_1, material_2, rate_2, feature, summary, price) VALUES ('AAC-0020','C社','アルパカ',97,'レーヨン',3,'テープカット','アルパカ:97%、レーヨン:3%、テープカット',3000);</v>
      </c>
    </row>
    <row r="61" spans="3:15" x14ac:dyDescent="0.45">
      <c r="C61" t="s">
        <v>91</v>
      </c>
      <c r="D61" t="s">
        <v>23</v>
      </c>
      <c r="E61" t="s">
        <v>17</v>
      </c>
      <c r="F61">
        <v>70</v>
      </c>
      <c r="G61" t="s">
        <v>10</v>
      </c>
      <c r="H61">
        <v>30</v>
      </c>
      <c r="I61" t="s">
        <v>33</v>
      </c>
      <c r="J61" t="s">
        <v>278</v>
      </c>
      <c r="K61">
        <v>2700</v>
      </c>
      <c r="L61" t="str">
        <f t="shared" si="0"/>
        <v>ナイロン:70%、アルパカ:30%、テープカット</v>
      </c>
      <c r="N61">
        <v>58</v>
      </c>
      <c r="O61" t="str">
        <f t="shared" si="1"/>
        <v>INSERT INTO items2(code, company, material_1, rate_1, material_2, rate_2, feature, summary, price) VALUES ('AAC-0021','C社','ナイロン',70,'アルパカ',30,'テープカット','ナイロン:70%、アルパカ:30%、テープカット',2700);</v>
      </c>
    </row>
    <row r="62" spans="3:15" x14ac:dyDescent="0.45">
      <c r="C62" t="s">
        <v>92</v>
      </c>
      <c r="D62" t="s">
        <v>23</v>
      </c>
      <c r="E62" t="s">
        <v>10</v>
      </c>
      <c r="F62">
        <v>60</v>
      </c>
      <c r="G62" t="s">
        <v>12</v>
      </c>
      <c r="H62">
        <v>40</v>
      </c>
      <c r="I62" t="s">
        <v>27</v>
      </c>
      <c r="J62" t="s">
        <v>279</v>
      </c>
      <c r="K62">
        <v>8000</v>
      </c>
      <c r="L62" t="str">
        <f t="shared" si="0"/>
        <v>アルパカ:60%、ウール:40%、マットな光沢	毛羽立ちにくい</v>
      </c>
      <c r="N62">
        <v>59</v>
      </c>
      <c r="O62" t="str">
        <f t="shared" si="1"/>
        <v>INSERT INTO items2(code, company, material_1, rate_1, material_2, rate_2, feature, summary, price) VALUES ('AAC-0022','C社','アルパカ',60,'ウール',40,'マットな光沢	毛羽立ちにくい','アルパカ:60%、ウール:40%、マットな光沢	毛羽立ちにくい',8000);</v>
      </c>
    </row>
    <row r="63" spans="3:15" x14ac:dyDescent="0.45">
      <c r="C63" t="s">
        <v>93</v>
      </c>
      <c r="D63" t="s">
        <v>23</v>
      </c>
      <c r="E63" t="s">
        <v>11</v>
      </c>
      <c r="F63">
        <v>70</v>
      </c>
      <c r="G63" t="s">
        <v>20</v>
      </c>
      <c r="H63">
        <v>30</v>
      </c>
      <c r="I63" t="s">
        <v>26</v>
      </c>
      <c r="J63" t="s">
        <v>280</v>
      </c>
      <c r="K63">
        <v>12000</v>
      </c>
      <c r="L63" t="str">
        <f t="shared" si="0"/>
        <v>レーヨン:70%、ポリエステル:30%、ヒョウ柄</v>
      </c>
      <c r="N63">
        <v>60</v>
      </c>
      <c r="O63" t="str">
        <f t="shared" si="1"/>
        <v>INSERT INTO items2(code, company, material_1, rate_1, material_2, rate_2, feature, summary, price) VALUES ('AAC-0023','C社','レーヨン',70,'ポリエステル',30,'ヒョウ柄','レーヨン:70%、ポリエステル:30%、ヒョウ柄',12000);</v>
      </c>
    </row>
    <row r="64" spans="3:15" x14ac:dyDescent="0.45">
      <c r="C64" t="s">
        <v>94</v>
      </c>
      <c r="D64" t="s">
        <v>23</v>
      </c>
      <c r="E64" t="s">
        <v>20</v>
      </c>
      <c r="F64">
        <v>90</v>
      </c>
      <c r="G64" t="s">
        <v>15</v>
      </c>
      <c r="H64">
        <v>10</v>
      </c>
      <c r="I64" t="s">
        <v>18</v>
      </c>
      <c r="J64" t="s">
        <v>281</v>
      </c>
      <c r="K64">
        <v>5000</v>
      </c>
      <c r="L64" t="str">
        <f t="shared" si="0"/>
        <v>ポリエステル:90%、パルプ:10%、リアリティ</v>
      </c>
      <c r="N64">
        <v>61</v>
      </c>
      <c r="O64" t="str">
        <f t="shared" si="1"/>
        <v>INSERT INTO items2(code, company, material_1, rate_1, material_2, rate_2, feature, summary, price) VALUES ('AAC-0024','C社','ポリエステル',90,'パルプ',10,'リアリティ','ポリエステル:90%、パルプ:10%、リアリティ',5000);</v>
      </c>
    </row>
    <row r="65" spans="3:15" x14ac:dyDescent="0.45">
      <c r="C65" t="s">
        <v>95</v>
      </c>
      <c r="D65" t="s">
        <v>14</v>
      </c>
      <c r="E65" t="s">
        <v>10</v>
      </c>
      <c r="F65">
        <v>100</v>
      </c>
      <c r="H65">
        <v>0</v>
      </c>
      <c r="I65" t="s">
        <v>30</v>
      </c>
      <c r="J65" t="s">
        <v>320</v>
      </c>
      <c r="K65">
        <v>3000</v>
      </c>
      <c r="L65" t="str">
        <f t="shared" si="0"/>
        <v>アルパカ:100%、:0%、滝織り</v>
      </c>
      <c r="N65">
        <v>62</v>
      </c>
      <c r="O65" t="str">
        <f t="shared" si="1"/>
        <v>INSERT INTO items2(code, company, material_1, rate_1, material_2, rate_2, feature, summary, price) VALUES ('AAD-0001','D社','アルパカ',100,'',0,'滝織り','アルパカ:100%、滝織り',3000);</v>
      </c>
    </row>
    <row r="66" spans="3:15" x14ac:dyDescent="0.45">
      <c r="C66" t="s">
        <v>96</v>
      </c>
      <c r="D66" t="s">
        <v>14</v>
      </c>
      <c r="E66" t="s">
        <v>17</v>
      </c>
      <c r="F66">
        <v>97</v>
      </c>
      <c r="G66" t="s">
        <v>17</v>
      </c>
      <c r="H66">
        <v>3</v>
      </c>
      <c r="I66" t="s">
        <v>156</v>
      </c>
      <c r="J66" t="s">
        <v>282</v>
      </c>
      <c r="K66">
        <v>1400</v>
      </c>
      <c r="L66" t="str">
        <f t="shared" si="0"/>
        <v>ナイロン:97%、ナイロン:3%、ヒョウ柄</v>
      </c>
      <c r="N66">
        <v>63</v>
      </c>
      <c r="O66" t="str">
        <f t="shared" si="1"/>
        <v>INSERT INTO items2(code, company, material_1, rate_1, material_2, rate_2, feature, summary, price) VALUES ('AAD-0002','D社','ナイロン',97,'ナイロン',3,'ヒョウ柄','ナイロン:97%、ナイロン:3%、ヒョウ柄',1400);</v>
      </c>
    </row>
    <row r="67" spans="3:15" x14ac:dyDescent="0.45">
      <c r="C67" t="s">
        <v>97</v>
      </c>
      <c r="D67" t="s">
        <v>14</v>
      </c>
      <c r="E67" t="s">
        <v>10</v>
      </c>
      <c r="F67">
        <v>60</v>
      </c>
      <c r="G67" t="s">
        <v>12</v>
      </c>
      <c r="H67">
        <v>40</v>
      </c>
      <c r="I67" t="s">
        <v>29</v>
      </c>
      <c r="J67" t="s">
        <v>283</v>
      </c>
      <c r="K67">
        <v>3500</v>
      </c>
      <c r="L67" t="str">
        <f t="shared" si="0"/>
        <v>アルパカ:60%、ウール:40%、安全対策</v>
      </c>
      <c r="N67">
        <v>64</v>
      </c>
      <c r="O67" t="str">
        <f t="shared" si="1"/>
        <v>INSERT INTO items2(code, company, material_1, rate_1, material_2, rate_2, feature, summary, price) VALUES ('AAD-0003','D社','アルパカ',60,'ウール',40,'安全対策','アルパカ:60%、ウール:40%、安全対策',3500);</v>
      </c>
    </row>
    <row r="68" spans="3:15" x14ac:dyDescent="0.45">
      <c r="C68" t="s">
        <v>98</v>
      </c>
      <c r="D68" t="s">
        <v>14</v>
      </c>
      <c r="E68" t="s">
        <v>11</v>
      </c>
      <c r="F68">
        <v>80</v>
      </c>
      <c r="G68" t="s">
        <v>17</v>
      </c>
      <c r="H68">
        <v>20</v>
      </c>
      <c r="I68" t="s">
        <v>22</v>
      </c>
      <c r="J68" t="s">
        <v>284</v>
      </c>
      <c r="K68">
        <v>1400</v>
      </c>
      <c r="L68" t="str">
        <f t="shared" si="0"/>
        <v>レーヨン:80%、ナイロン:20%、サスティナブル</v>
      </c>
      <c r="N68">
        <v>65</v>
      </c>
      <c r="O68" t="str">
        <f t="shared" si="1"/>
        <v>INSERT INTO items2(code, company, material_1, rate_1, material_2, rate_2, feature, summary, price) VALUES ('AAD-0004','D社','レーヨン',80,'ナイロン',20,'サスティナブル','レーヨン:80%、ナイロン:20%、サスティナブル',1400);</v>
      </c>
    </row>
    <row r="69" spans="3:15" x14ac:dyDescent="0.45">
      <c r="C69" t="s">
        <v>99</v>
      </c>
      <c r="D69" t="s">
        <v>14</v>
      </c>
      <c r="E69" t="s">
        <v>15</v>
      </c>
      <c r="F69">
        <v>70</v>
      </c>
      <c r="G69" t="s">
        <v>16</v>
      </c>
      <c r="H69">
        <v>30</v>
      </c>
      <c r="I69" t="s">
        <v>28</v>
      </c>
      <c r="J69" t="s">
        <v>285</v>
      </c>
      <c r="K69">
        <v>1400</v>
      </c>
      <c r="L69" t="str">
        <f t="shared" ref="L69:L103" si="2">$E69&amp;":"&amp;$F69&amp;"%、"&amp;$G69&amp;":"&amp;$H69&amp;"%、"&amp;$I69</f>
        <v>パルプ:70%、コットン:30%、ループカット起毛</v>
      </c>
      <c r="N69">
        <v>66</v>
      </c>
      <c r="O69" t="str">
        <f t="shared" ref="O69:O103" si="3">$O$2&amp;$C69&amp;$O$3&amp;$D69&amp;$O$3&amp;$E69&amp;$R$3&amp;$F69&amp;$Q$3&amp;$G69&amp;$R$3&amp;$H69&amp;$Q$3&amp;$I69&amp;$O$3&amp;$J69&amp;$R$3&amp;$K69&amp;$S$3</f>
        <v>INSERT INTO items2(code, company, material_1, rate_1, material_2, rate_2, feature, summary, price) VALUES ('AAD-0005','D社','パルプ',70,'コットン',30,'ループカット起毛','パルプ:70%、コットン:30%、ループカット起毛',1400);</v>
      </c>
    </row>
    <row r="70" spans="3:15" x14ac:dyDescent="0.45">
      <c r="C70" t="s">
        <v>100</v>
      </c>
      <c r="D70" t="s">
        <v>14</v>
      </c>
      <c r="E70" t="s">
        <v>15</v>
      </c>
      <c r="F70">
        <v>97</v>
      </c>
      <c r="G70" t="s">
        <v>16</v>
      </c>
      <c r="H70">
        <v>3</v>
      </c>
      <c r="I70" t="s">
        <v>25</v>
      </c>
      <c r="J70" t="s">
        <v>239</v>
      </c>
      <c r="K70">
        <v>1400</v>
      </c>
      <c r="L70" t="str">
        <f t="shared" si="2"/>
        <v>パルプ:97%、コットン:3%、ジャガード織り</v>
      </c>
      <c r="N70">
        <v>67</v>
      </c>
      <c r="O70" t="str">
        <f t="shared" si="3"/>
        <v>INSERT INTO items2(code, company, material_1, rate_1, material_2, rate_2, feature, summary, price) VALUES ('AAD-0006','D社','パルプ',97,'コットン',3,'ジャガード織り','パルプ:97%、コットン:3%、ジャガード織り',1400);</v>
      </c>
    </row>
    <row r="71" spans="3:15" x14ac:dyDescent="0.45">
      <c r="C71" t="s">
        <v>101</v>
      </c>
      <c r="D71" t="s">
        <v>14</v>
      </c>
      <c r="E71" t="s">
        <v>17</v>
      </c>
      <c r="F71">
        <v>97</v>
      </c>
      <c r="G71" t="s">
        <v>12</v>
      </c>
      <c r="H71">
        <v>3</v>
      </c>
      <c r="I71" t="s">
        <v>27</v>
      </c>
      <c r="J71" t="s">
        <v>286</v>
      </c>
      <c r="K71">
        <v>3500</v>
      </c>
      <c r="L71" t="str">
        <f t="shared" si="2"/>
        <v>ナイロン:97%、ウール:3%、マットな光沢	毛羽立ちにくい</v>
      </c>
      <c r="N71">
        <v>68</v>
      </c>
      <c r="O71" t="str">
        <f t="shared" si="3"/>
        <v>INSERT INTO items2(code, company, material_1, rate_1, material_2, rate_2, feature, summary, price) VALUES ('AAD-0007','D社','ナイロン',97,'ウール',3,'マットな光沢	毛羽立ちにくい','ナイロン:97%、ウール:3%、マットな光沢	毛羽立ちにくい',3500);</v>
      </c>
    </row>
    <row r="72" spans="3:15" x14ac:dyDescent="0.45">
      <c r="C72" t="s">
        <v>102</v>
      </c>
      <c r="D72" t="s">
        <v>14</v>
      </c>
      <c r="E72" t="s">
        <v>16</v>
      </c>
      <c r="F72">
        <v>80</v>
      </c>
      <c r="G72" t="s">
        <v>11</v>
      </c>
      <c r="H72">
        <v>20</v>
      </c>
      <c r="I72" t="s">
        <v>29</v>
      </c>
      <c r="J72" t="s">
        <v>287</v>
      </c>
      <c r="K72">
        <v>2700</v>
      </c>
      <c r="L72" t="str">
        <f t="shared" si="2"/>
        <v>コットン:80%、レーヨン:20%、安全対策</v>
      </c>
      <c r="N72">
        <v>69</v>
      </c>
      <c r="O72" t="str">
        <f t="shared" si="3"/>
        <v>INSERT INTO items2(code, company, material_1, rate_1, material_2, rate_2, feature, summary, price) VALUES ('AAD-0008','D社','コットン',80,'レーヨン',20,'安全対策','コットン:80%、レーヨン:20%、安全対策',2700);</v>
      </c>
    </row>
    <row r="73" spans="3:15" x14ac:dyDescent="0.45">
      <c r="C73" t="s">
        <v>103</v>
      </c>
      <c r="D73" t="s">
        <v>14</v>
      </c>
      <c r="E73" t="s">
        <v>21</v>
      </c>
      <c r="F73">
        <v>70</v>
      </c>
      <c r="G73" t="s">
        <v>12</v>
      </c>
      <c r="H73">
        <v>30</v>
      </c>
      <c r="I73" t="s">
        <v>18</v>
      </c>
      <c r="J73" t="s">
        <v>288</v>
      </c>
      <c r="K73">
        <v>10000</v>
      </c>
      <c r="L73" t="str">
        <f t="shared" si="2"/>
        <v>アクリル:70%、ウール:30%、リアリティ</v>
      </c>
      <c r="N73">
        <v>70</v>
      </c>
      <c r="O73" t="str">
        <f t="shared" si="3"/>
        <v>INSERT INTO items2(code, company, material_1, rate_1, material_2, rate_2, feature, summary, price) VALUES ('AAD-0009','D社','アクリル',70,'ウール',30,'リアリティ','アクリル:70%、ウール:30%、リアリティ',10000);</v>
      </c>
    </row>
    <row r="74" spans="3:15" x14ac:dyDescent="0.45">
      <c r="C74" t="s">
        <v>104</v>
      </c>
      <c r="D74" t="s">
        <v>14</v>
      </c>
      <c r="E74" t="s">
        <v>16</v>
      </c>
      <c r="F74">
        <v>60</v>
      </c>
      <c r="G74" t="s">
        <v>17</v>
      </c>
      <c r="H74">
        <v>40</v>
      </c>
      <c r="I74" t="s">
        <v>22</v>
      </c>
      <c r="J74" t="s">
        <v>289</v>
      </c>
      <c r="K74">
        <v>1400</v>
      </c>
      <c r="L74" t="str">
        <f t="shared" si="2"/>
        <v>コットン:60%、ナイロン:40%、サスティナブル</v>
      </c>
      <c r="N74">
        <v>71</v>
      </c>
      <c r="O74" t="str">
        <f t="shared" si="3"/>
        <v>INSERT INTO items2(code, company, material_1, rate_1, material_2, rate_2, feature, summary, price) VALUES ('AAD-0010','D社','コットン',60,'ナイロン',40,'サスティナブル','コットン:60%、ナイロン:40%、サスティナブル',1400);</v>
      </c>
    </row>
    <row r="75" spans="3:15" x14ac:dyDescent="0.45">
      <c r="C75" t="s">
        <v>105</v>
      </c>
      <c r="D75" t="s">
        <v>14</v>
      </c>
      <c r="E75" t="s">
        <v>16</v>
      </c>
      <c r="F75">
        <v>70</v>
      </c>
      <c r="G75" t="s">
        <v>15</v>
      </c>
      <c r="H75">
        <v>30</v>
      </c>
      <c r="I75" t="s">
        <v>29</v>
      </c>
      <c r="J75" t="s">
        <v>290</v>
      </c>
      <c r="K75">
        <v>5000</v>
      </c>
      <c r="L75" t="str">
        <f t="shared" si="2"/>
        <v>コットン:70%、パルプ:30%、安全対策</v>
      </c>
      <c r="N75">
        <v>72</v>
      </c>
      <c r="O75" t="str">
        <f t="shared" si="3"/>
        <v>INSERT INTO items2(code, company, material_1, rate_1, material_2, rate_2, feature, summary, price) VALUES ('AAD-0011','D社','コットン',70,'パルプ',30,'安全対策','コットン:70%、パルプ:30%、安全対策',5000);</v>
      </c>
    </row>
    <row r="76" spans="3:15" x14ac:dyDescent="0.45">
      <c r="C76" t="s">
        <v>106</v>
      </c>
      <c r="D76" t="s">
        <v>14</v>
      </c>
      <c r="E76" t="s">
        <v>20</v>
      </c>
      <c r="F76">
        <v>97</v>
      </c>
      <c r="G76" t="s">
        <v>11</v>
      </c>
      <c r="H76">
        <v>3</v>
      </c>
      <c r="I76" t="s">
        <v>22</v>
      </c>
      <c r="J76" t="s">
        <v>291</v>
      </c>
      <c r="K76">
        <v>5000</v>
      </c>
      <c r="L76" t="str">
        <f t="shared" si="2"/>
        <v>ポリエステル:97%、レーヨン:3%、サスティナブル</v>
      </c>
      <c r="N76">
        <v>73</v>
      </c>
      <c r="O76" t="str">
        <f t="shared" si="3"/>
        <v>INSERT INTO items2(code, company, material_1, rate_1, material_2, rate_2, feature, summary, price) VALUES ('AAD-0012','D社','ポリエステル',97,'レーヨン',3,'サスティナブル','ポリエステル:97%、レーヨン:3%、サスティナブル',5000);</v>
      </c>
    </row>
    <row r="77" spans="3:15" x14ac:dyDescent="0.45">
      <c r="C77" t="s">
        <v>107</v>
      </c>
      <c r="D77" t="s">
        <v>14</v>
      </c>
      <c r="E77" t="s">
        <v>17</v>
      </c>
      <c r="F77">
        <v>80</v>
      </c>
      <c r="G77" t="s">
        <v>16</v>
      </c>
      <c r="H77">
        <v>20</v>
      </c>
      <c r="I77" t="s">
        <v>13</v>
      </c>
      <c r="J77" t="s">
        <v>292</v>
      </c>
      <c r="K77">
        <v>3500</v>
      </c>
      <c r="L77" t="str">
        <f t="shared" si="2"/>
        <v>ナイロン:80%、コットン:20%、迷彩柄</v>
      </c>
      <c r="N77">
        <v>74</v>
      </c>
      <c r="O77" t="str">
        <f t="shared" si="3"/>
        <v>INSERT INTO items2(code, company, material_1, rate_1, material_2, rate_2, feature, summary, price) VALUES ('AAD-0013','D社','ナイロン',80,'コットン',20,'迷彩柄','ナイロン:80%、コットン:20%、迷彩柄',3500);</v>
      </c>
    </row>
    <row r="78" spans="3:15" x14ac:dyDescent="0.45">
      <c r="C78" t="s">
        <v>108</v>
      </c>
      <c r="D78" t="s">
        <v>14</v>
      </c>
      <c r="E78" t="s">
        <v>20</v>
      </c>
      <c r="F78">
        <v>60</v>
      </c>
      <c r="G78" t="s">
        <v>15</v>
      </c>
      <c r="H78">
        <v>40</v>
      </c>
      <c r="I78" t="s">
        <v>28</v>
      </c>
      <c r="J78" t="s">
        <v>293</v>
      </c>
      <c r="K78">
        <v>2700</v>
      </c>
      <c r="L78" t="str">
        <f t="shared" si="2"/>
        <v>ポリエステル:60%、パルプ:40%、ループカット起毛</v>
      </c>
      <c r="N78">
        <v>75</v>
      </c>
      <c r="O78" t="str">
        <f t="shared" si="3"/>
        <v>INSERT INTO items2(code, company, material_1, rate_1, material_2, rate_2, feature, summary, price) VALUES ('AAD-0014','D社','ポリエステル',60,'パルプ',40,'ループカット起毛','ポリエステル:60%、パルプ:40%、ループカット起毛',2700);</v>
      </c>
    </row>
    <row r="79" spans="3:15" x14ac:dyDescent="0.45">
      <c r="C79" t="s">
        <v>109</v>
      </c>
      <c r="D79" t="s">
        <v>14</v>
      </c>
      <c r="E79" t="s">
        <v>17</v>
      </c>
      <c r="F79">
        <v>97</v>
      </c>
      <c r="G79" t="s">
        <v>20</v>
      </c>
      <c r="H79">
        <v>3</v>
      </c>
      <c r="I79" t="s">
        <v>22</v>
      </c>
      <c r="J79" t="s">
        <v>294</v>
      </c>
      <c r="K79">
        <v>3000</v>
      </c>
      <c r="L79" t="str">
        <f t="shared" si="2"/>
        <v>ナイロン:97%、ポリエステル:3%、サスティナブル</v>
      </c>
      <c r="N79">
        <v>76</v>
      </c>
      <c r="O79" t="str">
        <f t="shared" si="3"/>
        <v>INSERT INTO items2(code, company, material_1, rate_1, material_2, rate_2, feature, summary, price) VALUES ('AAD-0015','D社','ナイロン',97,'ポリエステル',3,'サスティナブル','ナイロン:97%、ポリエステル:3%、サスティナブル',3000);</v>
      </c>
    </row>
    <row r="80" spans="3:15" x14ac:dyDescent="0.45">
      <c r="C80" t="s">
        <v>110</v>
      </c>
      <c r="D80" t="s">
        <v>14</v>
      </c>
      <c r="E80" t="s">
        <v>12</v>
      </c>
      <c r="F80">
        <v>97</v>
      </c>
      <c r="G80" t="s">
        <v>16</v>
      </c>
      <c r="H80">
        <v>3</v>
      </c>
      <c r="I80" t="s">
        <v>22</v>
      </c>
      <c r="J80" t="s">
        <v>295</v>
      </c>
      <c r="K80">
        <v>5600</v>
      </c>
      <c r="L80" t="str">
        <f t="shared" si="2"/>
        <v>ウール:97%、コットン:3%、サスティナブル</v>
      </c>
      <c r="N80">
        <v>77</v>
      </c>
      <c r="O80" t="str">
        <f t="shared" si="3"/>
        <v>INSERT INTO items2(code, company, material_1, rate_1, material_2, rate_2, feature, summary, price) VALUES ('AAD-0016','D社','ウール',97,'コットン',3,'サスティナブル','ウール:97%、コットン:3%、サスティナブル',5600);</v>
      </c>
    </row>
    <row r="81" spans="3:15" x14ac:dyDescent="0.45">
      <c r="C81" t="s">
        <v>111</v>
      </c>
      <c r="D81" t="s">
        <v>14</v>
      </c>
      <c r="E81" t="s">
        <v>11</v>
      </c>
      <c r="F81">
        <v>70</v>
      </c>
      <c r="G81" t="s">
        <v>16</v>
      </c>
      <c r="H81">
        <v>30</v>
      </c>
      <c r="I81" t="s">
        <v>29</v>
      </c>
      <c r="J81" t="s">
        <v>296</v>
      </c>
      <c r="K81">
        <v>1400</v>
      </c>
      <c r="L81" t="str">
        <f t="shared" si="2"/>
        <v>レーヨン:70%、コットン:30%、安全対策</v>
      </c>
      <c r="N81">
        <v>78</v>
      </c>
      <c r="O81" t="str">
        <f t="shared" si="3"/>
        <v>INSERT INTO items2(code, company, material_1, rate_1, material_2, rate_2, feature, summary, price) VALUES ('AAD-0017','D社','レーヨン',70,'コットン',30,'安全対策','レーヨン:70%、コットン:30%、安全対策',1400);</v>
      </c>
    </row>
    <row r="82" spans="3:15" x14ac:dyDescent="0.45">
      <c r="C82" t="s">
        <v>112</v>
      </c>
      <c r="D82" t="s">
        <v>14</v>
      </c>
      <c r="E82" t="s">
        <v>16</v>
      </c>
      <c r="F82">
        <v>60</v>
      </c>
      <c r="G82" t="s">
        <v>17</v>
      </c>
      <c r="H82">
        <v>40</v>
      </c>
      <c r="I82" t="s">
        <v>33</v>
      </c>
      <c r="J82" t="s">
        <v>297</v>
      </c>
      <c r="K82">
        <v>10000</v>
      </c>
      <c r="L82" t="str">
        <f t="shared" si="2"/>
        <v>コットン:60%、ナイロン:40%、テープカット</v>
      </c>
      <c r="N82">
        <v>79</v>
      </c>
      <c r="O82" t="str">
        <f t="shared" si="3"/>
        <v>INSERT INTO items2(code, company, material_1, rate_1, material_2, rate_2, feature, summary, price) VALUES ('AAD-0018','D社','コットン',60,'ナイロン',40,'テープカット','コットン:60%、ナイロン:40%、テープカット',10000);</v>
      </c>
    </row>
    <row r="83" spans="3:15" x14ac:dyDescent="0.45">
      <c r="C83" t="s">
        <v>113</v>
      </c>
      <c r="D83" t="s">
        <v>14</v>
      </c>
      <c r="E83" t="s">
        <v>15</v>
      </c>
      <c r="F83">
        <v>70</v>
      </c>
      <c r="G83" t="s">
        <v>16</v>
      </c>
      <c r="H83">
        <v>30</v>
      </c>
      <c r="I83" t="s">
        <v>32</v>
      </c>
      <c r="J83" t="s">
        <v>298</v>
      </c>
      <c r="K83">
        <v>12000</v>
      </c>
      <c r="L83" t="str">
        <f t="shared" si="2"/>
        <v>パルプ:70%、コットン:30%、ストライプ</v>
      </c>
      <c r="N83">
        <v>80</v>
      </c>
      <c r="O83" t="str">
        <f t="shared" si="3"/>
        <v>INSERT INTO items2(code, company, material_1, rate_1, material_2, rate_2, feature, summary, price) VALUES ('AAD-0019','D社','パルプ',70,'コットン',30,'ストライプ','パルプ:70%、コットン:30%、ストライプ',12000);</v>
      </c>
    </row>
    <row r="84" spans="3:15" x14ac:dyDescent="0.45">
      <c r="C84" t="s">
        <v>114</v>
      </c>
      <c r="D84" t="s">
        <v>14</v>
      </c>
      <c r="E84" t="s">
        <v>11</v>
      </c>
      <c r="F84">
        <v>70</v>
      </c>
      <c r="G84" t="s">
        <v>16</v>
      </c>
      <c r="H84">
        <v>30</v>
      </c>
      <c r="I84" t="s">
        <v>25</v>
      </c>
      <c r="J84" t="s">
        <v>275</v>
      </c>
      <c r="K84">
        <v>3000</v>
      </c>
      <c r="L84" t="str">
        <f t="shared" si="2"/>
        <v>レーヨン:70%、コットン:30%、ジャガード織り</v>
      </c>
      <c r="N84">
        <v>81</v>
      </c>
      <c r="O84" t="str">
        <f t="shared" si="3"/>
        <v>INSERT INTO items2(code, company, material_1, rate_1, material_2, rate_2, feature, summary, price) VALUES ('AAD-0020','D社','レーヨン',70,'コットン',30,'ジャガード織り','レーヨン:70%、コットン:30%、ジャガード織り',3000);</v>
      </c>
    </row>
    <row r="85" spans="3:15" x14ac:dyDescent="0.45">
      <c r="C85" t="s">
        <v>115</v>
      </c>
      <c r="D85" t="s">
        <v>14</v>
      </c>
      <c r="E85" t="s">
        <v>17</v>
      </c>
      <c r="F85">
        <v>80</v>
      </c>
      <c r="G85" t="s">
        <v>17</v>
      </c>
      <c r="H85">
        <v>20</v>
      </c>
      <c r="I85" t="s">
        <v>18</v>
      </c>
      <c r="J85" t="s">
        <v>299</v>
      </c>
      <c r="K85">
        <v>5000</v>
      </c>
      <c r="L85" t="str">
        <f t="shared" si="2"/>
        <v>ナイロン:80%、ナイロン:20%、リアリティ</v>
      </c>
      <c r="N85">
        <v>82</v>
      </c>
      <c r="O85" t="str">
        <f t="shared" si="3"/>
        <v>INSERT INTO items2(code, company, material_1, rate_1, material_2, rate_2, feature, summary, price) VALUES ('AAD-0021','D社','ナイロン',80,'ナイロン',20,'リアリティ','ナイロン:80%、ナイロン:20%、リアリティ',5000);</v>
      </c>
    </row>
    <row r="86" spans="3:15" x14ac:dyDescent="0.45">
      <c r="C86" t="s">
        <v>116</v>
      </c>
      <c r="D86" t="s">
        <v>14</v>
      </c>
      <c r="E86" t="s">
        <v>17</v>
      </c>
      <c r="F86">
        <v>100</v>
      </c>
      <c r="H86">
        <v>0</v>
      </c>
      <c r="I86" t="s">
        <v>33</v>
      </c>
      <c r="J86" t="s">
        <v>321</v>
      </c>
      <c r="K86">
        <v>12000</v>
      </c>
      <c r="L86" t="str">
        <f t="shared" si="2"/>
        <v>ナイロン:100%、:0%、テープカット</v>
      </c>
      <c r="N86">
        <v>83</v>
      </c>
      <c r="O86" t="str">
        <f t="shared" si="3"/>
        <v>INSERT INTO items2(code, company, material_1, rate_1, material_2, rate_2, feature, summary, price) VALUES ('AAD-0022','D社','ナイロン',100,'',0,'テープカット','ナイロン:100%、テープカット',12000);</v>
      </c>
    </row>
    <row r="87" spans="3:15" x14ac:dyDescent="0.45">
      <c r="C87" t="s">
        <v>117</v>
      </c>
      <c r="D87" t="s">
        <v>19</v>
      </c>
      <c r="E87" t="s">
        <v>21</v>
      </c>
      <c r="F87">
        <v>70</v>
      </c>
      <c r="G87" t="s">
        <v>12</v>
      </c>
      <c r="H87">
        <v>30</v>
      </c>
      <c r="I87" t="s">
        <v>18</v>
      </c>
      <c r="J87" t="s">
        <v>288</v>
      </c>
      <c r="K87">
        <v>2700</v>
      </c>
      <c r="L87" t="str">
        <f t="shared" si="2"/>
        <v>アクリル:70%、ウール:30%、リアリティ</v>
      </c>
      <c r="N87">
        <v>84</v>
      </c>
      <c r="O87" t="str">
        <f t="shared" si="3"/>
        <v>INSERT INTO items2(code, company, material_1, rate_1, material_2, rate_2, feature, summary, price) VALUES ('AAE-0001','E社','アクリル',70,'ウール',30,'リアリティ','アクリル:70%、ウール:30%、リアリティ',2700);</v>
      </c>
    </row>
    <row r="88" spans="3:15" x14ac:dyDescent="0.45">
      <c r="C88" t="s">
        <v>118</v>
      </c>
      <c r="D88" t="s">
        <v>19</v>
      </c>
      <c r="E88" t="s">
        <v>20</v>
      </c>
      <c r="F88">
        <v>60</v>
      </c>
      <c r="G88" t="s">
        <v>15</v>
      </c>
      <c r="H88">
        <v>40</v>
      </c>
      <c r="I88" t="s">
        <v>25</v>
      </c>
      <c r="J88" t="s">
        <v>300</v>
      </c>
      <c r="K88">
        <v>5600</v>
      </c>
      <c r="L88" t="str">
        <f t="shared" si="2"/>
        <v>ポリエステル:60%、パルプ:40%、ジャガード織り</v>
      </c>
      <c r="N88">
        <v>85</v>
      </c>
      <c r="O88" t="str">
        <f t="shared" si="3"/>
        <v>INSERT INTO items2(code, company, material_1, rate_1, material_2, rate_2, feature, summary, price) VALUES ('AAE-0002','E社','ポリエステル',60,'パルプ',40,'ジャガード織り','ポリエステル:60%、パルプ:40%、ジャガード織り',5600);</v>
      </c>
    </row>
    <row r="89" spans="3:15" x14ac:dyDescent="0.45">
      <c r="C89" t="s">
        <v>119</v>
      </c>
      <c r="D89" t="s">
        <v>19</v>
      </c>
      <c r="E89" t="s">
        <v>17</v>
      </c>
      <c r="F89">
        <v>70</v>
      </c>
      <c r="G89" t="s">
        <v>12</v>
      </c>
      <c r="H89">
        <v>30</v>
      </c>
      <c r="I89" t="s">
        <v>22</v>
      </c>
      <c r="J89" t="s">
        <v>301</v>
      </c>
      <c r="K89">
        <v>5000</v>
      </c>
      <c r="L89" t="str">
        <f t="shared" si="2"/>
        <v>ナイロン:70%、ウール:30%、サスティナブル</v>
      </c>
      <c r="N89">
        <v>86</v>
      </c>
      <c r="O89" t="str">
        <f t="shared" si="3"/>
        <v>INSERT INTO items2(code, company, material_1, rate_1, material_2, rate_2, feature, summary, price) VALUES ('AAE-0003','E社','ナイロン',70,'ウール',30,'サスティナブル','ナイロン:70%、ウール:30%、サスティナブル',5000);</v>
      </c>
    </row>
    <row r="90" spans="3:15" x14ac:dyDescent="0.45">
      <c r="C90" t="s">
        <v>120</v>
      </c>
      <c r="D90" t="s">
        <v>19</v>
      </c>
      <c r="E90" t="s">
        <v>11</v>
      </c>
      <c r="F90">
        <v>70</v>
      </c>
      <c r="G90" t="s">
        <v>16</v>
      </c>
      <c r="H90">
        <v>30</v>
      </c>
      <c r="I90" t="s">
        <v>26</v>
      </c>
      <c r="J90" t="s">
        <v>302</v>
      </c>
      <c r="K90">
        <v>8000</v>
      </c>
      <c r="L90" t="str">
        <f t="shared" si="2"/>
        <v>レーヨン:70%、コットン:30%、ヒョウ柄</v>
      </c>
      <c r="N90">
        <v>87</v>
      </c>
      <c r="O90" t="str">
        <f t="shared" si="3"/>
        <v>INSERT INTO items2(code, company, material_1, rate_1, material_2, rate_2, feature, summary, price) VALUES ('AAE-0004','E社','レーヨン',70,'コットン',30,'ヒョウ柄','レーヨン:70%、コットン:30%、ヒョウ柄',8000);</v>
      </c>
    </row>
    <row r="91" spans="3:15" x14ac:dyDescent="0.45">
      <c r="C91" t="s">
        <v>121</v>
      </c>
      <c r="D91" t="s">
        <v>19</v>
      </c>
      <c r="E91" t="s">
        <v>11</v>
      </c>
      <c r="F91">
        <v>60</v>
      </c>
      <c r="G91" t="s">
        <v>10</v>
      </c>
      <c r="H91">
        <v>40</v>
      </c>
      <c r="I91" t="s">
        <v>28</v>
      </c>
      <c r="J91" t="s">
        <v>303</v>
      </c>
      <c r="K91">
        <v>8000</v>
      </c>
      <c r="L91" t="str">
        <f t="shared" si="2"/>
        <v>レーヨン:60%、アルパカ:40%、ループカット起毛</v>
      </c>
      <c r="N91">
        <v>88</v>
      </c>
      <c r="O91" t="str">
        <f t="shared" si="3"/>
        <v>INSERT INTO items2(code, company, material_1, rate_1, material_2, rate_2, feature, summary, price) VALUES ('AAE-0005','E社','レーヨン',60,'アルパカ',40,'ループカット起毛','レーヨン:60%、アルパカ:40%、ループカット起毛',8000);</v>
      </c>
    </row>
    <row r="92" spans="3:15" x14ac:dyDescent="0.45">
      <c r="C92" t="s">
        <v>122</v>
      </c>
      <c r="D92" t="s">
        <v>19</v>
      </c>
      <c r="E92" t="s">
        <v>17</v>
      </c>
      <c r="F92">
        <v>60</v>
      </c>
      <c r="G92" t="s">
        <v>17</v>
      </c>
      <c r="H92">
        <v>40</v>
      </c>
      <c r="I92" t="s">
        <v>29</v>
      </c>
      <c r="J92" t="s">
        <v>304</v>
      </c>
      <c r="K92">
        <v>5000</v>
      </c>
      <c r="L92" t="str">
        <f t="shared" si="2"/>
        <v>ナイロン:60%、ナイロン:40%、安全対策</v>
      </c>
      <c r="N92">
        <v>89</v>
      </c>
      <c r="O92" t="str">
        <f t="shared" si="3"/>
        <v>INSERT INTO items2(code, company, material_1, rate_1, material_2, rate_2, feature, summary, price) VALUES ('AAE-0006','E社','ナイロン',60,'ナイロン',40,'安全対策','ナイロン:60%、ナイロン:40%、安全対策',5000);</v>
      </c>
    </row>
    <row r="93" spans="3:15" x14ac:dyDescent="0.45">
      <c r="C93" t="s">
        <v>123</v>
      </c>
      <c r="D93" t="s">
        <v>19</v>
      </c>
      <c r="E93" t="s">
        <v>10</v>
      </c>
      <c r="F93">
        <v>100</v>
      </c>
      <c r="H93">
        <v>0</v>
      </c>
      <c r="I93" t="s">
        <v>32</v>
      </c>
      <c r="J93" t="s">
        <v>322</v>
      </c>
      <c r="K93">
        <v>12000</v>
      </c>
      <c r="L93" t="str">
        <f t="shared" si="2"/>
        <v>アルパカ:100%、:0%、ストライプ</v>
      </c>
      <c r="N93">
        <v>90</v>
      </c>
      <c r="O93" t="str">
        <f t="shared" si="3"/>
        <v>INSERT INTO items2(code, company, material_1, rate_1, material_2, rate_2, feature, summary, price) VALUES ('AAE-0007','E社','アルパカ',100,'',0,'ストライプ','アルパカ:100%、ストライプ',12000);</v>
      </c>
    </row>
    <row r="94" spans="3:15" x14ac:dyDescent="0.45">
      <c r="C94" t="s">
        <v>124</v>
      </c>
      <c r="D94" t="s">
        <v>19</v>
      </c>
      <c r="E94" t="s">
        <v>21</v>
      </c>
      <c r="F94">
        <v>100</v>
      </c>
      <c r="H94">
        <v>0</v>
      </c>
      <c r="I94" t="s">
        <v>32</v>
      </c>
      <c r="J94" t="s">
        <v>323</v>
      </c>
      <c r="K94">
        <v>5000</v>
      </c>
      <c r="L94" t="str">
        <f t="shared" si="2"/>
        <v>アクリル:100%、:0%、ストライプ</v>
      </c>
      <c r="N94">
        <v>91</v>
      </c>
      <c r="O94" t="str">
        <f t="shared" si="3"/>
        <v>INSERT INTO items2(code, company, material_1, rate_1, material_2, rate_2, feature, summary, price) VALUES ('AAE-0008','E社','アクリル',100,'',0,'ストライプ','アクリル:100%、ストライプ',5000);</v>
      </c>
    </row>
    <row r="95" spans="3:15" x14ac:dyDescent="0.45">
      <c r="C95" t="s">
        <v>125</v>
      </c>
      <c r="D95" t="s">
        <v>19</v>
      </c>
      <c r="E95" t="s">
        <v>16</v>
      </c>
      <c r="F95">
        <v>80</v>
      </c>
      <c r="G95" t="s">
        <v>12</v>
      </c>
      <c r="H95">
        <v>20</v>
      </c>
      <c r="I95" t="s">
        <v>28</v>
      </c>
      <c r="J95" t="s">
        <v>305</v>
      </c>
      <c r="K95">
        <v>5000</v>
      </c>
      <c r="L95" t="str">
        <f t="shared" si="2"/>
        <v>コットン:80%、ウール:20%、ループカット起毛</v>
      </c>
      <c r="N95">
        <v>92</v>
      </c>
      <c r="O95" t="str">
        <f t="shared" si="3"/>
        <v>INSERT INTO items2(code, company, material_1, rate_1, material_2, rate_2, feature, summary, price) VALUES ('AAE-0009','E社','コットン',80,'ウール',20,'ループカット起毛','コットン:80%、ウール:20%、ループカット起毛',5000);</v>
      </c>
    </row>
    <row r="96" spans="3:15" x14ac:dyDescent="0.45">
      <c r="C96" t="s">
        <v>126</v>
      </c>
      <c r="D96" t="s">
        <v>19</v>
      </c>
      <c r="E96" t="s">
        <v>11</v>
      </c>
      <c r="F96">
        <v>80</v>
      </c>
      <c r="G96" t="s">
        <v>17</v>
      </c>
      <c r="H96">
        <v>20</v>
      </c>
      <c r="I96" t="s">
        <v>13</v>
      </c>
      <c r="J96" t="s">
        <v>306</v>
      </c>
      <c r="K96">
        <v>2700</v>
      </c>
      <c r="L96" t="str">
        <f t="shared" si="2"/>
        <v>レーヨン:80%、ナイロン:20%、迷彩柄</v>
      </c>
      <c r="N96">
        <v>93</v>
      </c>
      <c r="O96" t="str">
        <f t="shared" si="3"/>
        <v>INSERT INTO items2(code, company, material_1, rate_1, material_2, rate_2, feature, summary, price) VALUES ('AAE-0010','E社','レーヨン',80,'ナイロン',20,'迷彩柄','レーヨン:80%、ナイロン:20%、迷彩柄',2700);</v>
      </c>
    </row>
    <row r="97" spans="3:15" x14ac:dyDescent="0.45">
      <c r="C97" t="s">
        <v>127</v>
      </c>
      <c r="D97" t="s">
        <v>19</v>
      </c>
      <c r="E97" t="s">
        <v>11</v>
      </c>
      <c r="F97">
        <v>97</v>
      </c>
      <c r="G97" t="s">
        <v>20</v>
      </c>
      <c r="H97">
        <v>3</v>
      </c>
      <c r="I97" t="s">
        <v>161</v>
      </c>
      <c r="J97" t="s">
        <v>307</v>
      </c>
      <c r="K97">
        <v>10000</v>
      </c>
      <c r="L97" t="str">
        <f t="shared" si="2"/>
        <v>レーヨン:97%、ポリエステル:3%、テープカット</v>
      </c>
      <c r="N97">
        <v>94</v>
      </c>
      <c r="O97" t="str">
        <f t="shared" si="3"/>
        <v>INSERT INTO items2(code, company, material_1, rate_1, material_2, rate_2, feature, summary, price) VALUES ('AAE-0011','E社','レーヨン',97,'ポリエステル',3,'テープカット','レーヨン:97%、ポリエステル:3%、テープカット',10000);</v>
      </c>
    </row>
    <row r="98" spans="3:15" x14ac:dyDescent="0.45">
      <c r="C98" t="s">
        <v>128</v>
      </c>
      <c r="D98" t="s">
        <v>19</v>
      </c>
      <c r="E98" t="s">
        <v>16</v>
      </c>
      <c r="F98">
        <v>80</v>
      </c>
      <c r="G98" t="s">
        <v>11</v>
      </c>
      <c r="H98">
        <v>20</v>
      </c>
      <c r="I98" t="s">
        <v>13</v>
      </c>
      <c r="J98" t="s">
        <v>308</v>
      </c>
      <c r="K98">
        <v>1400</v>
      </c>
      <c r="L98" t="str">
        <f t="shared" si="2"/>
        <v>コットン:80%、レーヨン:20%、迷彩柄</v>
      </c>
      <c r="N98">
        <v>95</v>
      </c>
      <c r="O98" t="str">
        <f t="shared" si="3"/>
        <v>INSERT INTO items2(code, company, material_1, rate_1, material_2, rate_2, feature, summary, price) VALUES ('AAE-0012','E社','コットン',80,'レーヨン',20,'迷彩柄','コットン:80%、レーヨン:20%、迷彩柄',1400);</v>
      </c>
    </row>
    <row r="99" spans="3:15" x14ac:dyDescent="0.45">
      <c r="C99" t="s">
        <v>129</v>
      </c>
      <c r="D99" t="s">
        <v>19</v>
      </c>
      <c r="E99" t="s">
        <v>12</v>
      </c>
      <c r="F99">
        <v>100</v>
      </c>
      <c r="H99">
        <v>0</v>
      </c>
      <c r="I99" t="s">
        <v>18</v>
      </c>
      <c r="J99" t="s">
        <v>324</v>
      </c>
      <c r="K99">
        <v>1400</v>
      </c>
      <c r="L99" t="str">
        <f t="shared" si="2"/>
        <v>ウール:100%、:0%、リアリティ</v>
      </c>
      <c r="N99">
        <v>96</v>
      </c>
      <c r="O99" t="str">
        <f t="shared" si="3"/>
        <v>INSERT INTO items2(code, company, material_1, rate_1, material_2, rate_2, feature, summary, price) VALUES ('AAE-0013','E社','ウール',100,'',0,'リアリティ','ウール:100%、リアリティ',1400);</v>
      </c>
    </row>
    <row r="100" spans="3:15" x14ac:dyDescent="0.45">
      <c r="C100" t="s">
        <v>130</v>
      </c>
      <c r="D100" t="s">
        <v>19</v>
      </c>
      <c r="E100" t="s">
        <v>20</v>
      </c>
      <c r="F100">
        <v>100</v>
      </c>
      <c r="H100">
        <v>0</v>
      </c>
      <c r="I100" t="s">
        <v>28</v>
      </c>
      <c r="J100" t="s">
        <v>325</v>
      </c>
      <c r="K100">
        <v>12000</v>
      </c>
      <c r="L100" t="str">
        <f t="shared" si="2"/>
        <v>ポリエステル:100%、:0%、ループカット起毛</v>
      </c>
      <c r="N100">
        <v>97</v>
      </c>
      <c r="O100" t="str">
        <f t="shared" si="3"/>
        <v>INSERT INTO items2(code, company, material_1, rate_1, material_2, rate_2, feature, summary, price) VALUES ('AAE-0014','E社','ポリエステル',100,'',0,'ループカット起毛','ポリエステル:100%、ループカット起毛',12000);</v>
      </c>
    </row>
    <row r="101" spans="3:15" x14ac:dyDescent="0.45">
      <c r="C101" t="s">
        <v>131</v>
      </c>
      <c r="D101" t="s">
        <v>19</v>
      </c>
      <c r="E101" t="s">
        <v>15</v>
      </c>
      <c r="F101">
        <v>97</v>
      </c>
      <c r="G101" t="s">
        <v>10</v>
      </c>
      <c r="H101">
        <v>3</v>
      </c>
      <c r="I101" t="s">
        <v>32</v>
      </c>
      <c r="J101" t="s">
        <v>309</v>
      </c>
      <c r="K101">
        <v>10000</v>
      </c>
      <c r="L101" t="str">
        <f t="shared" si="2"/>
        <v>パルプ:97%、アルパカ:3%、ストライプ</v>
      </c>
      <c r="N101">
        <v>98</v>
      </c>
      <c r="O101" t="str">
        <f t="shared" si="3"/>
        <v>INSERT INTO items2(code, company, material_1, rate_1, material_2, rate_2, feature, summary, price) VALUES ('AAE-0015','E社','パルプ',97,'アルパカ',3,'ストライプ','パルプ:97%、アルパカ:3%、ストライプ',10000);</v>
      </c>
    </row>
    <row r="102" spans="3:15" x14ac:dyDescent="0.45">
      <c r="C102" t="s">
        <v>132</v>
      </c>
      <c r="D102" t="s">
        <v>19</v>
      </c>
      <c r="E102" t="s">
        <v>17</v>
      </c>
      <c r="F102">
        <v>97</v>
      </c>
      <c r="G102" t="s">
        <v>21</v>
      </c>
      <c r="H102">
        <v>3</v>
      </c>
      <c r="I102" t="s">
        <v>26</v>
      </c>
      <c r="J102" t="s">
        <v>310</v>
      </c>
      <c r="K102">
        <v>3000</v>
      </c>
      <c r="L102" t="str">
        <f t="shared" si="2"/>
        <v>ナイロン:97%、アクリル:3%、ヒョウ柄</v>
      </c>
      <c r="N102">
        <v>99</v>
      </c>
      <c r="O102" t="str">
        <f t="shared" si="3"/>
        <v>INSERT INTO items2(code, company, material_1, rate_1, material_2, rate_2, feature, summary, price) VALUES ('AAE-0016','E社','ナイロン',97,'アクリル',3,'ヒョウ柄','ナイロン:97%、アクリル:3%、ヒョウ柄',3000);</v>
      </c>
    </row>
    <row r="103" spans="3:15" x14ac:dyDescent="0.45">
      <c r="C103" t="s">
        <v>133</v>
      </c>
      <c r="D103" t="s">
        <v>19</v>
      </c>
      <c r="E103" t="s">
        <v>10</v>
      </c>
      <c r="F103">
        <v>97</v>
      </c>
      <c r="G103" t="s">
        <v>11</v>
      </c>
      <c r="H103">
        <v>3</v>
      </c>
      <c r="I103" t="s">
        <v>25</v>
      </c>
      <c r="J103" t="s">
        <v>311</v>
      </c>
      <c r="K103">
        <v>5000</v>
      </c>
      <c r="L103" t="str">
        <f t="shared" si="2"/>
        <v>アルパカ:97%、レーヨン:3%、ジャガード織り</v>
      </c>
      <c r="N103">
        <v>100</v>
      </c>
      <c r="O103" t="str">
        <f t="shared" si="3"/>
        <v>INSERT INTO items2(code, company, material_1, rate_1, material_2, rate_2, feature, summary, price) VALUES ('AAE-0017','E社','アルパカ',97,'レーヨン',3,'ジャガード織り','アルパカ:97%、レーヨン:3%、ジャガード織り',5000);</v>
      </c>
    </row>
    <row r="110" spans="3:15" x14ac:dyDescent="0.45">
      <c r="E110" t="s">
        <v>134</v>
      </c>
    </row>
    <row r="111" spans="3:15" x14ac:dyDescent="0.45">
      <c r="E111" t="s">
        <v>135</v>
      </c>
    </row>
    <row r="112" spans="3:15" x14ac:dyDescent="0.45">
      <c r="E112" t="s">
        <v>136</v>
      </c>
    </row>
    <row r="113" spans="5:6" x14ac:dyDescent="0.45">
      <c r="E113" t="s">
        <v>137</v>
      </c>
    </row>
    <row r="114" spans="5:6" x14ac:dyDescent="0.45">
      <c r="E114" t="s">
        <v>138</v>
      </c>
    </row>
    <row r="115" spans="5:6" x14ac:dyDescent="0.45">
      <c r="E115" t="s">
        <v>139</v>
      </c>
    </row>
    <row r="116" spans="5:6" x14ac:dyDescent="0.45">
      <c r="E116" t="s">
        <v>140</v>
      </c>
    </row>
    <row r="117" spans="5:6" x14ac:dyDescent="0.45">
      <c r="E117" t="s">
        <v>141</v>
      </c>
    </row>
    <row r="118" spans="5:6" x14ac:dyDescent="0.45">
      <c r="E118" t="s">
        <v>142</v>
      </c>
    </row>
    <row r="119" spans="5:6" x14ac:dyDescent="0.45">
      <c r="E119" t="s">
        <v>143</v>
      </c>
    </row>
    <row r="120" spans="5:6" x14ac:dyDescent="0.45">
      <c r="E120" t="s">
        <v>142</v>
      </c>
    </row>
    <row r="121" spans="5:6" x14ac:dyDescent="0.45">
      <c r="E121" t="s">
        <v>144</v>
      </c>
      <c r="F121" t="s">
        <v>145</v>
      </c>
    </row>
    <row r="122" spans="5:6" x14ac:dyDescent="0.45">
      <c r="E122" t="s">
        <v>146</v>
      </c>
    </row>
    <row r="123" spans="5:6" x14ac:dyDescent="0.45">
      <c r="E123" t="s">
        <v>147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AE3A1-3AFA-4936-B779-AB79B9A512E4}">
  <dimension ref="A1:J121"/>
  <sheetViews>
    <sheetView workbookViewId="0">
      <selection activeCell="H5" sqref="H5"/>
    </sheetView>
  </sheetViews>
  <sheetFormatPr defaultRowHeight="18" x14ac:dyDescent="0.45"/>
  <cols>
    <col min="1" max="2" width="12.3984375" bestFit="1" customWidth="1"/>
    <col min="3" max="3" width="8" bestFit="1" customWidth="1"/>
    <col min="4" max="4" width="12.3984375" bestFit="1" customWidth="1"/>
    <col min="5" max="5" width="8" bestFit="1" customWidth="1"/>
    <col min="6" max="6" width="12.3984375" bestFit="1" customWidth="1"/>
    <col min="7" max="7" width="8" bestFit="1" customWidth="1"/>
    <col min="8" max="8" width="26.09765625" bestFit="1" customWidth="1"/>
    <col min="10" max="10" width="7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34</v>
      </c>
      <c r="B2" t="s">
        <v>11</v>
      </c>
      <c r="C2">
        <v>60</v>
      </c>
      <c r="D2" t="s">
        <v>10</v>
      </c>
      <c r="E2">
        <v>40</v>
      </c>
      <c r="H2" t="s">
        <v>25</v>
      </c>
      <c r="I2" t="s">
        <v>31</v>
      </c>
      <c r="J2">
        <v>3000</v>
      </c>
    </row>
    <row r="3" spans="1:10" x14ac:dyDescent="0.45">
      <c r="A3" t="s">
        <v>35</v>
      </c>
      <c r="B3" t="s">
        <v>17</v>
      </c>
      <c r="C3">
        <v>80</v>
      </c>
      <c r="D3" t="s">
        <v>17</v>
      </c>
      <c r="E3">
        <v>20</v>
      </c>
      <c r="H3" t="s">
        <v>22</v>
      </c>
      <c r="I3" t="s">
        <v>31</v>
      </c>
      <c r="J3">
        <v>12000</v>
      </c>
    </row>
    <row r="4" spans="1:10" x14ac:dyDescent="0.45">
      <c r="A4" t="s">
        <v>36</v>
      </c>
      <c r="B4" t="s">
        <v>11</v>
      </c>
      <c r="C4">
        <v>60</v>
      </c>
      <c r="D4" t="s">
        <v>16</v>
      </c>
      <c r="E4">
        <v>40</v>
      </c>
      <c r="H4" t="s">
        <v>28</v>
      </c>
      <c r="I4" t="s">
        <v>31</v>
      </c>
      <c r="J4">
        <v>5600</v>
      </c>
    </row>
    <row r="5" spans="1:10" x14ac:dyDescent="0.45">
      <c r="A5" t="s">
        <v>37</v>
      </c>
      <c r="B5" t="s">
        <v>16</v>
      </c>
      <c r="C5">
        <v>70</v>
      </c>
      <c r="D5" t="s">
        <v>15</v>
      </c>
      <c r="E5">
        <v>30</v>
      </c>
      <c r="H5" t="s">
        <v>28</v>
      </c>
      <c r="I5" t="s">
        <v>31</v>
      </c>
      <c r="J5">
        <v>2700</v>
      </c>
    </row>
    <row r="6" spans="1:10" x14ac:dyDescent="0.45">
      <c r="A6" t="s">
        <v>38</v>
      </c>
      <c r="B6" t="s">
        <v>21</v>
      </c>
      <c r="C6">
        <v>90</v>
      </c>
      <c r="D6" t="s">
        <v>20</v>
      </c>
      <c r="E6">
        <v>10</v>
      </c>
      <c r="H6" t="s">
        <v>18</v>
      </c>
      <c r="I6" t="s">
        <v>31</v>
      </c>
      <c r="J6">
        <v>2700</v>
      </c>
    </row>
    <row r="7" spans="1:10" x14ac:dyDescent="0.45">
      <c r="A7" t="s">
        <v>39</v>
      </c>
      <c r="B7" t="s">
        <v>17</v>
      </c>
      <c r="C7">
        <v>80</v>
      </c>
      <c r="D7" t="s">
        <v>17</v>
      </c>
      <c r="E7">
        <v>20</v>
      </c>
      <c r="H7" t="s">
        <v>25</v>
      </c>
      <c r="I7" t="s">
        <v>31</v>
      </c>
      <c r="J7">
        <v>12000</v>
      </c>
    </row>
    <row r="8" spans="1:10" x14ac:dyDescent="0.45">
      <c r="A8" t="s">
        <v>40</v>
      </c>
      <c r="B8" t="s">
        <v>16</v>
      </c>
      <c r="C8">
        <v>60</v>
      </c>
      <c r="D8" t="s">
        <v>16</v>
      </c>
      <c r="E8">
        <v>40</v>
      </c>
      <c r="H8" t="s">
        <v>29</v>
      </c>
      <c r="I8" t="s">
        <v>31</v>
      </c>
      <c r="J8">
        <v>5000</v>
      </c>
    </row>
    <row r="9" spans="1:10" x14ac:dyDescent="0.45">
      <c r="A9" t="s">
        <v>41</v>
      </c>
      <c r="B9" t="s">
        <v>15</v>
      </c>
      <c r="C9">
        <v>97</v>
      </c>
      <c r="D9" t="s">
        <v>16</v>
      </c>
      <c r="E9">
        <v>3</v>
      </c>
      <c r="H9" t="s">
        <v>25</v>
      </c>
      <c r="I9" t="s">
        <v>31</v>
      </c>
      <c r="J9">
        <v>3000</v>
      </c>
    </row>
    <row r="10" spans="1:10" x14ac:dyDescent="0.45">
      <c r="A10" t="s">
        <v>42</v>
      </c>
      <c r="B10" t="s">
        <v>17</v>
      </c>
      <c r="C10">
        <v>60</v>
      </c>
      <c r="D10" t="s">
        <v>17</v>
      </c>
      <c r="E10">
        <v>40</v>
      </c>
      <c r="H10" t="s">
        <v>25</v>
      </c>
      <c r="I10" t="s">
        <v>31</v>
      </c>
      <c r="J10">
        <v>3000</v>
      </c>
    </row>
    <row r="11" spans="1:10" x14ac:dyDescent="0.45">
      <c r="A11" t="s">
        <v>43</v>
      </c>
      <c r="B11" t="s">
        <v>17</v>
      </c>
      <c r="C11">
        <v>70</v>
      </c>
      <c r="D11" t="s">
        <v>12</v>
      </c>
      <c r="E11">
        <v>30</v>
      </c>
      <c r="H11" t="s">
        <v>33</v>
      </c>
      <c r="I11" t="s">
        <v>31</v>
      </c>
      <c r="J11">
        <v>3000</v>
      </c>
    </row>
    <row r="12" spans="1:10" x14ac:dyDescent="0.45">
      <c r="A12" t="s">
        <v>44</v>
      </c>
      <c r="B12" t="s">
        <v>16</v>
      </c>
      <c r="C12">
        <v>70</v>
      </c>
      <c r="D12" t="s">
        <v>12</v>
      </c>
      <c r="E12">
        <v>30</v>
      </c>
      <c r="H12" t="s">
        <v>26</v>
      </c>
      <c r="I12" t="s">
        <v>31</v>
      </c>
      <c r="J12">
        <v>5600</v>
      </c>
    </row>
    <row r="13" spans="1:10" x14ac:dyDescent="0.45">
      <c r="A13" t="s">
        <v>45</v>
      </c>
      <c r="B13" t="s">
        <v>16</v>
      </c>
      <c r="C13">
        <v>70</v>
      </c>
      <c r="D13" t="s">
        <v>12</v>
      </c>
      <c r="E13">
        <v>30</v>
      </c>
      <c r="H13" t="s">
        <v>32</v>
      </c>
      <c r="I13" t="s">
        <v>31</v>
      </c>
      <c r="J13">
        <v>5000</v>
      </c>
    </row>
    <row r="14" spans="1:10" x14ac:dyDescent="0.45">
      <c r="A14" t="s">
        <v>46</v>
      </c>
      <c r="B14" t="s">
        <v>20</v>
      </c>
      <c r="C14">
        <v>80</v>
      </c>
      <c r="D14" t="s">
        <v>15</v>
      </c>
      <c r="E14">
        <v>20</v>
      </c>
      <c r="H14" t="s">
        <v>30</v>
      </c>
      <c r="I14" t="s">
        <v>31</v>
      </c>
      <c r="J14">
        <v>3000</v>
      </c>
    </row>
    <row r="15" spans="1:10" x14ac:dyDescent="0.45">
      <c r="A15" t="s">
        <v>47</v>
      </c>
      <c r="B15" t="s">
        <v>11</v>
      </c>
      <c r="C15">
        <v>100</v>
      </c>
      <c r="H15" t="s">
        <v>18</v>
      </c>
      <c r="I15" t="s">
        <v>24</v>
      </c>
      <c r="J15">
        <v>3500</v>
      </c>
    </row>
    <row r="16" spans="1:10" x14ac:dyDescent="0.45">
      <c r="A16" t="s">
        <v>48</v>
      </c>
      <c r="B16" t="s">
        <v>17</v>
      </c>
      <c r="C16">
        <v>97</v>
      </c>
      <c r="D16" t="s">
        <v>20</v>
      </c>
      <c r="E16">
        <v>3</v>
      </c>
      <c r="H16" t="s">
        <v>28</v>
      </c>
      <c r="I16" t="s">
        <v>24</v>
      </c>
      <c r="J16">
        <v>8000</v>
      </c>
    </row>
    <row r="17" spans="1:10" x14ac:dyDescent="0.45">
      <c r="A17" t="s">
        <v>49</v>
      </c>
      <c r="B17" t="s">
        <v>10</v>
      </c>
      <c r="C17">
        <v>100</v>
      </c>
      <c r="H17" t="s">
        <v>26</v>
      </c>
      <c r="I17" t="s">
        <v>24</v>
      </c>
      <c r="J17">
        <v>3000</v>
      </c>
    </row>
    <row r="18" spans="1:10" x14ac:dyDescent="0.45">
      <c r="A18" t="s">
        <v>50</v>
      </c>
      <c r="B18" t="s">
        <v>17</v>
      </c>
      <c r="C18">
        <v>80</v>
      </c>
      <c r="D18" t="s">
        <v>17</v>
      </c>
      <c r="E18">
        <v>20</v>
      </c>
      <c r="H18" t="s">
        <v>30</v>
      </c>
      <c r="I18" t="s">
        <v>24</v>
      </c>
      <c r="J18">
        <v>5600</v>
      </c>
    </row>
    <row r="19" spans="1:10" x14ac:dyDescent="0.45">
      <c r="A19" t="s">
        <v>51</v>
      </c>
      <c r="B19" t="s">
        <v>11</v>
      </c>
      <c r="C19">
        <v>97</v>
      </c>
      <c r="D19" t="s">
        <v>20</v>
      </c>
      <c r="E19">
        <v>3</v>
      </c>
      <c r="H19" t="s">
        <v>28</v>
      </c>
      <c r="I19" t="s">
        <v>24</v>
      </c>
      <c r="J19">
        <v>5600</v>
      </c>
    </row>
    <row r="20" spans="1:10" x14ac:dyDescent="0.45">
      <c r="A20" t="s">
        <v>52</v>
      </c>
      <c r="B20" t="s">
        <v>20</v>
      </c>
      <c r="C20">
        <v>90</v>
      </c>
      <c r="D20" t="s">
        <v>15</v>
      </c>
      <c r="E20">
        <v>10</v>
      </c>
      <c r="H20" t="s">
        <v>29</v>
      </c>
      <c r="I20" t="s">
        <v>24</v>
      </c>
      <c r="J20">
        <v>3500</v>
      </c>
    </row>
    <row r="21" spans="1:10" x14ac:dyDescent="0.45">
      <c r="A21" t="s">
        <v>53</v>
      </c>
      <c r="B21" t="s">
        <v>17</v>
      </c>
      <c r="C21">
        <v>100</v>
      </c>
      <c r="H21" t="s">
        <v>30</v>
      </c>
      <c r="I21" t="s">
        <v>24</v>
      </c>
      <c r="J21">
        <v>12000</v>
      </c>
    </row>
    <row r="22" spans="1:10" x14ac:dyDescent="0.45">
      <c r="A22" t="s">
        <v>54</v>
      </c>
      <c r="B22" t="s">
        <v>10</v>
      </c>
      <c r="C22">
        <v>100</v>
      </c>
      <c r="H22" t="s">
        <v>18</v>
      </c>
      <c r="I22" t="s">
        <v>24</v>
      </c>
      <c r="J22">
        <v>5000</v>
      </c>
    </row>
    <row r="23" spans="1:10" x14ac:dyDescent="0.45">
      <c r="A23" t="s">
        <v>55</v>
      </c>
      <c r="B23" t="s">
        <v>21</v>
      </c>
      <c r="C23">
        <v>60</v>
      </c>
      <c r="D23" t="s">
        <v>11</v>
      </c>
      <c r="E23">
        <v>40</v>
      </c>
      <c r="H23" t="s">
        <v>30</v>
      </c>
      <c r="I23" t="s">
        <v>24</v>
      </c>
      <c r="J23">
        <v>3500</v>
      </c>
    </row>
    <row r="24" spans="1:10" x14ac:dyDescent="0.45">
      <c r="A24" t="s">
        <v>56</v>
      </c>
      <c r="B24" t="s">
        <v>11</v>
      </c>
      <c r="C24">
        <v>70</v>
      </c>
      <c r="D24" t="s">
        <v>12</v>
      </c>
      <c r="E24">
        <v>15</v>
      </c>
      <c r="F24" t="s">
        <v>15</v>
      </c>
      <c r="G24">
        <v>15</v>
      </c>
      <c r="H24" t="s">
        <v>32</v>
      </c>
      <c r="I24" t="s">
        <v>24</v>
      </c>
      <c r="J24">
        <v>5600</v>
      </c>
    </row>
    <row r="25" spans="1:10" x14ac:dyDescent="0.45">
      <c r="A25" t="s">
        <v>57</v>
      </c>
      <c r="B25" t="s">
        <v>11</v>
      </c>
      <c r="C25">
        <v>70</v>
      </c>
      <c r="D25" t="s">
        <v>12</v>
      </c>
      <c r="E25">
        <v>15</v>
      </c>
      <c r="F25" t="s">
        <v>15</v>
      </c>
      <c r="G25">
        <v>15</v>
      </c>
      <c r="H25" t="s">
        <v>28</v>
      </c>
      <c r="I25" t="s">
        <v>24</v>
      </c>
      <c r="J25">
        <v>8000</v>
      </c>
    </row>
    <row r="26" spans="1:10" x14ac:dyDescent="0.45">
      <c r="A26" t="s">
        <v>58</v>
      </c>
      <c r="B26" t="s">
        <v>17</v>
      </c>
      <c r="C26">
        <v>97</v>
      </c>
      <c r="D26" t="s">
        <v>17</v>
      </c>
      <c r="E26">
        <v>3</v>
      </c>
      <c r="H26" t="s">
        <v>28</v>
      </c>
      <c r="I26" t="s">
        <v>24</v>
      </c>
      <c r="J26">
        <v>10000</v>
      </c>
    </row>
    <row r="27" spans="1:10" x14ac:dyDescent="0.45">
      <c r="A27" t="s">
        <v>59</v>
      </c>
      <c r="B27" t="s">
        <v>11</v>
      </c>
      <c r="C27">
        <v>60</v>
      </c>
      <c r="D27" t="s">
        <v>16</v>
      </c>
      <c r="E27">
        <v>40</v>
      </c>
      <c r="H27" t="s">
        <v>25</v>
      </c>
      <c r="I27" t="s">
        <v>24</v>
      </c>
      <c r="J27">
        <v>10000</v>
      </c>
    </row>
    <row r="28" spans="1:10" x14ac:dyDescent="0.45">
      <c r="A28" t="s">
        <v>60</v>
      </c>
      <c r="B28" t="s">
        <v>20</v>
      </c>
      <c r="C28">
        <v>80</v>
      </c>
      <c r="D28" t="s">
        <v>15</v>
      </c>
      <c r="E28">
        <v>20</v>
      </c>
      <c r="H28" t="s">
        <v>33</v>
      </c>
      <c r="I28" t="s">
        <v>24</v>
      </c>
      <c r="J28">
        <v>1400</v>
      </c>
    </row>
    <row r="29" spans="1:10" x14ac:dyDescent="0.45">
      <c r="A29" t="s">
        <v>61</v>
      </c>
      <c r="B29" t="s">
        <v>16</v>
      </c>
      <c r="C29">
        <v>80</v>
      </c>
      <c r="D29" t="s">
        <v>15</v>
      </c>
      <c r="E29">
        <v>20</v>
      </c>
      <c r="H29" t="s">
        <v>25</v>
      </c>
      <c r="I29" t="s">
        <v>24</v>
      </c>
      <c r="J29">
        <v>3000</v>
      </c>
    </row>
    <row r="30" spans="1:10" x14ac:dyDescent="0.45">
      <c r="A30" t="s">
        <v>62</v>
      </c>
      <c r="B30" t="s">
        <v>21</v>
      </c>
      <c r="C30">
        <v>100</v>
      </c>
      <c r="H30" t="s">
        <v>28</v>
      </c>
      <c r="I30" t="s">
        <v>24</v>
      </c>
      <c r="J30">
        <v>12000</v>
      </c>
    </row>
    <row r="31" spans="1:10" x14ac:dyDescent="0.45">
      <c r="A31" t="s">
        <v>63</v>
      </c>
      <c r="B31" t="s">
        <v>16</v>
      </c>
      <c r="C31">
        <v>70</v>
      </c>
      <c r="D31" t="s">
        <v>21</v>
      </c>
      <c r="E31">
        <v>15</v>
      </c>
      <c r="F31" t="s">
        <v>15</v>
      </c>
      <c r="G31">
        <v>15</v>
      </c>
      <c r="H31" t="s">
        <v>18</v>
      </c>
      <c r="I31" t="s">
        <v>24</v>
      </c>
      <c r="J31">
        <v>8000</v>
      </c>
    </row>
    <row r="32" spans="1:10" x14ac:dyDescent="0.45">
      <c r="A32" t="s">
        <v>64</v>
      </c>
      <c r="B32" t="s">
        <v>12</v>
      </c>
      <c r="C32">
        <v>100</v>
      </c>
      <c r="H32" t="s">
        <v>27</v>
      </c>
      <c r="I32" t="s">
        <v>24</v>
      </c>
      <c r="J32">
        <v>8000</v>
      </c>
    </row>
    <row r="33" spans="1:10" x14ac:dyDescent="0.45">
      <c r="A33" t="s">
        <v>65</v>
      </c>
      <c r="B33" t="s">
        <v>11</v>
      </c>
      <c r="C33">
        <v>100</v>
      </c>
      <c r="H33" t="s">
        <v>28</v>
      </c>
      <c r="I33" t="s">
        <v>24</v>
      </c>
      <c r="J33">
        <v>3000</v>
      </c>
    </row>
    <row r="34" spans="1:10" x14ac:dyDescent="0.45">
      <c r="A34" t="s">
        <v>66</v>
      </c>
      <c r="B34" t="s">
        <v>15</v>
      </c>
      <c r="C34">
        <v>60</v>
      </c>
      <c r="D34" t="s">
        <v>20</v>
      </c>
      <c r="E34">
        <v>30</v>
      </c>
      <c r="F34" t="s">
        <v>16</v>
      </c>
      <c r="G34">
        <v>10</v>
      </c>
      <c r="H34" t="s">
        <v>25</v>
      </c>
      <c r="I34" t="s">
        <v>24</v>
      </c>
      <c r="J34">
        <v>5600</v>
      </c>
    </row>
    <row r="35" spans="1:10" x14ac:dyDescent="0.45">
      <c r="A35" t="s">
        <v>67</v>
      </c>
      <c r="B35" t="s">
        <v>16</v>
      </c>
      <c r="C35">
        <v>70</v>
      </c>
      <c r="D35" t="s">
        <v>21</v>
      </c>
      <c r="E35">
        <v>15</v>
      </c>
      <c r="F35" t="s">
        <v>15</v>
      </c>
      <c r="G35">
        <v>15</v>
      </c>
      <c r="H35" t="s">
        <v>27</v>
      </c>
      <c r="I35" t="s">
        <v>24</v>
      </c>
      <c r="J35">
        <v>3500</v>
      </c>
    </row>
    <row r="36" spans="1:10" x14ac:dyDescent="0.45">
      <c r="A36" t="s">
        <v>68</v>
      </c>
      <c r="B36" t="s">
        <v>20</v>
      </c>
      <c r="C36">
        <v>100</v>
      </c>
      <c r="H36" t="s">
        <v>29</v>
      </c>
      <c r="I36" t="s">
        <v>24</v>
      </c>
      <c r="J36">
        <v>3500</v>
      </c>
    </row>
    <row r="37" spans="1:10" x14ac:dyDescent="0.45">
      <c r="A37" t="s">
        <v>69</v>
      </c>
      <c r="B37" t="s">
        <v>16</v>
      </c>
      <c r="C37">
        <v>60</v>
      </c>
      <c r="D37" t="s">
        <v>16</v>
      </c>
      <c r="E37">
        <v>40</v>
      </c>
      <c r="H37" t="s">
        <v>13</v>
      </c>
      <c r="I37" t="s">
        <v>24</v>
      </c>
      <c r="J37">
        <v>5600</v>
      </c>
    </row>
    <row r="38" spans="1:10" x14ac:dyDescent="0.45">
      <c r="A38" t="s">
        <v>70</v>
      </c>
      <c r="B38" t="s">
        <v>21</v>
      </c>
      <c r="C38">
        <v>60</v>
      </c>
      <c r="D38" t="s">
        <v>11</v>
      </c>
      <c r="E38">
        <v>40</v>
      </c>
      <c r="H38" t="s">
        <v>33</v>
      </c>
      <c r="I38" t="s">
        <v>24</v>
      </c>
      <c r="J38">
        <v>3000</v>
      </c>
    </row>
    <row r="39" spans="1:10" x14ac:dyDescent="0.45">
      <c r="A39" t="s">
        <v>71</v>
      </c>
      <c r="B39" t="s">
        <v>17</v>
      </c>
      <c r="C39">
        <v>60</v>
      </c>
      <c r="D39" t="s">
        <v>17</v>
      </c>
      <c r="E39">
        <v>30</v>
      </c>
      <c r="F39" t="s">
        <v>16</v>
      </c>
      <c r="G39">
        <v>10</v>
      </c>
      <c r="H39" t="s">
        <v>22</v>
      </c>
      <c r="I39" t="s">
        <v>23</v>
      </c>
      <c r="J39">
        <v>10000</v>
      </c>
    </row>
    <row r="40" spans="1:10" x14ac:dyDescent="0.45">
      <c r="A40" t="s">
        <v>72</v>
      </c>
      <c r="B40" t="s">
        <v>12</v>
      </c>
      <c r="C40">
        <v>70</v>
      </c>
      <c r="D40" t="s">
        <v>11</v>
      </c>
      <c r="E40">
        <v>15</v>
      </c>
      <c r="F40" t="s">
        <v>11</v>
      </c>
      <c r="G40">
        <v>15</v>
      </c>
      <c r="H40" t="s">
        <v>18</v>
      </c>
      <c r="I40" t="s">
        <v>23</v>
      </c>
      <c r="J40">
        <v>8000</v>
      </c>
    </row>
    <row r="41" spans="1:10" x14ac:dyDescent="0.45">
      <c r="A41" t="s">
        <v>73</v>
      </c>
      <c r="B41" t="s">
        <v>15</v>
      </c>
      <c r="C41">
        <v>60</v>
      </c>
      <c r="D41" t="s">
        <v>20</v>
      </c>
      <c r="E41">
        <v>30</v>
      </c>
      <c r="F41" t="s">
        <v>16</v>
      </c>
      <c r="G41">
        <v>10</v>
      </c>
      <c r="H41" t="s">
        <v>27</v>
      </c>
      <c r="I41" t="s">
        <v>23</v>
      </c>
      <c r="J41">
        <v>10000</v>
      </c>
    </row>
    <row r="42" spans="1:10" x14ac:dyDescent="0.45">
      <c r="A42" t="s">
        <v>74</v>
      </c>
      <c r="B42" t="s">
        <v>12</v>
      </c>
      <c r="C42">
        <v>70</v>
      </c>
      <c r="D42" t="s">
        <v>11</v>
      </c>
      <c r="E42">
        <v>15</v>
      </c>
      <c r="F42" t="s">
        <v>11</v>
      </c>
      <c r="G42">
        <v>15</v>
      </c>
      <c r="H42" t="s">
        <v>18</v>
      </c>
      <c r="I42" t="s">
        <v>23</v>
      </c>
      <c r="J42">
        <v>5000</v>
      </c>
    </row>
    <row r="43" spans="1:10" x14ac:dyDescent="0.45">
      <c r="A43" t="s">
        <v>75</v>
      </c>
      <c r="B43" t="s">
        <v>16</v>
      </c>
      <c r="C43">
        <v>80</v>
      </c>
      <c r="D43" t="s">
        <v>16</v>
      </c>
      <c r="E43">
        <v>20</v>
      </c>
      <c r="H43" t="s">
        <v>26</v>
      </c>
      <c r="I43" t="s">
        <v>23</v>
      </c>
      <c r="J43">
        <v>3000</v>
      </c>
    </row>
    <row r="44" spans="1:10" x14ac:dyDescent="0.45">
      <c r="A44" t="s">
        <v>76</v>
      </c>
      <c r="B44" t="s">
        <v>17</v>
      </c>
      <c r="C44">
        <v>97</v>
      </c>
      <c r="D44" t="s">
        <v>12</v>
      </c>
      <c r="E44">
        <v>3</v>
      </c>
      <c r="H44" t="s">
        <v>26</v>
      </c>
      <c r="I44" t="s">
        <v>23</v>
      </c>
      <c r="J44">
        <v>2700</v>
      </c>
    </row>
    <row r="45" spans="1:10" x14ac:dyDescent="0.45">
      <c r="A45" t="s">
        <v>77</v>
      </c>
      <c r="B45" t="s">
        <v>20</v>
      </c>
      <c r="C45">
        <v>97</v>
      </c>
      <c r="D45" t="s">
        <v>11</v>
      </c>
      <c r="E45">
        <v>3</v>
      </c>
      <c r="H45" t="s">
        <v>25</v>
      </c>
      <c r="I45" t="s">
        <v>23</v>
      </c>
      <c r="J45">
        <v>10000</v>
      </c>
    </row>
    <row r="46" spans="1:10" x14ac:dyDescent="0.45">
      <c r="A46" t="s">
        <v>78</v>
      </c>
      <c r="B46" t="s">
        <v>17</v>
      </c>
      <c r="C46">
        <v>60</v>
      </c>
      <c r="D46" t="s">
        <v>17</v>
      </c>
      <c r="E46">
        <v>30</v>
      </c>
      <c r="F46" t="s">
        <v>16</v>
      </c>
      <c r="G46">
        <v>10</v>
      </c>
      <c r="H46" t="s">
        <v>22</v>
      </c>
      <c r="I46" t="s">
        <v>23</v>
      </c>
      <c r="J46">
        <v>1400</v>
      </c>
    </row>
    <row r="47" spans="1:10" x14ac:dyDescent="0.45">
      <c r="A47" t="s">
        <v>79</v>
      </c>
      <c r="B47" t="s">
        <v>16</v>
      </c>
      <c r="C47">
        <v>80</v>
      </c>
      <c r="D47" t="s">
        <v>15</v>
      </c>
      <c r="E47">
        <v>20</v>
      </c>
      <c r="H47" t="s">
        <v>26</v>
      </c>
      <c r="I47" t="s">
        <v>23</v>
      </c>
      <c r="J47">
        <v>5600</v>
      </c>
    </row>
    <row r="48" spans="1:10" x14ac:dyDescent="0.45">
      <c r="A48" t="s">
        <v>80</v>
      </c>
      <c r="B48" t="s">
        <v>17</v>
      </c>
      <c r="C48">
        <v>80</v>
      </c>
      <c r="D48" t="s">
        <v>16</v>
      </c>
      <c r="E48">
        <v>20</v>
      </c>
      <c r="H48" t="s">
        <v>29</v>
      </c>
      <c r="I48" t="s">
        <v>23</v>
      </c>
      <c r="J48">
        <v>12000</v>
      </c>
    </row>
    <row r="49" spans="1:10" x14ac:dyDescent="0.45">
      <c r="A49" t="s">
        <v>81</v>
      </c>
      <c r="B49" t="s">
        <v>17</v>
      </c>
      <c r="C49">
        <v>70</v>
      </c>
      <c r="D49" t="s">
        <v>10</v>
      </c>
      <c r="E49">
        <v>15</v>
      </c>
      <c r="F49" t="s">
        <v>15</v>
      </c>
      <c r="G49">
        <v>15</v>
      </c>
      <c r="H49" t="s">
        <v>27</v>
      </c>
      <c r="I49" t="s">
        <v>23</v>
      </c>
      <c r="J49">
        <v>2700</v>
      </c>
    </row>
    <row r="50" spans="1:10" x14ac:dyDescent="0.45">
      <c r="A50" t="s">
        <v>82</v>
      </c>
      <c r="B50" t="s">
        <v>16</v>
      </c>
      <c r="C50">
        <v>80</v>
      </c>
      <c r="D50" t="s">
        <v>16</v>
      </c>
      <c r="E50">
        <v>20</v>
      </c>
      <c r="H50" t="s">
        <v>25</v>
      </c>
      <c r="I50" t="s">
        <v>23</v>
      </c>
      <c r="J50">
        <v>3000</v>
      </c>
    </row>
    <row r="51" spans="1:10" x14ac:dyDescent="0.45">
      <c r="A51" t="s">
        <v>83</v>
      </c>
      <c r="B51" t="s">
        <v>11</v>
      </c>
      <c r="C51">
        <v>70</v>
      </c>
      <c r="D51" t="s">
        <v>20</v>
      </c>
      <c r="E51">
        <v>15</v>
      </c>
      <c r="F51" t="s">
        <v>10</v>
      </c>
      <c r="G51">
        <v>15</v>
      </c>
      <c r="H51" t="s">
        <v>30</v>
      </c>
      <c r="I51" t="s">
        <v>23</v>
      </c>
      <c r="J51">
        <v>5000</v>
      </c>
    </row>
    <row r="52" spans="1:10" x14ac:dyDescent="0.45">
      <c r="A52" t="s">
        <v>84</v>
      </c>
      <c r="B52" t="s">
        <v>16</v>
      </c>
      <c r="C52">
        <v>80</v>
      </c>
      <c r="D52" t="s">
        <v>12</v>
      </c>
      <c r="E52">
        <v>20</v>
      </c>
      <c r="H52" t="s">
        <v>18</v>
      </c>
      <c r="I52" t="s">
        <v>23</v>
      </c>
      <c r="J52">
        <v>3500</v>
      </c>
    </row>
    <row r="53" spans="1:10" x14ac:dyDescent="0.45">
      <c r="A53" t="s">
        <v>85</v>
      </c>
      <c r="B53" t="s">
        <v>15</v>
      </c>
      <c r="C53">
        <v>97</v>
      </c>
      <c r="D53" t="s">
        <v>10</v>
      </c>
      <c r="E53">
        <v>3</v>
      </c>
      <c r="H53" t="s">
        <v>26</v>
      </c>
      <c r="I53" t="s">
        <v>23</v>
      </c>
      <c r="J53">
        <v>5600</v>
      </c>
    </row>
    <row r="54" spans="1:10" x14ac:dyDescent="0.45">
      <c r="A54" t="s">
        <v>86</v>
      </c>
      <c r="B54" t="s">
        <v>21</v>
      </c>
      <c r="C54">
        <v>90</v>
      </c>
      <c r="D54" t="s">
        <v>20</v>
      </c>
      <c r="E54">
        <v>10</v>
      </c>
      <c r="H54" t="s">
        <v>30</v>
      </c>
      <c r="I54" t="s">
        <v>23</v>
      </c>
      <c r="J54">
        <v>5600</v>
      </c>
    </row>
    <row r="55" spans="1:10" x14ac:dyDescent="0.45">
      <c r="A55" t="s">
        <v>87</v>
      </c>
      <c r="B55" t="s">
        <v>12</v>
      </c>
      <c r="C55">
        <v>97</v>
      </c>
      <c r="D55" t="s">
        <v>16</v>
      </c>
      <c r="E55">
        <v>3</v>
      </c>
      <c r="H55" t="s">
        <v>13</v>
      </c>
      <c r="I55" t="s">
        <v>23</v>
      </c>
      <c r="J55">
        <v>3500</v>
      </c>
    </row>
    <row r="56" spans="1:10" x14ac:dyDescent="0.45">
      <c r="A56" t="s">
        <v>88</v>
      </c>
      <c r="B56" t="s">
        <v>11</v>
      </c>
      <c r="C56">
        <v>70</v>
      </c>
      <c r="D56" t="s">
        <v>16</v>
      </c>
      <c r="E56">
        <v>15</v>
      </c>
      <c r="F56" t="s">
        <v>16</v>
      </c>
      <c r="G56">
        <v>15</v>
      </c>
      <c r="H56" t="s">
        <v>25</v>
      </c>
      <c r="I56" t="s">
        <v>23</v>
      </c>
      <c r="J56">
        <v>10000</v>
      </c>
    </row>
    <row r="57" spans="1:10" x14ac:dyDescent="0.45">
      <c r="A57" t="s">
        <v>89</v>
      </c>
      <c r="B57" t="s">
        <v>17</v>
      </c>
      <c r="C57">
        <v>97</v>
      </c>
      <c r="D57" t="s">
        <v>21</v>
      </c>
      <c r="E57">
        <v>3</v>
      </c>
      <c r="H57" t="s">
        <v>30</v>
      </c>
      <c r="I57" t="s">
        <v>23</v>
      </c>
      <c r="J57">
        <v>8000</v>
      </c>
    </row>
    <row r="58" spans="1:10" x14ac:dyDescent="0.45">
      <c r="A58" t="s">
        <v>90</v>
      </c>
      <c r="B58" t="s">
        <v>10</v>
      </c>
      <c r="C58">
        <v>97</v>
      </c>
      <c r="D58" t="s">
        <v>11</v>
      </c>
      <c r="E58">
        <v>3</v>
      </c>
      <c r="H58" t="s">
        <v>33</v>
      </c>
      <c r="I58" t="s">
        <v>23</v>
      </c>
      <c r="J58">
        <v>3000</v>
      </c>
    </row>
    <row r="59" spans="1:10" x14ac:dyDescent="0.45">
      <c r="A59" t="s">
        <v>91</v>
      </c>
      <c r="B59" t="s">
        <v>17</v>
      </c>
      <c r="C59">
        <v>70</v>
      </c>
      <c r="D59" t="s">
        <v>10</v>
      </c>
      <c r="E59">
        <v>15</v>
      </c>
      <c r="F59" t="s">
        <v>15</v>
      </c>
      <c r="G59">
        <v>15</v>
      </c>
      <c r="H59" t="s">
        <v>33</v>
      </c>
      <c r="I59" t="s">
        <v>23</v>
      </c>
      <c r="J59">
        <v>2700</v>
      </c>
    </row>
    <row r="60" spans="1:10" x14ac:dyDescent="0.45">
      <c r="A60" t="s">
        <v>92</v>
      </c>
      <c r="B60" t="s">
        <v>10</v>
      </c>
      <c r="C60">
        <v>60</v>
      </c>
      <c r="D60" t="s">
        <v>12</v>
      </c>
      <c r="E60">
        <v>30</v>
      </c>
      <c r="F60" t="s">
        <v>17</v>
      </c>
      <c r="G60">
        <v>10</v>
      </c>
      <c r="H60" t="s">
        <v>27</v>
      </c>
      <c r="I60" t="s">
        <v>23</v>
      </c>
      <c r="J60">
        <v>8000</v>
      </c>
    </row>
    <row r="61" spans="1:10" x14ac:dyDescent="0.45">
      <c r="A61" t="s">
        <v>93</v>
      </c>
      <c r="B61" t="s">
        <v>11</v>
      </c>
      <c r="C61">
        <v>70</v>
      </c>
      <c r="D61" t="s">
        <v>20</v>
      </c>
      <c r="E61">
        <v>15</v>
      </c>
      <c r="F61" t="s">
        <v>10</v>
      </c>
      <c r="G61">
        <v>15</v>
      </c>
      <c r="H61" t="s">
        <v>26</v>
      </c>
      <c r="I61" t="s">
        <v>23</v>
      </c>
      <c r="J61">
        <v>12000</v>
      </c>
    </row>
    <row r="62" spans="1:10" x14ac:dyDescent="0.45">
      <c r="A62" t="s">
        <v>94</v>
      </c>
      <c r="B62" t="s">
        <v>20</v>
      </c>
      <c r="C62">
        <v>90</v>
      </c>
      <c r="D62" t="s">
        <v>15</v>
      </c>
      <c r="E62">
        <v>10</v>
      </c>
      <c r="H62" t="s">
        <v>18</v>
      </c>
      <c r="I62" t="s">
        <v>23</v>
      </c>
      <c r="J62">
        <v>5000</v>
      </c>
    </row>
    <row r="63" spans="1:10" x14ac:dyDescent="0.45">
      <c r="A63" t="s">
        <v>95</v>
      </c>
      <c r="B63" t="s">
        <v>10</v>
      </c>
      <c r="C63">
        <v>100</v>
      </c>
      <c r="H63" t="s">
        <v>13</v>
      </c>
      <c r="I63" t="s">
        <v>14</v>
      </c>
      <c r="J63">
        <v>3000</v>
      </c>
    </row>
    <row r="64" spans="1:10" x14ac:dyDescent="0.45">
      <c r="A64" t="s">
        <v>96</v>
      </c>
      <c r="B64" t="s">
        <v>17</v>
      </c>
      <c r="C64">
        <v>97</v>
      </c>
      <c r="D64" t="s">
        <v>17</v>
      </c>
      <c r="E64">
        <v>3</v>
      </c>
      <c r="H64" t="s">
        <v>26</v>
      </c>
      <c r="I64" t="s">
        <v>14</v>
      </c>
      <c r="J64">
        <v>1400</v>
      </c>
    </row>
    <row r="65" spans="1:10" x14ac:dyDescent="0.45">
      <c r="A65" t="s">
        <v>97</v>
      </c>
      <c r="B65" t="s">
        <v>10</v>
      </c>
      <c r="C65">
        <v>60</v>
      </c>
      <c r="D65" t="s">
        <v>12</v>
      </c>
      <c r="E65">
        <v>30</v>
      </c>
      <c r="F65" t="s">
        <v>17</v>
      </c>
      <c r="G65">
        <v>10</v>
      </c>
      <c r="H65" t="s">
        <v>29</v>
      </c>
      <c r="I65" t="s">
        <v>14</v>
      </c>
      <c r="J65">
        <v>3500</v>
      </c>
    </row>
    <row r="66" spans="1:10" x14ac:dyDescent="0.45">
      <c r="A66" t="s">
        <v>98</v>
      </c>
      <c r="B66" t="s">
        <v>11</v>
      </c>
      <c r="C66">
        <v>80</v>
      </c>
      <c r="D66" t="s">
        <v>17</v>
      </c>
      <c r="E66">
        <v>20</v>
      </c>
      <c r="H66" t="s">
        <v>22</v>
      </c>
      <c r="I66" t="s">
        <v>14</v>
      </c>
      <c r="J66">
        <v>1400</v>
      </c>
    </row>
    <row r="67" spans="1:10" x14ac:dyDescent="0.45">
      <c r="A67" t="s">
        <v>99</v>
      </c>
      <c r="B67" t="s">
        <v>15</v>
      </c>
      <c r="C67">
        <v>70</v>
      </c>
      <c r="D67" t="s">
        <v>16</v>
      </c>
      <c r="E67">
        <v>15</v>
      </c>
      <c r="F67" t="s">
        <v>12</v>
      </c>
      <c r="G67">
        <v>15</v>
      </c>
      <c r="H67" t="s">
        <v>28</v>
      </c>
      <c r="I67" t="s">
        <v>14</v>
      </c>
      <c r="J67">
        <v>1400</v>
      </c>
    </row>
    <row r="68" spans="1:10" x14ac:dyDescent="0.45">
      <c r="A68" t="s">
        <v>100</v>
      </c>
      <c r="B68" t="s">
        <v>15</v>
      </c>
      <c r="C68">
        <v>97</v>
      </c>
      <c r="D68" t="s">
        <v>16</v>
      </c>
      <c r="E68">
        <v>3</v>
      </c>
      <c r="H68" t="s">
        <v>25</v>
      </c>
      <c r="I68" t="s">
        <v>14</v>
      </c>
      <c r="J68">
        <v>1400</v>
      </c>
    </row>
    <row r="69" spans="1:10" x14ac:dyDescent="0.45">
      <c r="A69" t="s">
        <v>101</v>
      </c>
      <c r="B69" t="s">
        <v>17</v>
      </c>
      <c r="C69">
        <v>97</v>
      </c>
      <c r="D69" t="s">
        <v>12</v>
      </c>
      <c r="E69">
        <v>3</v>
      </c>
      <c r="H69" t="s">
        <v>27</v>
      </c>
      <c r="I69" t="s">
        <v>14</v>
      </c>
      <c r="J69">
        <v>3500</v>
      </c>
    </row>
    <row r="70" spans="1:10" x14ac:dyDescent="0.45">
      <c r="A70" t="s">
        <v>102</v>
      </c>
      <c r="B70" t="s">
        <v>16</v>
      </c>
      <c r="C70">
        <v>80</v>
      </c>
      <c r="D70" t="s">
        <v>11</v>
      </c>
      <c r="E70">
        <v>20</v>
      </c>
      <c r="H70" t="s">
        <v>29</v>
      </c>
      <c r="I70" t="s">
        <v>14</v>
      </c>
      <c r="J70">
        <v>2700</v>
      </c>
    </row>
    <row r="71" spans="1:10" x14ac:dyDescent="0.45">
      <c r="A71" t="s">
        <v>103</v>
      </c>
      <c r="B71" t="s">
        <v>21</v>
      </c>
      <c r="C71">
        <v>70</v>
      </c>
      <c r="D71" t="s">
        <v>12</v>
      </c>
      <c r="E71">
        <v>15</v>
      </c>
      <c r="F71" t="s">
        <v>12</v>
      </c>
      <c r="G71">
        <v>15</v>
      </c>
      <c r="H71" t="s">
        <v>18</v>
      </c>
      <c r="I71" t="s">
        <v>14</v>
      </c>
      <c r="J71">
        <v>10000</v>
      </c>
    </row>
    <row r="72" spans="1:10" x14ac:dyDescent="0.45">
      <c r="A72" t="s">
        <v>104</v>
      </c>
      <c r="B72" t="s">
        <v>16</v>
      </c>
      <c r="C72">
        <v>60</v>
      </c>
      <c r="D72" t="s">
        <v>17</v>
      </c>
      <c r="E72">
        <v>30</v>
      </c>
      <c r="F72" t="s">
        <v>12</v>
      </c>
      <c r="G72">
        <v>10</v>
      </c>
      <c r="H72" t="s">
        <v>22</v>
      </c>
      <c r="I72" t="s">
        <v>14</v>
      </c>
      <c r="J72">
        <v>1400</v>
      </c>
    </row>
    <row r="73" spans="1:10" x14ac:dyDescent="0.45">
      <c r="A73" t="s">
        <v>105</v>
      </c>
      <c r="B73" t="s">
        <v>16</v>
      </c>
      <c r="C73">
        <v>70</v>
      </c>
      <c r="D73" t="s">
        <v>15</v>
      </c>
      <c r="E73">
        <v>30</v>
      </c>
      <c r="H73" t="s">
        <v>29</v>
      </c>
      <c r="I73" t="s">
        <v>14</v>
      </c>
      <c r="J73">
        <v>5000</v>
      </c>
    </row>
    <row r="74" spans="1:10" x14ac:dyDescent="0.45">
      <c r="A74" t="s">
        <v>106</v>
      </c>
      <c r="B74" t="s">
        <v>20</v>
      </c>
      <c r="C74">
        <v>97</v>
      </c>
      <c r="D74" t="s">
        <v>11</v>
      </c>
      <c r="E74">
        <v>3</v>
      </c>
      <c r="H74" t="s">
        <v>22</v>
      </c>
      <c r="I74" t="s">
        <v>14</v>
      </c>
      <c r="J74">
        <v>5000</v>
      </c>
    </row>
    <row r="75" spans="1:10" x14ac:dyDescent="0.45">
      <c r="A75" t="s">
        <v>107</v>
      </c>
      <c r="B75" t="s">
        <v>17</v>
      </c>
      <c r="C75">
        <v>80</v>
      </c>
      <c r="D75" t="s">
        <v>16</v>
      </c>
      <c r="E75">
        <v>20</v>
      </c>
      <c r="H75" t="s">
        <v>13</v>
      </c>
      <c r="I75" t="s">
        <v>14</v>
      </c>
      <c r="J75">
        <v>3500</v>
      </c>
    </row>
    <row r="76" spans="1:10" x14ac:dyDescent="0.45">
      <c r="A76" t="s">
        <v>108</v>
      </c>
      <c r="B76" t="s">
        <v>20</v>
      </c>
      <c r="C76">
        <v>60</v>
      </c>
      <c r="D76" t="s">
        <v>15</v>
      </c>
      <c r="E76">
        <v>30</v>
      </c>
      <c r="F76" t="s">
        <v>17</v>
      </c>
      <c r="G76">
        <v>10</v>
      </c>
      <c r="H76" t="s">
        <v>28</v>
      </c>
      <c r="I76" t="s">
        <v>14</v>
      </c>
      <c r="J76">
        <v>2700</v>
      </c>
    </row>
    <row r="77" spans="1:10" x14ac:dyDescent="0.45">
      <c r="A77" t="s">
        <v>109</v>
      </c>
      <c r="B77" t="s">
        <v>17</v>
      </c>
      <c r="C77">
        <v>97</v>
      </c>
      <c r="D77" t="s">
        <v>20</v>
      </c>
      <c r="E77">
        <v>3</v>
      </c>
      <c r="H77" t="s">
        <v>22</v>
      </c>
      <c r="I77" t="s">
        <v>14</v>
      </c>
      <c r="J77">
        <v>3000</v>
      </c>
    </row>
    <row r="78" spans="1:10" x14ac:dyDescent="0.45">
      <c r="A78" t="s">
        <v>110</v>
      </c>
      <c r="B78" t="s">
        <v>12</v>
      </c>
      <c r="C78">
        <v>97</v>
      </c>
      <c r="D78" t="s">
        <v>16</v>
      </c>
      <c r="E78">
        <v>3</v>
      </c>
      <c r="H78" t="s">
        <v>22</v>
      </c>
      <c r="I78" t="s">
        <v>14</v>
      </c>
      <c r="J78">
        <v>5600</v>
      </c>
    </row>
    <row r="79" spans="1:10" x14ac:dyDescent="0.45">
      <c r="A79" t="s">
        <v>111</v>
      </c>
      <c r="B79" t="s">
        <v>11</v>
      </c>
      <c r="C79">
        <v>70</v>
      </c>
      <c r="D79" t="s">
        <v>16</v>
      </c>
      <c r="E79">
        <v>15</v>
      </c>
      <c r="F79" t="s">
        <v>16</v>
      </c>
      <c r="G79">
        <v>15</v>
      </c>
      <c r="H79" t="s">
        <v>29</v>
      </c>
      <c r="I79" t="s">
        <v>14</v>
      </c>
      <c r="J79">
        <v>1400</v>
      </c>
    </row>
    <row r="80" spans="1:10" x14ac:dyDescent="0.45">
      <c r="A80" t="s">
        <v>112</v>
      </c>
      <c r="B80" t="s">
        <v>16</v>
      </c>
      <c r="C80">
        <v>60</v>
      </c>
      <c r="D80" t="s">
        <v>17</v>
      </c>
      <c r="E80">
        <v>30</v>
      </c>
      <c r="F80" t="s">
        <v>12</v>
      </c>
      <c r="G80">
        <v>10</v>
      </c>
      <c r="H80" t="s">
        <v>33</v>
      </c>
      <c r="I80" t="s">
        <v>14</v>
      </c>
      <c r="J80">
        <v>10000</v>
      </c>
    </row>
    <row r="81" spans="1:10" x14ac:dyDescent="0.45">
      <c r="A81" t="s">
        <v>113</v>
      </c>
      <c r="B81" t="s">
        <v>15</v>
      </c>
      <c r="C81">
        <v>70</v>
      </c>
      <c r="D81" t="s">
        <v>16</v>
      </c>
      <c r="E81">
        <v>15</v>
      </c>
      <c r="F81" t="s">
        <v>12</v>
      </c>
      <c r="G81">
        <v>15</v>
      </c>
      <c r="H81" t="s">
        <v>32</v>
      </c>
      <c r="I81" t="s">
        <v>14</v>
      </c>
      <c r="J81">
        <v>12000</v>
      </c>
    </row>
    <row r="82" spans="1:10" x14ac:dyDescent="0.45">
      <c r="A82" t="s">
        <v>114</v>
      </c>
      <c r="B82" t="s">
        <v>11</v>
      </c>
      <c r="C82">
        <v>70</v>
      </c>
      <c r="D82" t="s">
        <v>16</v>
      </c>
      <c r="E82">
        <v>15</v>
      </c>
      <c r="F82" t="s">
        <v>16</v>
      </c>
      <c r="G82">
        <v>15</v>
      </c>
      <c r="H82" t="s">
        <v>25</v>
      </c>
      <c r="I82" t="s">
        <v>14</v>
      </c>
      <c r="J82">
        <v>3000</v>
      </c>
    </row>
    <row r="83" spans="1:10" x14ac:dyDescent="0.45">
      <c r="A83" t="s">
        <v>115</v>
      </c>
      <c r="B83" t="s">
        <v>17</v>
      </c>
      <c r="C83">
        <v>80</v>
      </c>
      <c r="D83" t="s">
        <v>17</v>
      </c>
      <c r="E83">
        <v>20</v>
      </c>
      <c r="H83" t="s">
        <v>18</v>
      </c>
      <c r="I83" t="s">
        <v>14</v>
      </c>
      <c r="J83">
        <v>5000</v>
      </c>
    </row>
    <row r="84" spans="1:10" x14ac:dyDescent="0.45">
      <c r="A84" t="s">
        <v>116</v>
      </c>
      <c r="B84" t="s">
        <v>17</v>
      </c>
      <c r="C84">
        <v>100</v>
      </c>
      <c r="H84" t="s">
        <v>13</v>
      </c>
      <c r="I84" t="s">
        <v>14</v>
      </c>
      <c r="J84">
        <v>12000</v>
      </c>
    </row>
    <row r="85" spans="1:10" x14ac:dyDescent="0.45">
      <c r="A85" t="s">
        <v>117</v>
      </c>
      <c r="B85" t="s">
        <v>21</v>
      </c>
      <c r="C85">
        <v>70</v>
      </c>
      <c r="D85" t="s">
        <v>12</v>
      </c>
      <c r="E85">
        <v>15</v>
      </c>
      <c r="F85" t="s">
        <v>12</v>
      </c>
      <c r="G85">
        <v>15</v>
      </c>
      <c r="H85" t="s">
        <v>18</v>
      </c>
      <c r="I85" t="s">
        <v>19</v>
      </c>
      <c r="J85">
        <v>2700</v>
      </c>
    </row>
    <row r="86" spans="1:10" x14ac:dyDescent="0.45">
      <c r="A86" t="s">
        <v>118</v>
      </c>
      <c r="B86" t="s">
        <v>20</v>
      </c>
      <c r="C86">
        <v>60</v>
      </c>
      <c r="D86" t="s">
        <v>15</v>
      </c>
      <c r="E86">
        <v>30</v>
      </c>
      <c r="F86" t="s">
        <v>17</v>
      </c>
      <c r="G86">
        <v>10</v>
      </c>
      <c r="H86" t="s">
        <v>25</v>
      </c>
      <c r="I86" t="s">
        <v>19</v>
      </c>
      <c r="J86">
        <v>5600</v>
      </c>
    </row>
    <row r="87" spans="1:10" x14ac:dyDescent="0.45">
      <c r="A87" t="s">
        <v>119</v>
      </c>
      <c r="B87" t="s">
        <v>17</v>
      </c>
      <c r="C87">
        <v>70</v>
      </c>
      <c r="D87" t="s">
        <v>12</v>
      </c>
      <c r="E87">
        <v>30</v>
      </c>
      <c r="H87" t="s">
        <v>22</v>
      </c>
      <c r="I87" t="s">
        <v>19</v>
      </c>
      <c r="J87">
        <v>5000</v>
      </c>
    </row>
    <row r="88" spans="1:10" x14ac:dyDescent="0.45">
      <c r="A88" t="s">
        <v>120</v>
      </c>
      <c r="B88" t="s">
        <v>11</v>
      </c>
      <c r="C88">
        <v>70</v>
      </c>
      <c r="D88" t="s">
        <v>16</v>
      </c>
      <c r="E88">
        <v>15</v>
      </c>
      <c r="F88" t="s">
        <v>16</v>
      </c>
      <c r="G88">
        <v>15</v>
      </c>
      <c r="H88" t="s">
        <v>26</v>
      </c>
      <c r="I88" t="s">
        <v>19</v>
      </c>
      <c r="J88">
        <v>8000</v>
      </c>
    </row>
    <row r="89" spans="1:10" x14ac:dyDescent="0.45">
      <c r="A89" t="s">
        <v>121</v>
      </c>
      <c r="B89" t="s">
        <v>11</v>
      </c>
      <c r="C89">
        <v>60</v>
      </c>
      <c r="D89" t="s">
        <v>10</v>
      </c>
      <c r="E89">
        <v>40</v>
      </c>
      <c r="H89" t="s">
        <v>28</v>
      </c>
      <c r="I89" t="s">
        <v>19</v>
      </c>
      <c r="J89">
        <v>8000</v>
      </c>
    </row>
    <row r="90" spans="1:10" x14ac:dyDescent="0.45">
      <c r="A90" t="s">
        <v>122</v>
      </c>
      <c r="B90" t="s">
        <v>17</v>
      </c>
      <c r="C90">
        <v>60</v>
      </c>
      <c r="D90" t="s">
        <v>17</v>
      </c>
      <c r="E90">
        <v>40</v>
      </c>
      <c r="H90" t="s">
        <v>29</v>
      </c>
      <c r="I90" t="s">
        <v>19</v>
      </c>
      <c r="J90">
        <v>5000</v>
      </c>
    </row>
    <row r="91" spans="1:10" x14ac:dyDescent="0.45">
      <c r="A91" t="s">
        <v>123</v>
      </c>
      <c r="B91" t="s">
        <v>10</v>
      </c>
      <c r="C91">
        <v>100</v>
      </c>
      <c r="H91" t="s">
        <v>13</v>
      </c>
      <c r="I91" t="s">
        <v>19</v>
      </c>
      <c r="J91">
        <v>12000</v>
      </c>
    </row>
    <row r="92" spans="1:10" x14ac:dyDescent="0.45">
      <c r="A92" t="s">
        <v>124</v>
      </c>
      <c r="B92" t="s">
        <v>21</v>
      </c>
      <c r="C92">
        <v>100</v>
      </c>
      <c r="H92" t="s">
        <v>26</v>
      </c>
      <c r="I92" t="s">
        <v>19</v>
      </c>
      <c r="J92">
        <v>5000</v>
      </c>
    </row>
    <row r="93" spans="1:10" x14ac:dyDescent="0.45">
      <c r="A93" t="s">
        <v>125</v>
      </c>
      <c r="B93" t="s">
        <v>16</v>
      </c>
      <c r="C93">
        <v>80</v>
      </c>
      <c r="D93" t="s">
        <v>12</v>
      </c>
      <c r="E93">
        <v>20</v>
      </c>
      <c r="H93" t="s">
        <v>28</v>
      </c>
      <c r="I93" t="s">
        <v>19</v>
      </c>
      <c r="J93">
        <v>5000</v>
      </c>
    </row>
    <row r="94" spans="1:10" x14ac:dyDescent="0.45">
      <c r="A94" t="s">
        <v>126</v>
      </c>
      <c r="B94" t="s">
        <v>11</v>
      </c>
      <c r="C94">
        <v>80</v>
      </c>
      <c r="D94" t="s">
        <v>17</v>
      </c>
      <c r="E94">
        <v>20</v>
      </c>
      <c r="H94" t="s">
        <v>13</v>
      </c>
      <c r="I94" t="s">
        <v>19</v>
      </c>
      <c r="J94">
        <v>2700</v>
      </c>
    </row>
    <row r="95" spans="1:10" x14ac:dyDescent="0.45">
      <c r="A95" t="s">
        <v>127</v>
      </c>
      <c r="B95" t="s">
        <v>11</v>
      </c>
      <c r="C95">
        <v>97</v>
      </c>
      <c r="D95" t="s">
        <v>20</v>
      </c>
      <c r="E95">
        <v>3</v>
      </c>
      <c r="H95" t="s">
        <v>33</v>
      </c>
      <c r="I95" t="s">
        <v>19</v>
      </c>
      <c r="J95">
        <v>10000</v>
      </c>
    </row>
    <row r="96" spans="1:10" x14ac:dyDescent="0.45">
      <c r="A96" t="s">
        <v>128</v>
      </c>
      <c r="B96" t="s">
        <v>16</v>
      </c>
      <c r="C96">
        <v>80</v>
      </c>
      <c r="D96" t="s">
        <v>11</v>
      </c>
      <c r="E96">
        <v>20</v>
      </c>
      <c r="H96" t="s">
        <v>13</v>
      </c>
      <c r="I96" t="s">
        <v>19</v>
      </c>
      <c r="J96">
        <v>1400</v>
      </c>
    </row>
    <row r="97" spans="1:10" x14ac:dyDescent="0.45">
      <c r="A97" t="s">
        <v>129</v>
      </c>
      <c r="B97" t="s">
        <v>12</v>
      </c>
      <c r="C97">
        <v>100</v>
      </c>
      <c r="H97" t="s">
        <v>27</v>
      </c>
      <c r="I97" t="s">
        <v>19</v>
      </c>
      <c r="J97">
        <v>1400</v>
      </c>
    </row>
    <row r="98" spans="1:10" x14ac:dyDescent="0.45">
      <c r="A98" t="s">
        <v>130</v>
      </c>
      <c r="B98" t="s">
        <v>20</v>
      </c>
      <c r="C98">
        <v>100</v>
      </c>
      <c r="H98" t="s">
        <v>29</v>
      </c>
      <c r="I98" t="s">
        <v>19</v>
      </c>
      <c r="J98">
        <v>12000</v>
      </c>
    </row>
    <row r="99" spans="1:10" x14ac:dyDescent="0.45">
      <c r="A99" t="s">
        <v>131</v>
      </c>
      <c r="B99" t="s">
        <v>15</v>
      </c>
      <c r="C99">
        <v>97</v>
      </c>
      <c r="D99" t="s">
        <v>10</v>
      </c>
      <c r="E99">
        <v>3</v>
      </c>
      <c r="H99" t="s">
        <v>32</v>
      </c>
      <c r="I99" t="s">
        <v>19</v>
      </c>
      <c r="J99">
        <v>10000</v>
      </c>
    </row>
    <row r="100" spans="1:10" x14ac:dyDescent="0.45">
      <c r="A100" t="s">
        <v>132</v>
      </c>
      <c r="B100" t="s">
        <v>17</v>
      </c>
      <c r="C100">
        <v>97</v>
      </c>
      <c r="D100" t="s">
        <v>21</v>
      </c>
      <c r="E100">
        <v>3</v>
      </c>
      <c r="H100" t="s">
        <v>26</v>
      </c>
      <c r="I100" t="s">
        <v>19</v>
      </c>
      <c r="J100">
        <v>3000</v>
      </c>
    </row>
    <row r="101" spans="1:10" x14ac:dyDescent="0.45">
      <c r="A101" t="s">
        <v>133</v>
      </c>
      <c r="B101" t="s">
        <v>10</v>
      </c>
      <c r="C101">
        <v>97</v>
      </c>
      <c r="D101" t="s">
        <v>11</v>
      </c>
      <c r="E101">
        <v>3</v>
      </c>
      <c r="H101" t="s">
        <v>25</v>
      </c>
      <c r="I101" t="s">
        <v>19</v>
      </c>
      <c r="J101">
        <v>5000</v>
      </c>
    </row>
    <row r="108" spans="1:10" x14ac:dyDescent="0.45">
      <c r="B108" t="s">
        <v>134</v>
      </c>
    </row>
    <row r="109" spans="1:10" x14ac:dyDescent="0.45">
      <c r="B109" t="s">
        <v>135</v>
      </c>
    </row>
    <row r="110" spans="1:10" x14ac:dyDescent="0.45">
      <c r="B110" t="s">
        <v>136</v>
      </c>
    </row>
    <row r="111" spans="1:10" x14ac:dyDescent="0.45">
      <c r="B111" t="s">
        <v>137</v>
      </c>
    </row>
    <row r="112" spans="1:10" x14ac:dyDescent="0.45">
      <c r="B112" t="s">
        <v>138</v>
      </c>
    </row>
    <row r="113" spans="2:3" x14ac:dyDescent="0.45">
      <c r="B113" t="s">
        <v>139</v>
      </c>
    </row>
    <row r="114" spans="2:3" x14ac:dyDescent="0.45">
      <c r="B114" t="s">
        <v>140</v>
      </c>
    </row>
    <row r="115" spans="2:3" x14ac:dyDescent="0.45">
      <c r="B115" t="s">
        <v>141</v>
      </c>
    </row>
    <row r="116" spans="2:3" x14ac:dyDescent="0.45">
      <c r="B116" t="s">
        <v>142</v>
      </c>
    </row>
    <row r="117" spans="2:3" x14ac:dyDescent="0.45">
      <c r="B117" t="s">
        <v>143</v>
      </c>
    </row>
    <row r="118" spans="2:3" x14ac:dyDescent="0.45">
      <c r="B118" t="s">
        <v>142</v>
      </c>
    </row>
    <row r="119" spans="2:3" x14ac:dyDescent="0.45">
      <c r="B119" t="s">
        <v>144</v>
      </c>
      <c r="C119" t="s">
        <v>145</v>
      </c>
    </row>
    <row r="120" spans="2:3" x14ac:dyDescent="0.45">
      <c r="B120" t="s">
        <v>146</v>
      </c>
    </row>
    <row r="121" spans="2:3" x14ac:dyDescent="0.45">
      <c r="B121" t="s">
        <v>147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12ED-7D12-4655-BBDA-55CB56928254}">
  <sheetPr>
    <tabColor rgb="FFFF0000"/>
  </sheetPr>
  <dimension ref="B1:Z41"/>
  <sheetViews>
    <sheetView tabSelected="1" workbookViewId="0">
      <selection activeCell="K5" sqref="K5"/>
    </sheetView>
  </sheetViews>
  <sheetFormatPr defaultRowHeight="18" x14ac:dyDescent="0.45"/>
  <cols>
    <col min="2" max="2" width="10.3984375" bestFit="1" customWidth="1"/>
    <col min="3" max="3" width="12.3984375" bestFit="1" customWidth="1"/>
    <col min="4" max="4" width="5" bestFit="1" customWidth="1"/>
    <col min="5" max="5" width="10.3984375" bestFit="1" customWidth="1"/>
    <col min="7" max="7" width="12.3984375" bestFit="1" customWidth="1"/>
  </cols>
  <sheetData>
    <row r="1" spans="2:22" x14ac:dyDescent="0.45">
      <c r="B1" t="s">
        <v>198</v>
      </c>
      <c r="C1" t="s">
        <v>197</v>
      </c>
      <c r="D1" t="s">
        <v>196</v>
      </c>
      <c r="E1" t="s">
        <v>195</v>
      </c>
      <c r="F1" s="3" t="s">
        <v>194</v>
      </c>
      <c r="G1" s="3" t="s">
        <v>193</v>
      </c>
      <c r="H1" t="s">
        <v>192</v>
      </c>
      <c r="I1" t="s">
        <v>148</v>
      </c>
      <c r="J1" t="s">
        <v>191</v>
      </c>
    </row>
    <row r="2" spans="2:22" x14ac:dyDescent="0.45">
      <c r="B2" s="1" t="s">
        <v>190</v>
      </c>
    </row>
    <row r="3" spans="2:22" x14ac:dyDescent="0.45">
      <c r="P3" t="s">
        <v>189</v>
      </c>
    </row>
    <row r="4" spans="2:22" x14ac:dyDescent="0.45">
      <c r="B4" t="s">
        <v>188</v>
      </c>
      <c r="P4" t="s">
        <v>47</v>
      </c>
    </row>
    <row r="5" spans="2:22" x14ac:dyDescent="0.45">
      <c r="B5" s="2" t="s">
        <v>187</v>
      </c>
      <c r="P5" t="s">
        <v>71</v>
      </c>
    </row>
    <row r="6" spans="2:22" x14ac:dyDescent="0.45">
      <c r="P6" t="s">
        <v>95</v>
      </c>
    </row>
    <row r="7" spans="2:22" x14ac:dyDescent="0.45">
      <c r="C7" t="s">
        <v>179</v>
      </c>
      <c r="E7" t="s">
        <v>164</v>
      </c>
      <c r="H7" t="s">
        <v>170</v>
      </c>
      <c r="I7">
        <v>1400</v>
      </c>
      <c r="J7" s="1" t="s">
        <v>186</v>
      </c>
      <c r="P7" t="s">
        <v>117</v>
      </c>
    </row>
    <row r="8" spans="2:22" x14ac:dyDescent="0.45">
      <c r="C8" t="s">
        <v>178</v>
      </c>
      <c r="E8" t="s">
        <v>163</v>
      </c>
      <c r="H8" t="s">
        <v>169</v>
      </c>
      <c r="I8">
        <v>2700</v>
      </c>
      <c r="J8" s="1" t="s">
        <v>185</v>
      </c>
    </row>
    <row r="9" spans="2:22" x14ac:dyDescent="0.45">
      <c r="C9" t="s">
        <v>177</v>
      </c>
      <c r="E9" t="s">
        <v>162</v>
      </c>
      <c r="H9" t="s">
        <v>168</v>
      </c>
      <c r="I9">
        <v>3000</v>
      </c>
      <c r="J9" s="1" t="s">
        <v>184</v>
      </c>
    </row>
    <row r="10" spans="2:22" x14ac:dyDescent="0.45">
      <c r="C10" t="s">
        <v>176</v>
      </c>
      <c r="E10" t="s">
        <v>161</v>
      </c>
      <c r="H10" t="s">
        <v>167</v>
      </c>
      <c r="I10">
        <v>3500</v>
      </c>
      <c r="J10" s="1" t="s">
        <v>183</v>
      </c>
    </row>
    <row r="11" spans="2:22" x14ac:dyDescent="0.45">
      <c r="C11" t="s">
        <v>175</v>
      </c>
      <c r="E11" t="s">
        <v>160</v>
      </c>
      <c r="H11" t="s">
        <v>166</v>
      </c>
      <c r="I11">
        <v>5000</v>
      </c>
      <c r="J11" s="1" t="s">
        <v>182</v>
      </c>
    </row>
    <row r="12" spans="2:22" x14ac:dyDescent="0.45">
      <c r="C12" t="s">
        <v>174</v>
      </c>
      <c r="E12" t="s">
        <v>159</v>
      </c>
      <c r="I12">
        <v>5600</v>
      </c>
      <c r="J12" s="1" t="s">
        <v>181</v>
      </c>
    </row>
    <row r="13" spans="2:22" x14ac:dyDescent="0.45">
      <c r="C13" t="s">
        <v>173</v>
      </c>
      <c r="E13" t="s">
        <v>158</v>
      </c>
      <c r="I13">
        <v>8000</v>
      </c>
      <c r="J13" s="1" t="s">
        <v>180</v>
      </c>
      <c r="O13" t="s">
        <v>179</v>
      </c>
      <c r="P13" t="s">
        <v>178</v>
      </c>
      <c r="Q13" t="s">
        <v>177</v>
      </c>
      <c r="R13" t="s">
        <v>176</v>
      </c>
      <c r="S13" t="s">
        <v>175</v>
      </c>
      <c r="T13" t="s">
        <v>174</v>
      </c>
      <c r="U13" t="s">
        <v>173</v>
      </c>
      <c r="V13" t="s">
        <v>172</v>
      </c>
    </row>
    <row r="14" spans="2:22" x14ac:dyDescent="0.45">
      <c r="C14" t="s">
        <v>172</v>
      </c>
      <c r="E14" t="s">
        <v>157</v>
      </c>
      <c r="I14">
        <v>10000</v>
      </c>
      <c r="J14" s="1" t="s">
        <v>171</v>
      </c>
      <c r="O14" t="s">
        <v>170</v>
      </c>
      <c r="P14" t="s">
        <v>169</v>
      </c>
      <c r="Q14" t="s">
        <v>168</v>
      </c>
      <c r="R14" t="s">
        <v>167</v>
      </c>
      <c r="S14" t="s">
        <v>166</v>
      </c>
    </row>
    <row r="15" spans="2:22" x14ac:dyDescent="0.45">
      <c r="E15" t="s">
        <v>156</v>
      </c>
      <c r="I15">
        <v>12000</v>
      </c>
      <c r="J15" s="1" t="s">
        <v>165</v>
      </c>
    </row>
    <row r="16" spans="2:22" x14ac:dyDescent="0.45">
      <c r="E16" t="s">
        <v>155</v>
      </c>
    </row>
    <row r="17" spans="5:26" x14ac:dyDescent="0.45">
      <c r="E17" t="s">
        <v>154</v>
      </c>
      <c r="O17">
        <v>1400</v>
      </c>
      <c r="P17">
        <v>2700</v>
      </c>
      <c r="Q17">
        <v>3000</v>
      </c>
      <c r="R17">
        <v>3500</v>
      </c>
      <c r="S17">
        <v>5000</v>
      </c>
      <c r="T17">
        <v>5600</v>
      </c>
      <c r="U17">
        <v>8000</v>
      </c>
      <c r="V17">
        <v>10000</v>
      </c>
      <c r="W17">
        <v>12000</v>
      </c>
    </row>
    <row r="18" spans="5:26" x14ac:dyDescent="0.45">
      <c r="E18" t="s">
        <v>153</v>
      </c>
    </row>
    <row r="20" spans="5:26" x14ac:dyDescent="0.45">
      <c r="O20" t="s">
        <v>164</v>
      </c>
      <c r="P20" t="s">
        <v>163</v>
      </c>
      <c r="Q20" t="s">
        <v>162</v>
      </c>
      <c r="R20" t="s">
        <v>161</v>
      </c>
      <c r="S20" t="s">
        <v>160</v>
      </c>
      <c r="T20" t="s">
        <v>159</v>
      </c>
      <c r="U20" t="s">
        <v>158</v>
      </c>
      <c r="V20" t="s">
        <v>157</v>
      </c>
      <c r="W20" t="s">
        <v>156</v>
      </c>
      <c r="X20" t="s">
        <v>155</v>
      </c>
      <c r="Y20" t="s">
        <v>154</v>
      </c>
      <c r="Z20" t="s">
        <v>153</v>
      </c>
    </row>
    <row r="24" spans="5:26" x14ac:dyDescent="0.45">
      <c r="E24" t="s">
        <v>0</v>
      </c>
    </row>
    <row r="25" spans="5:26" x14ac:dyDescent="0.45">
      <c r="E25" t="s">
        <v>135</v>
      </c>
    </row>
    <row r="26" spans="5:26" x14ac:dyDescent="0.45">
      <c r="E26" t="s">
        <v>136</v>
      </c>
    </row>
    <row r="27" spans="5:26" x14ac:dyDescent="0.45">
      <c r="E27" t="s">
        <v>137</v>
      </c>
    </row>
    <row r="28" spans="5:26" x14ac:dyDescent="0.45">
      <c r="E28" t="s">
        <v>138</v>
      </c>
    </row>
    <row r="29" spans="5:26" x14ac:dyDescent="0.45">
      <c r="E29" t="s">
        <v>139</v>
      </c>
    </row>
    <row r="30" spans="5:26" x14ac:dyDescent="0.45">
      <c r="E30" t="s">
        <v>140</v>
      </c>
    </row>
    <row r="31" spans="5:26" x14ac:dyDescent="0.45">
      <c r="E31" t="s">
        <v>141</v>
      </c>
    </row>
    <row r="32" spans="5:26" x14ac:dyDescent="0.45">
      <c r="E32" t="s">
        <v>142</v>
      </c>
    </row>
    <row r="33" spans="2:6" x14ac:dyDescent="0.45">
      <c r="E33" t="s">
        <v>143</v>
      </c>
    </row>
    <row r="34" spans="2:6" x14ac:dyDescent="0.45">
      <c r="E34" t="s">
        <v>142</v>
      </c>
    </row>
    <row r="35" spans="2:6" x14ac:dyDescent="0.45">
      <c r="E35" t="s">
        <v>144</v>
      </c>
      <c r="F35" t="s">
        <v>145</v>
      </c>
    </row>
    <row r="36" spans="2:6" x14ac:dyDescent="0.45">
      <c r="E36" t="s">
        <v>146</v>
      </c>
    </row>
    <row r="37" spans="2:6" x14ac:dyDescent="0.45">
      <c r="E37" t="s">
        <v>147</v>
      </c>
    </row>
    <row r="41" spans="2:6" x14ac:dyDescent="0.45">
      <c r="B41" t="s">
        <v>152</v>
      </c>
      <c r="C41" t="s">
        <v>151</v>
      </c>
      <c r="D41" t="s">
        <v>150</v>
      </c>
      <c r="E41" t="s">
        <v>149</v>
      </c>
      <c r="F41" t="s">
        <v>148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4BD1-CF80-4428-9E5A-8D226EC3C8F3}">
  <dimension ref="B2:M9"/>
  <sheetViews>
    <sheetView workbookViewId="0">
      <selection activeCell="C23" sqref="C23"/>
    </sheetView>
  </sheetViews>
  <sheetFormatPr defaultRowHeight="18" x14ac:dyDescent="0.45"/>
  <sheetData>
    <row r="2" spans="2:13" x14ac:dyDescent="0.45">
      <c r="B2" s="1" t="s">
        <v>344</v>
      </c>
      <c r="C2" s="1" t="s">
        <v>345</v>
      </c>
      <c r="D2" s="1" t="s">
        <v>346</v>
      </c>
      <c r="E2" s="1" t="s">
        <v>347</v>
      </c>
      <c r="F2" s="1" t="s">
        <v>348</v>
      </c>
      <c r="G2" s="1" t="s">
        <v>349</v>
      </c>
      <c r="H2" s="1" t="s">
        <v>350</v>
      </c>
      <c r="I2" s="1" t="s">
        <v>351</v>
      </c>
    </row>
    <row r="3" spans="2:13" x14ac:dyDescent="0.45">
      <c r="B3" t="str">
        <f>B2&amp;C2&amp;D2&amp;E2&amp;F2&amp;G2&amp;H2&amp;I2</f>
        <v>'コットン','ポリエステル','ウール','ナイロン','パルプ','アルパカ','レーヨン','アクリル',</v>
      </c>
    </row>
    <row r="4" spans="2:13" x14ac:dyDescent="0.45">
      <c r="B4" s="1" t="s">
        <v>352</v>
      </c>
    </row>
    <row r="7" spans="2:13" x14ac:dyDescent="0.45">
      <c r="B7" s="1" t="s">
        <v>353</v>
      </c>
      <c r="C7" s="1" t="s">
        <v>354</v>
      </c>
      <c r="D7" s="1" t="s">
        <v>355</v>
      </c>
      <c r="E7" s="1" t="s">
        <v>356</v>
      </c>
      <c r="F7" s="1" t="s">
        <v>357</v>
      </c>
      <c r="G7" s="1" t="s">
        <v>358</v>
      </c>
      <c r="H7" s="1" t="s">
        <v>359</v>
      </c>
      <c r="I7" s="1" t="s">
        <v>360</v>
      </c>
      <c r="J7" s="1" t="s">
        <v>361</v>
      </c>
      <c r="K7" s="1" t="s">
        <v>362</v>
      </c>
      <c r="L7" s="1" t="s">
        <v>363</v>
      </c>
      <c r="M7" s="1" t="s">
        <v>364</v>
      </c>
    </row>
    <row r="8" spans="2:13" x14ac:dyDescent="0.45">
      <c r="B8" t="str">
        <f>B7&amp;C7&amp;D7&amp;E7&amp;F7&amp;G7&amp;H7&amp;I7&amp;J7&amp;K7&amp;L7&amp;M7</f>
        <v>'マットな光沢','毛羽立ちにくい','サスティナブル','テープカット','迷彩柄','滝織り','ストライプ','安全対策','ヒョウ柄','ジャガード織り','ループカット起毛','リアリティ',</v>
      </c>
    </row>
    <row r="9" spans="2:13" x14ac:dyDescent="0.45">
      <c r="B9" s="1" t="s">
        <v>365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FF3D-5F19-4D54-9B58-165DAA66A6D1}">
  <dimension ref="C3:L40"/>
  <sheetViews>
    <sheetView workbookViewId="0">
      <selection activeCell="C42" sqref="C42"/>
    </sheetView>
  </sheetViews>
  <sheetFormatPr defaultRowHeight="18" x14ac:dyDescent="0.45"/>
  <sheetData>
    <row r="3" spans="3:12" x14ac:dyDescent="0.45">
      <c r="C3" t="s">
        <v>223</v>
      </c>
      <c r="E3" t="s">
        <v>211</v>
      </c>
      <c r="F3" t="s">
        <v>222</v>
      </c>
      <c r="H3" t="s">
        <v>179</v>
      </c>
    </row>
    <row r="4" spans="3:12" x14ac:dyDescent="0.45">
      <c r="C4" t="str">
        <f t="shared" ref="C4:C10" si="0">$C$3&amp;H3&amp;$D$3&amp;$E$3&amp;H3&amp;$F$3</f>
        <v>&lt;option value="コットン"&gt;コットン&lt;/option&gt;</v>
      </c>
      <c r="H4" t="s">
        <v>178</v>
      </c>
      <c r="L4" t="s">
        <v>230</v>
      </c>
    </row>
    <row r="5" spans="3:12" x14ac:dyDescent="0.45">
      <c r="C5" t="str">
        <f t="shared" si="0"/>
        <v>&lt;option value="ポリエステル"&gt;ポリエステル&lt;/option&gt;</v>
      </c>
      <c r="H5" t="s">
        <v>177</v>
      </c>
      <c r="L5" t="s">
        <v>229</v>
      </c>
    </row>
    <row r="6" spans="3:12" x14ac:dyDescent="0.45">
      <c r="C6" t="str">
        <f t="shared" si="0"/>
        <v>&lt;option value="ウール"&gt;ウール&lt;/option&gt;</v>
      </c>
      <c r="H6" t="s">
        <v>176</v>
      </c>
      <c r="L6" t="s">
        <v>228</v>
      </c>
    </row>
    <row r="7" spans="3:12" x14ac:dyDescent="0.45">
      <c r="C7" t="str">
        <f t="shared" si="0"/>
        <v>&lt;option value="ナイロン"&gt;ナイロン&lt;/option&gt;</v>
      </c>
      <c r="H7" t="s">
        <v>175</v>
      </c>
      <c r="L7" t="s">
        <v>227</v>
      </c>
    </row>
    <row r="8" spans="3:12" x14ac:dyDescent="0.45">
      <c r="C8" t="str">
        <f t="shared" si="0"/>
        <v>&lt;option value="パルプ"&gt;パルプ&lt;/option&gt;</v>
      </c>
      <c r="H8" t="s">
        <v>174</v>
      </c>
      <c r="L8" t="s">
        <v>226</v>
      </c>
    </row>
    <row r="9" spans="3:12" x14ac:dyDescent="0.45">
      <c r="C9" t="str">
        <f t="shared" si="0"/>
        <v>&lt;option value="アルパカ"&gt;アルパカ&lt;/option&gt;</v>
      </c>
      <c r="H9" t="s">
        <v>173</v>
      </c>
      <c r="L9" t="s">
        <v>225</v>
      </c>
    </row>
    <row r="10" spans="3:12" x14ac:dyDescent="0.45">
      <c r="C10" t="str">
        <f t="shared" si="0"/>
        <v>&lt;option value="レーヨン"&gt;レーヨン&lt;/option&gt;</v>
      </c>
      <c r="H10" t="s">
        <v>172</v>
      </c>
      <c r="L10" t="s">
        <v>224</v>
      </c>
    </row>
    <row r="14" spans="3:12" x14ac:dyDescent="0.45">
      <c r="C14" t="s">
        <v>223</v>
      </c>
      <c r="E14" t="s">
        <v>211</v>
      </c>
      <c r="F14" t="s">
        <v>222</v>
      </c>
      <c r="H14">
        <v>100</v>
      </c>
    </row>
    <row r="15" spans="3:12" x14ac:dyDescent="0.45">
      <c r="C15" t="str">
        <f t="shared" ref="C15:C23" si="1">$C$3&amp;H14&amp;$D$3&amp;$E$3&amp;H14&amp;$F$3</f>
        <v>&lt;option value="100"&gt;100&lt;/option&gt;</v>
      </c>
      <c r="H15">
        <v>90</v>
      </c>
      <c r="L15" t="s">
        <v>221</v>
      </c>
    </row>
    <row r="16" spans="3:12" x14ac:dyDescent="0.45">
      <c r="C16" t="str">
        <f t="shared" si="1"/>
        <v>&lt;option value="90"&gt;90&lt;/option&gt;</v>
      </c>
      <c r="H16">
        <v>80</v>
      </c>
      <c r="L16" t="s">
        <v>220</v>
      </c>
    </row>
    <row r="17" spans="3:12" x14ac:dyDescent="0.45">
      <c r="C17" t="str">
        <f t="shared" si="1"/>
        <v>&lt;option value="80"&gt;80&lt;/option&gt;</v>
      </c>
      <c r="H17">
        <v>70</v>
      </c>
      <c r="L17" t="s">
        <v>219</v>
      </c>
    </row>
    <row r="18" spans="3:12" x14ac:dyDescent="0.45">
      <c r="C18" t="str">
        <f t="shared" si="1"/>
        <v>&lt;option value="70"&gt;70&lt;/option&gt;</v>
      </c>
      <c r="H18">
        <v>60</v>
      </c>
      <c r="L18" t="s">
        <v>218</v>
      </c>
    </row>
    <row r="19" spans="3:12" x14ac:dyDescent="0.45">
      <c r="C19" t="str">
        <f t="shared" si="1"/>
        <v>&lt;option value="60"&gt;60&lt;/option&gt;</v>
      </c>
      <c r="H19">
        <v>50</v>
      </c>
      <c r="L19" t="s">
        <v>217</v>
      </c>
    </row>
    <row r="20" spans="3:12" x14ac:dyDescent="0.45">
      <c r="C20" t="str">
        <f t="shared" si="1"/>
        <v>&lt;option value="50"&gt;50&lt;/option&gt;</v>
      </c>
      <c r="H20">
        <v>40</v>
      </c>
      <c r="L20" t="s">
        <v>216</v>
      </c>
    </row>
    <row r="21" spans="3:12" x14ac:dyDescent="0.45">
      <c r="C21" t="str">
        <f t="shared" si="1"/>
        <v>&lt;option value="40"&gt;40&lt;/option&gt;</v>
      </c>
      <c r="H21">
        <v>30</v>
      </c>
      <c r="L21" t="s">
        <v>215</v>
      </c>
    </row>
    <row r="22" spans="3:12" x14ac:dyDescent="0.45">
      <c r="C22" t="str">
        <f t="shared" si="1"/>
        <v>&lt;option value="30"&gt;30&lt;/option&gt;</v>
      </c>
      <c r="H22">
        <v>20</v>
      </c>
      <c r="L22" t="s">
        <v>214</v>
      </c>
    </row>
    <row r="23" spans="3:12" x14ac:dyDescent="0.45">
      <c r="C23" t="str">
        <f t="shared" si="1"/>
        <v>&lt;option value="20"&gt;20&lt;/option&gt;</v>
      </c>
      <c r="H23">
        <v>10</v>
      </c>
      <c r="L23" t="s">
        <v>213</v>
      </c>
    </row>
    <row r="28" spans="3:12" x14ac:dyDescent="0.45">
      <c r="C28" t="s">
        <v>212</v>
      </c>
      <c r="F28" t="s">
        <v>211</v>
      </c>
    </row>
    <row r="29" spans="3:12" x14ac:dyDescent="0.45">
      <c r="C29" t="str">
        <f t="shared" ref="C29:C40" si="2">$C$28&amp;H29&amp;$F$28&amp;H29</f>
        <v>&lt;input type="checkbox" name="function[]" value="マットな光沢"&gt;マットな光沢</v>
      </c>
      <c r="H29" t="s">
        <v>164</v>
      </c>
      <c r="L29" t="s">
        <v>210</v>
      </c>
    </row>
    <row r="30" spans="3:12" x14ac:dyDescent="0.45">
      <c r="C30" t="str">
        <f t="shared" si="2"/>
        <v>&lt;input type="checkbox" name="function[]" value="毛羽立ちにくい"&gt;毛羽立ちにくい</v>
      </c>
      <c r="H30" t="s">
        <v>163</v>
      </c>
      <c r="L30" t="s">
        <v>209</v>
      </c>
    </row>
    <row r="31" spans="3:12" x14ac:dyDescent="0.45">
      <c r="C31" t="str">
        <f t="shared" si="2"/>
        <v>&lt;input type="checkbox" name="function[]" value="サスティナブル"&gt;サスティナブル</v>
      </c>
      <c r="H31" t="s">
        <v>162</v>
      </c>
      <c r="L31" t="s">
        <v>208</v>
      </c>
    </row>
    <row r="32" spans="3:12" x14ac:dyDescent="0.45">
      <c r="C32" t="str">
        <f t="shared" si="2"/>
        <v>&lt;input type="checkbox" name="function[]" value="テープカット"&gt;テープカット</v>
      </c>
      <c r="H32" t="s">
        <v>161</v>
      </c>
      <c r="L32" t="s">
        <v>207</v>
      </c>
    </row>
    <row r="33" spans="3:12" x14ac:dyDescent="0.45">
      <c r="C33" t="str">
        <f t="shared" si="2"/>
        <v>&lt;input type="checkbox" name="function[]" value="迷彩柄"&gt;迷彩柄</v>
      </c>
      <c r="H33" t="s">
        <v>160</v>
      </c>
      <c r="L33" t="s">
        <v>206</v>
      </c>
    </row>
    <row r="34" spans="3:12" x14ac:dyDescent="0.45">
      <c r="C34" t="str">
        <f t="shared" si="2"/>
        <v>&lt;input type="checkbox" name="function[]" value="滝織り"&gt;滝織り</v>
      </c>
      <c r="H34" t="s">
        <v>159</v>
      </c>
      <c r="L34" t="s">
        <v>205</v>
      </c>
    </row>
    <row r="35" spans="3:12" x14ac:dyDescent="0.45">
      <c r="C35" t="str">
        <f t="shared" si="2"/>
        <v>&lt;input type="checkbox" name="function[]" value="ストライプ"&gt;ストライプ</v>
      </c>
      <c r="H35" t="s">
        <v>158</v>
      </c>
      <c r="L35" t="s">
        <v>204</v>
      </c>
    </row>
    <row r="36" spans="3:12" x14ac:dyDescent="0.45">
      <c r="C36" t="str">
        <f t="shared" si="2"/>
        <v>&lt;input type="checkbox" name="function[]" value="安全対策"&gt;安全対策</v>
      </c>
      <c r="H36" t="s">
        <v>157</v>
      </c>
      <c r="L36" t="s">
        <v>203</v>
      </c>
    </row>
    <row r="37" spans="3:12" x14ac:dyDescent="0.45">
      <c r="C37" t="str">
        <f t="shared" si="2"/>
        <v>&lt;input type="checkbox" name="function[]" value="ヒョウ柄"&gt;ヒョウ柄</v>
      </c>
      <c r="H37" t="s">
        <v>156</v>
      </c>
      <c r="L37" t="s">
        <v>202</v>
      </c>
    </row>
    <row r="38" spans="3:12" x14ac:dyDescent="0.45">
      <c r="C38" t="str">
        <f t="shared" si="2"/>
        <v>&lt;input type="checkbox" name="function[]" value="ジャガード織り"&gt;ジャガード織り</v>
      </c>
      <c r="H38" t="s">
        <v>155</v>
      </c>
      <c r="L38" t="s">
        <v>201</v>
      </c>
    </row>
    <row r="39" spans="3:12" x14ac:dyDescent="0.45">
      <c r="C39" t="str">
        <f t="shared" si="2"/>
        <v>&lt;input type="checkbox" name="function[]" value="ループカット起毛"&gt;ループカット起毛</v>
      </c>
      <c r="H39" t="s">
        <v>154</v>
      </c>
      <c r="L39" t="s">
        <v>200</v>
      </c>
    </row>
    <row r="40" spans="3:12" x14ac:dyDescent="0.45">
      <c r="C40" t="str">
        <f t="shared" si="2"/>
        <v>&lt;input type="checkbox" name="function[]" value="リアリティ"&gt;リアリティ</v>
      </c>
      <c r="H40" t="s">
        <v>153</v>
      </c>
      <c r="L40" t="s">
        <v>199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BED9-31B3-4CB0-9063-F4704C2EBDB9}">
  <dimension ref="A1:F17"/>
  <sheetViews>
    <sheetView workbookViewId="0">
      <selection activeCell="F14" sqref="F14"/>
    </sheetView>
  </sheetViews>
  <sheetFormatPr defaultRowHeight="18" x14ac:dyDescent="0.45"/>
  <cols>
    <col min="2" max="2" width="41.796875" bestFit="1" customWidth="1"/>
    <col min="3" max="3" width="38.09765625" bestFit="1" customWidth="1"/>
  </cols>
  <sheetData>
    <row r="1" spans="1:6" x14ac:dyDescent="0.45">
      <c r="A1" s="4" t="s">
        <v>366</v>
      </c>
    </row>
    <row r="2" spans="1:6" x14ac:dyDescent="0.45">
      <c r="A2" t="s">
        <v>367</v>
      </c>
    </row>
    <row r="3" spans="1:6" x14ac:dyDescent="0.45">
      <c r="A3">
        <v>1</v>
      </c>
      <c r="B3" t="s">
        <v>368</v>
      </c>
      <c r="D3" t="s">
        <v>372</v>
      </c>
    </row>
    <row r="4" spans="1:6" x14ac:dyDescent="0.45">
      <c r="A4">
        <v>2</v>
      </c>
      <c r="B4" t="s">
        <v>374</v>
      </c>
      <c r="C4" t="s">
        <v>375</v>
      </c>
      <c r="D4">
        <v>13</v>
      </c>
    </row>
    <row r="5" spans="1:6" x14ac:dyDescent="0.45">
      <c r="A5">
        <v>3</v>
      </c>
      <c r="B5" t="s">
        <v>369</v>
      </c>
      <c r="C5" t="s">
        <v>373</v>
      </c>
      <c r="D5">
        <v>9</v>
      </c>
    </row>
    <row r="6" spans="1:6" x14ac:dyDescent="0.45">
      <c r="A6">
        <v>4</v>
      </c>
      <c r="B6" t="s">
        <v>371</v>
      </c>
      <c r="C6" t="s">
        <v>173</v>
      </c>
      <c r="D6">
        <v>31</v>
      </c>
    </row>
    <row r="7" spans="1:6" x14ac:dyDescent="0.45">
      <c r="A7">
        <v>5</v>
      </c>
      <c r="B7" t="s">
        <v>376</v>
      </c>
      <c r="C7" t="s">
        <v>377</v>
      </c>
      <c r="D7">
        <v>2</v>
      </c>
    </row>
    <row r="8" spans="1:6" x14ac:dyDescent="0.45">
      <c r="A8">
        <v>6</v>
      </c>
      <c r="B8" t="s">
        <v>378</v>
      </c>
      <c r="C8" t="s">
        <v>379</v>
      </c>
      <c r="D8">
        <v>3</v>
      </c>
    </row>
    <row r="9" spans="1:6" x14ac:dyDescent="0.45">
      <c r="A9">
        <v>7</v>
      </c>
      <c r="B9" t="s">
        <v>380</v>
      </c>
      <c r="C9" t="s">
        <v>381</v>
      </c>
      <c r="D9">
        <v>1</v>
      </c>
    </row>
    <row r="10" spans="1:6" x14ac:dyDescent="0.45">
      <c r="A10">
        <v>8</v>
      </c>
      <c r="B10" t="s">
        <v>383</v>
      </c>
      <c r="C10" t="s">
        <v>382</v>
      </c>
      <c r="D10">
        <v>4</v>
      </c>
    </row>
    <row r="13" spans="1:6" x14ac:dyDescent="0.45">
      <c r="A13" s="4" t="s">
        <v>384</v>
      </c>
    </row>
    <row r="14" spans="1:6" x14ac:dyDescent="0.45">
      <c r="A14" t="s">
        <v>385</v>
      </c>
    </row>
    <row r="15" spans="1:6" x14ac:dyDescent="0.45">
      <c r="A15">
        <v>1</v>
      </c>
      <c r="B15" t="s">
        <v>387</v>
      </c>
      <c r="D15" t="s">
        <v>370</v>
      </c>
      <c r="F15" s="5" t="s">
        <v>386</v>
      </c>
    </row>
    <row r="16" spans="1:6" x14ac:dyDescent="0.45">
      <c r="A16">
        <v>2</v>
      </c>
      <c r="F16" s="5" t="s">
        <v>388</v>
      </c>
    </row>
    <row r="17" spans="1:1" x14ac:dyDescent="0.45">
      <c r="A17">
        <v>3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0137-790F-4B57-BB83-1F3E09BF5DDC}">
  <dimension ref="A1:AC10"/>
  <sheetViews>
    <sheetView zoomScale="55" zoomScaleNormal="55" workbookViewId="0">
      <selection activeCell="I4" sqref="I4"/>
    </sheetView>
  </sheetViews>
  <sheetFormatPr defaultRowHeight="18" x14ac:dyDescent="0.45"/>
  <sheetData>
    <row r="1" spans="1:29" x14ac:dyDescent="0.45">
      <c r="A1" t="s">
        <v>389</v>
      </c>
    </row>
    <row r="2" spans="1:29" x14ac:dyDescent="0.45">
      <c r="O2" t="s">
        <v>390</v>
      </c>
      <c r="V2" t="s">
        <v>391</v>
      </c>
      <c r="AC2" t="s">
        <v>392</v>
      </c>
    </row>
    <row r="3" spans="1:29" x14ac:dyDescent="0.45">
      <c r="O3" s="6" t="s">
        <v>393</v>
      </c>
      <c r="V3" s="6" t="s">
        <v>394</v>
      </c>
      <c r="AC3" s="6" t="s">
        <v>395</v>
      </c>
    </row>
    <row r="8" spans="1:29" x14ac:dyDescent="0.45">
      <c r="Y8" t="s">
        <v>396</v>
      </c>
    </row>
    <row r="10" spans="1:29" x14ac:dyDescent="0.45">
      <c r="Y10" t="s">
        <v>397</v>
      </c>
    </row>
  </sheetData>
  <phoneticPr fontId="18"/>
  <hyperlinks>
    <hyperlink ref="O3" r:id="rId1" xr:uid="{0BFE6083-C0A8-4AFC-86FD-43AD8996F799}"/>
    <hyperlink ref="V3" r:id="rId2" xr:uid="{F0D28E57-470B-45BA-899D-DD60860D4CC1}"/>
    <hyperlink ref="AC3" r:id="rId3" xr:uid="{1DC240CB-F1F3-4432-AF05-4FBDE87CE231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sample</vt:lpstr>
      <vt:lpstr>sample_copy</vt:lpstr>
      <vt:lpstr>データ作成</vt:lpstr>
      <vt:lpstr>Sheet5</vt:lpstr>
      <vt:lpstr>Sheet3</vt:lpstr>
      <vt:lpstr>テスト</vt:lpstr>
      <vt:lpstr>Shopify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Shoma</dc:creator>
  <cp:lastModifiedBy>青山翔馬</cp:lastModifiedBy>
  <dcterms:created xsi:type="dcterms:W3CDTF">2022-06-24T08:54:32Z</dcterms:created>
  <dcterms:modified xsi:type="dcterms:W3CDTF">2022-11-20T23:13:16Z</dcterms:modified>
</cp:coreProperties>
</file>