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.mikhaylov\Documents\Локальный\Personal\Обучение\IST311\"/>
    </mc:Choice>
  </mc:AlternateContent>
  <bookViews>
    <workbookView xWindow="0" yWindow="0" windowWidth="28800" windowHeight="12435" tabRatio="664"/>
  </bookViews>
  <sheets>
    <sheet name="Swimmers" sheetId="1" r:id="rId1"/>
    <sheet name="Gender" sheetId="2" r:id="rId2"/>
  </sheets>
  <definedNames>
    <definedName name="_100_contacts" localSheetId="0">Swimmers!$A$6:$S$105</definedName>
    <definedName name="_xlnm._FilterDatabase" localSheetId="0" hidden="1">Swimmers!$A$6:$AB$105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" i="1" l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8" i="1"/>
  <c r="AE8" i="1" s="1"/>
  <c r="AD9" i="1"/>
  <c r="AE9" i="1" s="1"/>
  <c r="AD7" i="1"/>
  <c r="AE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7" i="1"/>
  <c r="W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7" i="1"/>
  <c r="U1" i="1"/>
  <c r="T2" i="1"/>
  <c r="U2" i="1" s="1"/>
  <c r="T11" i="1" l="1"/>
  <c r="X92" i="1"/>
  <c r="Y92" i="1" s="1"/>
  <c r="Z92" i="1" s="1"/>
  <c r="X28" i="1"/>
  <c r="X76" i="1"/>
  <c r="Y76" i="1" s="1"/>
  <c r="Z76" i="1" s="1"/>
  <c r="X60" i="1"/>
  <c r="X44" i="1"/>
  <c r="Y44" i="1" s="1"/>
  <c r="Z44" i="1" s="1"/>
  <c r="X104" i="1"/>
  <c r="X88" i="1"/>
  <c r="Y88" i="1" s="1"/>
  <c r="Z88" i="1" s="1"/>
  <c r="X72" i="1"/>
  <c r="Y72" i="1" s="1"/>
  <c r="Z72" i="1" s="1"/>
  <c r="X56" i="1"/>
  <c r="Y56" i="1" s="1"/>
  <c r="Z56" i="1" s="1"/>
  <c r="X40" i="1"/>
  <c r="X100" i="1"/>
  <c r="Y100" i="1" s="1"/>
  <c r="Z100" i="1" s="1"/>
  <c r="X84" i="1"/>
  <c r="X68" i="1"/>
  <c r="X52" i="1"/>
  <c r="Y52" i="1" s="1"/>
  <c r="Z52" i="1" s="1"/>
  <c r="X36" i="1"/>
  <c r="X96" i="1"/>
  <c r="Y96" i="1" s="1"/>
  <c r="Z96" i="1" s="1"/>
  <c r="X80" i="1"/>
  <c r="Y80" i="1" s="1"/>
  <c r="Z80" i="1" s="1"/>
  <c r="X64" i="1"/>
  <c r="Y64" i="1" s="1"/>
  <c r="Z64" i="1" s="1"/>
  <c r="X48" i="1"/>
  <c r="Y48" i="1" s="1"/>
  <c r="Z48" i="1" s="1"/>
  <c r="X32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4" i="1"/>
  <c r="Y24" i="1" s="1"/>
  <c r="Z24" i="1" s="1"/>
  <c r="X23" i="1"/>
  <c r="Y23" i="1" s="1"/>
  <c r="Z23" i="1" s="1"/>
  <c r="X19" i="1"/>
  <c r="Y19" i="1" s="1"/>
  <c r="Z19" i="1" s="1"/>
  <c r="X15" i="1"/>
  <c r="Y15" i="1" s="1"/>
  <c r="Z15" i="1" s="1"/>
  <c r="X22" i="1"/>
  <c r="Y22" i="1" s="1"/>
  <c r="Z22" i="1" s="1"/>
  <c r="X18" i="1"/>
  <c r="Y18" i="1" s="1"/>
  <c r="Z18" i="1" s="1"/>
  <c r="X14" i="1"/>
  <c r="Y14" i="1" s="1"/>
  <c r="Z14" i="1" s="1"/>
  <c r="X10" i="1"/>
  <c r="Y10" i="1" s="1"/>
  <c r="Z10" i="1" s="1"/>
  <c r="X11" i="1"/>
  <c r="Y11" i="1" s="1"/>
  <c r="Z11" i="1" s="1"/>
  <c r="X21" i="1"/>
  <c r="Y21" i="1" s="1"/>
  <c r="Z21" i="1" s="1"/>
  <c r="X17" i="1"/>
  <c r="Y17" i="1" s="1"/>
  <c r="Z17" i="1" s="1"/>
  <c r="X13" i="1"/>
  <c r="Y13" i="1" s="1"/>
  <c r="Z13" i="1" s="1"/>
  <c r="X9" i="1"/>
  <c r="Y9" i="1" s="1"/>
  <c r="Z9" i="1" s="1"/>
  <c r="X20" i="1"/>
  <c r="Y20" i="1" s="1"/>
  <c r="Z20" i="1" s="1"/>
  <c r="X16" i="1"/>
  <c r="Y16" i="1" s="1"/>
  <c r="Z16" i="1" s="1"/>
  <c r="X12" i="1"/>
  <c r="Y12" i="1" s="1"/>
  <c r="Z12" i="1" s="1"/>
  <c r="X8" i="1"/>
  <c r="Y8" i="1" s="1"/>
  <c r="Z8" i="1" s="1"/>
  <c r="X7" i="1"/>
  <c r="Y7" i="1" s="1"/>
  <c r="Z7" i="1" s="1"/>
  <c r="T102" i="1"/>
  <c r="T97" i="1"/>
  <c r="T92" i="1"/>
  <c r="T86" i="1"/>
  <c r="T81" i="1"/>
  <c r="T76" i="1"/>
  <c r="T70" i="1"/>
  <c r="T65" i="1"/>
  <c r="T60" i="1"/>
  <c r="T54" i="1"/>
  <c r="T49" i="1"/>
  <c r="T44" i="1"/>
  <c r="T38" i="1"/>
  <c r="T33" i="1"/>
  <c r="T28" i="1"/>
  <c r="T22" i="1"/>
  <c r="T17" i="1"/>
  <c r="T12" i="1"/>
  <c r="T101" i="1"/>
  <c r="T96" i="1"/>
  <c r="T90" i="1"/>
  <c r="T85" i="1"/>
  <c r="T80" i="1"/>
  <c r="T74" i="1"/>
  <c r="T69" i="1"/>
  <c r="T64" i="1"/>
  <c r="T58" i="1"/>
  <c r="T53" i="1"/>
  <c r="T48" i="1"/>
  <c r="T42" i="1"/>
  <c r="T37" i="1"/>
  <c r="T32" i="1"/>
  <c r="T26" i="1"/>
  <c r="T21" i="1"/>
  <c r="T16" i="1"/>
  <c r="T10" i="1"/>
  <c r="T105" i="1"/>
  <c r="T100" i="1"/>
  <c r="T94" i="1"/>
  <c r="T89" i="1"/>
  <c r="T84" i="1"/>
  <c r="T78" i="1"/>
  <c r="T73" i="1"/>
  <c r="T68" i="1"/>
  <c r="T62" i="1"/>
  <c r="T57" i="1"/>
  <c r="T52" i="1"/>
  <c r="T46" i="1"/>
  <c r="T41" i="1"/>
  <c r="T36" i="1"/>
  <c r="T30" i="1"/>
  <c r="T25" i="1"/>
  <c r="T20" i="1"/>
  <c r="T14" i="1"/>
  <c r="T9" i="1"/>
  <c r="T104" i="1"/>
  <c r="T98" i="1"/>
  <c r="T93" i="1"/>
  <c r="T88" i="1"/>
  <c r="T82" i="1"/>
  <c r="T77" i="1"/>
  <c r="T72" i="1"/>
  <c r="T66" i="1"/>
  <c r="T61" i="1"/>
  <c r="T56" i="1"/>
  <c r="T50" i="1"/>
  <c r="T45" i="1"/>
  <c r="T40" i="1"/>
  <c r="T34" i="1"/>
  <c r="T29" i="1"/>
  <c r="T24" i="1"/>
  <c r="T18" i="1"/>
  <c r="T13" i="1"/>
  <c r="T8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7" i="1"/>
  <c r="Y104" i="1" l="1"/>
  <c r="Z104" i="1" s="1"/>
  <c r="Y28" i="1"/>
  <c r="Z28" i="1" s="1"/>
  <c r="Y40" i="1"/>
  <c r="Z40" i="1" s="1"/>
  <c r="Y60" i="1"/>
  <c r="Z60" i="1" s="1"/>
  <c r="Y84" i="1"/>
  <c r="Z84" i="1" s="1"/>
  <c r="Y36" i="1"/>
  <c r="Z36" i="1" s="1"/>
  <c r="Y68" i="1"/>
  <c r="Z68" i="1" s="1"/>
  <c r="Y32" i="1"/>
  <c r="Z32" i="1" s="1"/>
  <c r="Y57" i="1"/>
  <c r="Z57" i="1" s="1"/>
  <c r="Y89" i="1"/>
  <c r="Z89" i="1" s="1"/>
  <c r="Y38" i="1"/>
  <c r="Z38" i="1" s="1"/>
  <c r="Y102" i="1"/>
  <c r="Z102" i="1" s="1"/>
  <c r="Y37" i="1"/>
  <c r="Z37" i="1" s="1"/>
  <c r="Y53" i="1"/>
  <c r="Z53" i="1" s="1"/>
  <c r="Y69" i="1"/>
  <c r="Z69" i="1" s="1"/>
  <c r="Y85" i="1"/>
  <c r="Z85" i="1" s="1"/>
  <c r="Y101" i="1"/>
  <c r="Z101" i="1" s="1"/>
  <c r="Y34" i="1"/>
  <c r="Z34" i="1" s="1"/>
  <c r="Y50" i="1"/>
  <c r="Z50" i="1" s="1"/>
  <c r="Y66" i="1"/>
  <c r="Z66" i="1" s="1"/>
  <c r="Y82" i="1"/>
  <c r="Z82" i="1" s="1"/>
  <c r="Y98" i="1"/>
  <c r="Z98" i="1" s="1"/>
  <c r="Y31" i="1"/>
  <c r="Z31" i="1" s="1"/>
  <c r="Y43" i="1"/>
  <c r="Z43" i="1" s="1"/>
  <c r="Y59" i="1"/>
  <c r="Z59" i="1" s="1"/>
  <c r="Y75" i="1"/>
  <c r="Z75" i="1" s="1"/>
  <c r="Y91" i="1"/>
  <c r="Z91" i="1" s="1"/>
  <c r="Y41" i="1"/>
  <c r="Z41" i="1" s="1"/>
  <c r="Y63" i="1"/>
  <c r="Z63" i="1" s="1"/>
  <c r="Y95" i="1"/>
  <c r="Z95" i="1" s="1"/>
  <c r="Y29" i="1"/>
  <c r="Z29" i="1" s="1"/>
  <c r="Y45" i="1"/>
  <c r="Z45" i="1" s="1"/>
  <c r="Y61" i="1"/>
  <c r="Z61" i="1" s="1"/>
  <c r="Y77" i="1"/>
  <c r="Z77" i="1" s="1"/>
  <c r="Y93" i="1"/>
  <c r="Z93" i="1" s="1"/>
  <c r="Y26" i="1"/>
  <c r="Z26" i="1" s="1"/>
  <c r="Y42" i="1"/>
  <c r="Z42" i="1" s="1"/>
  <c r="Y58" i="1"/>
  <c r="Z58" i="1" s="1"/>
  <c r="Y74" i="1"/>
  <c r="Z74" i="1" s="1"/>
  <c r="Y90" i="1"/>
  <c r="Z90" i="1" s="1"/>
  <c r="Y27" i="1"/>
  <c r="Z27" i="1" s="1"/>
  <c r="Y35" i="1"/>
  <c r="Z35" i="1" s="1"/>
  <c r="Y51" i="1"/>
  <c r="Z51" i="1" s="1"/>
  <c r="Y67" i="1"/>
  <c r="Z67" i="1" s="1"/>
  <c r="Y83" i="1"/>
  <c r="Z83" i="1" s="1"/>
  <c r="Y99" i="1"/>
  <c r="Z99" i="1" s="1"/>
  <c r="Y25" i="1"/>
  <c r="Z25" i="1" s="1"/>
  <c r="Y73" i="1"/>
  <c r="Z73" i="1" s="1"/>
  <c r="Y105" i="1"/>
  <c r="Z105" i="1" s="1"/>
  <c r="Y54" i="1"/>
  <c r="Z54" i="1" s="1"/>
  <c r="Y70" i="1"/>
  <c r="Z70" i="1" s="1"/>
  <c r="Y86" i="1"/>
  <c r="Z86" i="1" s="1"/>
  <c r="Y47" i="1"/>
  <c r="Z47" i="1" s="1"/>
  <c r="Y79" i="1"/>
  <c r="Z79" i="1" s="1"/>
  <c r="Y33" i="1"/>
  <c r="Z33" i="1" s="1"/>
  <c r="Y49" i="1"/>
  <c r="Z49" i="1" s="1"/>
  <c r="Y65" i="1"/>
  <c r="Z65" i="1" s="1"/>
  <c r="Y81" i="1"/>
  <c r="Z81" i="1" s="1"/>
  <c r="Y97" i="1"/>
  <c r="Z97" i="1" s="1"/>
  <c r="Y30" i="1"/>
  <c r="Z30" i="1" s="1"/>
  <c r="Y46" i="1"/>
  <c r="Z46" i="1" s="1"/>
  <c r="Y62" i="1"/>
  <c r="Z62" i="1" s="1"/>
  <c r="Y78" i="1"/>
  <c r="Z78" i="1" s="1"/>
  <c r="Y94" i="1"/>
  <c r="Z94" i="1" s="1"/>
  <c r="Y39" i="1"/>
  <c r="Z39" i="1" s="1"/>
  <c r="Y55" i="1"/>
  <c r="Z55" i="1" s="1"/>
  <c r="Y71" i="1"/>
  <c r="Z71" i="1" s="1"/>
  <c r="Y87" i="1"/>
  <c r="Z87" i="1" s="1"/>
  <c r="Y103" i="1"/>
  <c r="Z103" i="1" s="1"/>
</calcChain>
</file>

<file path=xl/connections.xml><?xml version="1.0" encoding="utf-8"?>
<connections xmlns="http://schemas.openxmlformats.org/spreadsheetml/2006/main">
  <connection id="1" name="100-contacts" type="6" refreshedVersion="5" background="1" saveData="1">
    <textPr sourceFile="C:\Users\d.mikhaylov\Downloads\100-contacts.csv" decimal="," thousands=" 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<sst xmlns="http://schemas.openxmlformats.org/spreadsheetml/2006/main" count="1459" uniqueCount="751">
  <si>
    <t>first_name</t>
  </si>
  <si>
    <t>last_name</t>
  </si>
  <si>
    <t>county</t>
  </si>
  <si>
    <t>email</t>
  </si>
  <si>
    <t>James</t>
  </si>
  <si>
    <t>Butt</t>
  </si>
  <si>
    <t>6649 N Blue Gum St</t>
  </si>
  <si>
    <t>New Orleans</t>
  </si>
  <si>
    <t>Orleans</t>
  </si>
  <si>
    <t>LA</t>
  </si>
  <si>
    <t>jbutt@gmail.com</t>
  </si>
  <si>
    <t>Josephine</t>
  </si>
  <si>
    <t>Darakjy</t>
  </si>
  <si>
    <t>4 B Blue Ridge Blvd</t>
  </si>
  <si>
    <t>Brighton</t>
  </si>
  <si>
    <t>Livingston</t>
  </si>
  <si>
    <t>MI</t>
  </si>
  <si>
    <t>josephine_darakjy@darakjy.org</t>
  </si>
  <si>
    <t>Art</t>
  </si>
  <si>
    <t>Venere</t>
  </si>
  <si>
    <t>8 W Cerritos Ave #54</t>
  </si>
  <si>
    <t>Bridgeport</t>
  </si>
  <si>
    <t>Gloucester</t>
  </si>
  <si>
    <t>NJ</t>
  </si>
  <si>
    <t>art@venere.org</t>
  </si>
  <si>
    <t>Lenna</t>
  </si>
  <si>
    <t>Paprocki</t>
  </si>
  <si>
    <t>639 Main St</t>
  </si>
  <si>
    <t>Anchorage</t>
  </si>
  <si>
    <t>AK</t>
  </si>
  <si>
    <t>lpaprocki@hotmail.com</t>
  </si>
  <si>
    <t>Donette</t>
  </si>
  <si>
    <t>Foller</t>
  </si>
  <si>
    <t>34 Center St</t>
  </si>
  <si>
    <t>Hamilton</t>
  </si>
  <si>
    <t>Butler</t>
  </si>
  <si>
    <t>OH</t>
  </si>
  <si>
    <t>donette.foller@cox.net</t>
  </si>
  <si>
    <t>Simona</t>
  </si>
  <si>
    <t>Morasca</t>
  </si>
  <si>
    <t>3 Mcauley Dr</t>
  </si>
  <si>
    <t>Ashland</t>
  </si>
  <si>
    <t>simona@morasca.com</t>
  </si>
  <si>
    <t>Mitsue</t>
  </si>
  <si>
    <t>Tollner</t>
  </si>
  <si>
    <t>7 Eads St</t>
  </si>
  <si>
    <t>Chicago</t>
  </si>
  <si>
    <t>Cook</t>
  </si>
  <si>
    <t>IL</t>
  </si>
  <si>
    <t>mitsue_tollner@yahoo.com</t>
  </si>
  <si>
    <t>Leota</t>
  </si>
  <si>
    <t>Dilliard</t>
  </si>
  <si>
    <t>7 W Jackson Blvd</t>
  </si>
  <si>
    <t>San Jose</t>
  </si>
  <si>
    <t>Santa Clara</t>
  </si>
  <si>
    <t>CA</t>
  </si>
  <si>
    <t>leota@hotmail.com</t>
  </si>
  <si>
    <t>Sage</t>
  </si>
  <si>
    <t>Wieser</t>
  </si>
  <si>
    <t>5 Boston Ave #88</t>
  </si>
  <si>
    <t>Sioux Falls</t>
  </si>
  <si>
    <t>Minnehaha</t>
  </si>
  <si>
    <t>SD</t>
  </si>
  <si>
    <t>sage_wieser@cox.net</t>
  </si>
  <si>
    <t>Kris</t>
  </si>
  <si>
    <t>Marrier</t>
  </si>
  <si>
    <t>228 Runamuck Pl #2808</t>
  </si>
  <si>
    <t>Baltimore</t>
  </si>
  <si>
    <t>Baltimore City</t>
  </si>
  <si>
    <t>MD</t>
  </si>
  <si>
    <t>kris@gmail.com</t>
  </si>
  <si>
    <t>Minna</t>
  </si>
  <si>
    <t>Amigon</t>
  </si>
  <si>
    <t>2371 Jerrold Ave</t>
  </si>
  <si>
    <t>Kulpsville</t>
  </si>
  <si>
    <t>Montgomery</t>
  </si>
  <si>
    <t>PA</t>
  </si>
  <si>
    <t>minna_amigon@yahoo.com</t>
  </si>
  <si>
    <t>Abel</t>
  </si>
  <si>
    <t>Maclead</t>
  </si>
  <si>
    <t>37275 St  Rt 17m M</t>
  </si>
  <si>
    <t>Middle Island</t>
  </si>
  <si>
    <t>Suffolk</t>
  </si>
  <si>
    <t>NY</t>
  </si>
  <si>
    <t>amaclead@gmail.com</t>
  </si>
  <si>
    <t>Kiley</t>
  </si>
  <si>
    <t>Caldarera</t>
  </si>
  <si>
    <t>25 E 75th St #69</t>
  </si>
  <si>
    <t>Los Angeles</t>
  </si>
  <si>
    <t>kiley.caldarera@aol.com</t>
  </si>
  <si>
    <t>Graciela</t>
  </si>
  <si>
    <t>Ruta</t>
  </si>
  <si>
    <t>98 Connecticut Ave Nw</t>
  </si>
  <si>
    <t>Chagrin Falls</t>
  </si>
  <si>
    <t>Geauga</t>
  </si>
  <si>
    <t>gruta@cox.net</t>
  </si>
  <si>
    <t>Cammy</t>
  </si>
  <si>
    <t>Albares</t>
  </si>
  <si>
    <t>56 E Morehead St</t>
  </si>
  <si>
    <t>Laredo</t>
  </si>
  <si>
    <t>Webb</t>
  </si>
  <si>
    <t>TX</t>
  </si>
  <si>
    <t>calbares@gmail.com</t>
  </si>
  <si>
    <t>Mattie</t>
  </si>
  <si>
    <t>Poquette</t>
  </si>
  <si>
    <t>73 State Road 434 E</t>
  </si>
  <si>
    <t>Phoenix</t>
  </si>
  <si>
    <t>Maricopa</t>
  </si>
  <si>
    <t>AZ</t>
  </si>
  <si>
    <t>mattie@aol.com</t>
  </si>
  <si>
    <t>Meaghan</t>
  </si>
  <si>
    <t>Garufi</t>
  </si>
  <si>
    <t>69734 E Carrillo St</t>
  </si>
  <si>
    <t>Mc Minnville</t>
  </si>
  <si>
    <t>Warren</t>
  </si>
  <si>
    <t>TN</t>
  </si>
  <si>
    <t>meaghan@hotmail.com</t>
  </si>
  <si>
    <t>Gladys</t>
  </si>
  <si>
    <t>Rim</t>
  </si>
  <si>
    <t>322 New Horizon Blvd</t>
  </si>
  <si>
    <t>Milwaukee</t>
  </si>
  <si>
    <t>WI</t>
  </si>
  <si>
    <t>gladys.rim@rim.org</t>
  </si>
  <si>
    <t>Yuki</t>
  </si>
  <si>
    <t>Whobrey</t>
  </si>
  <si>
    <t>1 State Route 27</t>
  </si>
  <si>
    <t>Taylor</t>
  </si>
  <si>
    <t>Wayne</t>
  </si>
  <si>
    <t>yuki_whobrey@aol.com</t>
  </si>
  <si>
    <t>Fletcher</t>
  </si>
  <si>
    <t>Flosi</t>
  </si>
  <si>
    <t>394 Manchester Blvd</t>
  </si>
  <si>
    <t>Rockford</t>
  </si>
  <si>
    <t>Winnebago</t>
  </si>
  <si>
    <t>fletcher.flosi@yahoo.com</t>
  </si>
  <si>
    <t>Bette</t>
  </si>
  <si>
    <t>Nicka</t>
  </si>
  <si>
    <t>6 S 33rd St</t>
  </si>
  <si>
    <t>Aston</t>
  </si>
  <si>
    <t>Delaware</t>
  </si>
  <si>
    <t>bette_nicka@cox.net</t>
  </si>
  <si>
    <t>Veronika</t>
  </si>
  <si>
    <t>Inouye</t>
  </si>
  <si>
    <t>6 Greenleaf Ave</t>
  </si>
  <si>
    <t>vinouye@aol.com</t>
  </si>
  <si>
    <t>Willard</t>
  </si>
  <si>
    <t>Kolmetz</t>
  </si>
  <si>
    <t>618 W Yakima Ave</t>
  </si>
  <si>
    <t>Irving</t>
  </si>
  <si>
    <t>Dallas</t>
  </si>
  <si>
    <t>willard@hotmail.com</t>
  </si>
  <si>
    <t>Maryann</t>
  </si>
  <si>
    <t>Royster</t>
  </si>
  <si>
    <t>74 S Westgate St</t>
  </si>
  <si>
    <t>Albany</t>
  </si>
  <si>
    <t>mroyster@royster.com</t>
  </si>
  <si>
    <t>Alisha</t>
  </si>
  <si>
    <t>Slusarski</t>
  </si>
  <si>
    <t>3273 State St</t>
  </si>
  <si>
    <t>Middlesex</t>
  </si>
  <si>
    <t>alisha@slusarski.com</t>
  </si>
  <si>
    <t>Allene</t>
  </si>
  <si>
    <t>Iturbide</t>
  </si>
  <si>
    <t>1 Central Ave</t>
  </si>
  <si>
    <t>Stevens Point</t>
  </si>
  <si>
    <t>Portage</t>
  </si>
  <si>
    <t>allene_iturbide@cox.net</t>
  </si>
  <si>
    <t>Chanel</t>
  </si>
  <si>
    <t>Caudy</t>
  </si>
  <si>
    <t>86 Nw 66th St #8673</t>
  </si>
  <si>
    <t>Shawnee</t>
  </si>
  <si>
    <t>Johnson</t>
  </si>
  <si>
    <t>KS</t>
  </si>
  <si>
    <t>chanel.caudy@caudy.org</t>
  </si>
  <si>
    <t>Ezekiel</t>
  </si>
  <si>
    <t>Chui</t>
  </si>
  <si>
    <t>2 Cedar Ave #84</t>
  </si>
  <si>
    <t>Easton</t>
  </si>
  <si>
    <t>Talbot</t>
  </si>
  <si>
    <t>ezekiel@chui.com</t>
  </si>
  <si>
    <t>Willow</t>
  </si>
  <si>
    <t>Kusko</t>
  </si>
  <si>
    <t>90991 Thorburn Ave</t>
  </si>
  <si>
    <t>New York</t>
  </si>
  <si>
    <t>wkusko@yahoo.com</t>
  </si>
  <si>
    <t>Bernardo</t>
  </si>
  <si>
    <t>Figeroa</t>
  </si>
  <si>
    <t>386 9th Ave N</t>
  </si>
  <si>
    <t>Conroe</t>
  </si>
  <si>
    <t>bfigeroa@aol.com</t>
  </si>
  <si>
    <t>Ammie</t>
  </si>
  <si>
    <t>Corrio</t>
  </si>
  <si>
    <t>74874 Atlantic Ave</t>
  </si>
  <si>
    <t>Columbus</t>
  </si>
  <si>
    <t>Franklin</t>
  </si>
  <si>
    <t>ammie@corrio.com</t>
  </si>
  <si>
    <t>Francine</t>
  </si>
  <si>
    <t>Vocelka</t>
  </si>
  <si>
    <t>366 South Dr</t>
  </si>
  <si>
    <t>Las Cruces</t>
  </si>
  <si>
    <t>Dona Ana</t>
  </si>
  <si>
    <t>NM</t>
  </si>
  <si>
    <t>francine_vocelka@vocelka.com</t>
  </si>
  <si>
    <t>Ernie</t>
  </si>
  <si>
    <t>Stenseth</t>
  </si>
  <si>
    <t>45 E Liberty St</t>
  </si>
  <si>
    <t>Ridgefield Park</t>
  </si>
  <si>
    <t>Bergen</t>
  </si>
  <si>
    <t>ernie_stenseth@aol.com</t>
  </si>
  <si>
    <t>Albina</t>
  </si>
  <si>
    <t>Glick</t>
  </si>
  <si>
    <t>4 Ralph Ct</t>
  </si>
  <si>
    <t>Dunellen</t>
  </si>
  <si>
    <t>albina@glick.com</t>
  </si>
  <si>
    <t>Alishia</t>
  </si>
  <si>
    <t>Sergi</t>
  </si>
  <si>
    <t>2742 Distribution Way</t>
  </si>
  <si>
    <t>asergi@gmail.com</t>
  </si>
  <si>
    <t>Solange</t>
  </si>
  <si>
    <t>Shinko</t>
  </si>
  <si>
    <t>426 Wolf St</t>
  </si>
  <si>
    <t>Metairie</t>
  </si>
  <si>
    <t>Jefferson</t>
  </si>
  <si>
    <t>solange@shinko.com</t>
  </si>
  <si>
    <t>Jose</t>
  </si>
  <si>
    <t>Stockham</t>
  </si>
  <si>
    <t>128 Bransten Rd</t>
  </si>
  <si>
    <t>jose@yahoo.com</t>
  </si>
  <si>
    <t>Rozella</t>
  </si>
  <si>
    <t>Ostrosky</t>
  </si>
  <si>
    <t>17 Morena Blvd</t>
  </si>
  <si>
    <t>Camarillo</t>
  </si>
  <si>
    <t>Ventura</t>
  </si>
  <si>
    <t>rozella.ostrosky@ostrosky.com</t>
  </si>
  <si>
    <t>Valentine</t>
  </si>
  <si>
    <t>Gillian</t>
  </si>
  <si>
    <t>775 W 17th St</t>
  </si>
  <si>
    <t>San Antonio</t>
  </si>
  <si>
    <t>Bexar</t>
  </si>
  <si>
    <t>valentine_gillian@gmail.com</t>
  </si>
  <si>
    <t>Kati</t>
  </si>
  <si>
    <t>Rulapaugh</t>
  </si>
  <si>
    <t>6980 Dorsett Rd</t>
  </si>
  <si>
    <t>Abilene</t>
  </si>
  <si>
    <t>Dickinson</t>
  </si>
  <si>
    <t>kati.rulapaugh@hotmail.com</t>
  </si>
  <si>
    <t>Youlanda</t>
  </si>
  <si>
    <t>Schemmer</t>
  </si>
  <si>
    <t>2881 Lewis Rd</t>
  </si>
  <si>
    <t>Prineville</t>
  </si>
  <si>
    <t>Crook</t>
  </si>
  <si>
    <t>OR</t>
  </si>
  <si>
    <t>youlanda@aol.com</t>
  </si>
  <si>
    <t>Dyan</t>
  </si>
  <si>
    <t>Oldroyd</t>
  </si>
  <si>
    <t>7219 Woodfield Rd</t>
  </si>
  <si>
    <t>Overland Park</t>
  </si>
  <si>
    <t>doldroyd@aol.com</t>
  </si>
  <si>
    <t>Roxane</t>
  </si>
  <si>
    <t>Campain</t>
  </si>
  <si>
    <t>1048 Main St</t>
  </si>
  <si>
    <t>Fairbanks</t>
  </si>
  <si>
    <t>Fairbanks North Star</t>
  </si>
  <si>
    <t>roxane@hotmail.com</t>
  </si>
  <si>
    <t>Lavera</t>
  </si>
  <si>
    <t>Perin</t>
  </si>
  <si>
    <t>678 3rd Ave</t>
  </si>
  <si>
    <t>Miami</t>
  </si>
  <si>
    <t>Miami-Dade</t>
  </si>
  <si>
    <t>FL</t>
  </si>
  <si>
    <t>lperin@perin.org</t>
  </si>
  <si>
    <t>Erick</t>
  </si>
  <si>
    <t>Ferencz</t>
  </si>
  <si>
    <t>20 S Babcock St</t>
  </si>
  <si>
    <t>erick.ferencz@aol.com</t>
  </si>
  <si>
    <t>Fatima</t>
  </si>
  <si>
    <t>Saylors</t>
  </si>
  <si>
    <t>2 Lighthouse Ave</t>
  </si>
  <si>
    <t>Hopkins</t>
  </si>
  <si>
    <t>Hennepin</t>
  </si>
  <si>
    <t>MN</t>
  </si>
  <si>
    <t>fsaylors@saylors.org</t>
  </si>
  <si>
    <t>Jina</t>
  </si>
  <si>
    <t>Briddick</t>
  </si>
  <si>
    <t>38938 Park Blvd</t>
  </si>
  <si>
    <t>Boston</t>
  </si>
  <si>
    <t>MA</t>
  </si>
  <si>
    <t>jina_briddick@briddick.com</t>
  </si>
  <si>
    <t>Kanisha</t>
  </si>
  <si>
    <t>Waycott</t>
  </si>
  <si>
    <t>5 Tomahawk Dr</t>
  </si>
  <si>
    <t>kanisha_waycott@yahoo.com</t>
  </si>
  <si>
    <t>Emerson</t>
  </si>
  <si>
    <t>Bowley</t>
  </si>
  <si>
    <t>762 S Main St</t>
  </si>
  <si>
    <t>Madison</t>
  </si>
  <si>
    <t>Dane</t>
  </si>
  <si>
    <t>emerson.bowley@bowley.org</t>
  </si>
  <si>
    <t>Blair</t>
  </si>
  <si>
    <t>Malet</t>
  </si>
  <si>
    <t>209 Decker Dr</t>
  </si>
  <si>
    <t>Philadelphia</t>
  </si>
  <si>
    <t>bmalet@yahoo.com</t>
  </si>
  <si>
    <t>Brock</t>
  </si>
  <si>
    <t>Bolognia</t>
  </si>
  <si>
    <t>4486 W O St #1</t>
  </si>
  <si>
    <t>bbolognia@yahoo.com</t>
  </si>
  <si>
    <t>Lorrie</t>
  </si>
  <si>
    <t>Nestle</t>
  </si>
  <si>
    <t>39 S 7th St</t>
  </si>
  <si>
    <t>Tullahoma</t>
  </si>
  <si>
    <t>Coffee</t>
  </si>
  <si>
    <t>lnestle@hotmail.com</t>
  </si>
  <si>
    <t>Sabra</t>
  </si>
  <si>
    <t>Uyetake</t>
  </si>
  <si>
    <t>98839 Hawthorne Blvd #6101</t>
  </si>
  <si>
    <t>Columbia</t>
  </si>
  <si>
    <t>Richland</t>
  </si>
  <si>
    <t>SC</t>
  </si>
  <si>
    <t>sabra@uyetake.org</t>
  </si>
  <si>
    <t>Marjory</t>
  </si>
  <si>
    <t>Mastella</t>
  </si>
  <si>
    <t>71 San Mateo Ave</t>
  </si>
  <si>
    <t>mmastella@mastella.com</t>
  </si>
  <si>
    <t>Karl</t>
  </si>
  <si>
    <t>Klonowski</t>
  </si>
  <si>
    <t>76 Brooks St #9</t>
  </si>
  <si>
    <t>Flemington</t>
  </si>
  <si>
    <t>Hunterdon</t>
  </si>
  <si>
    <t>karl_klonowski@yahoo.com</t>
  </si>
  <si>
    <t>Tonette</t>
  </si>
  <si>
    <t>Wenner</t>
  </si>
  <si>
    <t>4545 Courthouse Rd</t>
  </si>
  <si>
    <t>Westbury</t>
  </si>
  <si>
    <t>Nassau</t>
  </si>
  <si>
    <t>twenner@aol.com</t>
  </si>
  <si>
    <t>Amber</t>
  </si>
  <si>
    <t>Monarrez</t>
  </si>
  <si>
    <t>14288 Foster Ave #4121</t>
  </si>
  <si>
    <t>Jenkintown</t>
  </si>
  <si>
    <t>amber_monarrez@monarrez.org</t>
  </si>
  <si>
    <t>Shenika</t>
  </si>
  <si>
    <t>Seewald</t>
  </si>
  <si>
    <t>4 Otis St</t>
  </si>
  <si>
    <t>Van Nuys</t>
  </si>
  <si>
    <t>shenika@gmail.com</t>
  </si>
  <si>
    <t>Delmy</t>
  </si>
  <si>
    <t>Ahle</t>
  </si>
  <si>
    <t>65895 S 16th St</t>
  </si>
  <si>
    <t>Providence</t>
  </si>
  <si>
    <t>RI</t>
  </si>
  <si>
    <t>delmy.ahle@hotmail.com</t>
  </si>
  <si>
    <t>Deeanna</t>
  </si>
  <si>
    <t>Juhas</t>
  </si>
  <si>
    <t>14302 Pennsylvania Ave</t>
  </si>
  <si>
    <t>Huntingdon Valley</t>
  </si>
  <si>
    <t>deeanna_juhas@gmail.com</t>
  </si>
  <si>
    <t>Blondell</t>
  </si>
  <si>
    <t>Pugh</t>
  </si>
  <si>
    <t>201 Hawk Ct</t>
  </si>
  <si>
    <t>bpugh@aol.com</t>
  </si>
  <si>
    <t>Jamal</t>
  </si>
  <si>
    <t>Vanausdal</t>
  </si>
  <si>
    <t>53075 Sw 152nd Ter #615</t>
  </si>
  <si>
    <t>Monroe Township</t>
  </si>
  <si>
    <t>jamal@vanausdal.org</t>
  </si>
  <si>
    <t>Cecily</t>
  </si>
  <si>
    <t>Hollack</t>
  </si>
  <si>
    <t>59 N Groesbeck Hwy</t>
  </si>
  <si>
    <t>Austin</t>
  </si>
  <si>
    <t>Travis</t>
  </si>
  <si>
    <t>cecily@hollack.org</t>
  </si>
  <si>
    <t>Carmelina</t>
  </si>
  <si>
    <t>Lindall</t>
  </si>
  <si>
    <t>2664 Lewis Rd</t>
  </si>
  <si>
    <t>Littleton</t>
  </si>
  <si>
    <t>Douglas</t>
  </si>
  <si>
    <t>CO</t>
  </si>
  <si>
    <t>carmelina_lindall@lindall.com</t>
  </si>
  <si>
    <t>Maurine</t>
  </si>
  <si>
    <t>Yglesias</t>
  </si>
  <si>
    <t>59 Shady Ln #53</t>
  </si>
  <si>
    <t>maurine_yglesias@yglesias.com</t>
  </si>
  <si>
    <t>Tawna</t>
  </si>
  <si>
    <t>Buvens</t>
  </si>
  <si>
    <t>3305 Nabell Ave #679</t>
  </si>
  <si>
    <t>tawna@gmail.com</t>
  </si>
  <si>
    <t>Penney</t>
  </si>
  <si>
    <t>Weight</t>
  </si>
  <si>
    <t>18 Fountain St</t>
  </si>
  <si>
    <t>penney_weight@aol.com</t>
  </si>
  <si>
    <t>Elly</t>
  </si>
  <si>
    <t>Morocco</t>
  </si>
  <si>
    <t>7 W 32nd St</t>
  </si>
  <si>
    <t>Erie</t>
  </si>
  <si>
    <t>elly_morocco@gmail.com</t>
  </si>
  <si>
    <t>Ilene</t>
  </si>
  <si>
    <t>Eroman</t>
  </si>
  <si>
    <t>2853 S Central Expy</t>
  </si>
  <si>
    <t>Glen Burnie</t>
  </si>
  <si>
    <t>Anne Arundel</t>
  </si>
  <si>
    <t>ilene.eroman@hotmail.com</t>
  </si>
  <si>
    <t>Vallie</t>
  </si>
  <si>
    <t>Mondella</t>
  </si>
  <si>
    <t>74 W College St</t>
  </si>
  <si>
    <t>Boise</t>
  </si>
  <si>
    <t>Ada</t>
  </si>
  <si>
    <t>ID</t>
  </si>
  <si>
    <t>vmondella@mondella.com</t>
  </si>
  <si>
    <t>Kallie</t>
  </si>
  <si>
    <t>Blackwood</t>
  </si>
  <si>
    <t>701 S Harrison Rd</t>
  </si>
  <si>
    <t>San Francisco</t>
  </si>
  <si>
    <t>kallie.blackwood@gmail.com</t>
  </si>
  <si>
    <t>Johnetta</t>
  </si>
  <si>
    <t>Abdallah</t>
  </si>
  <si>
    <t>1088 Pinehurst St</t>
  </si>
  <si>
    <t>Chapel Hill</t>
  </si>
  <si>
    <t>Orange</t>
  </si>
  <si>
    <t>NC</t>
  </si>
  <si>
    <t>johnetta_abdallah@aol.com</t>
  </si>
  <si>
    <t>Bobbye</t>
  </si>
  <si>
    <t>Rhym</t>
  </si>
  <si>
    <t>30 W 80th St #1995</t>
  </si>
  <si>
    <t>San Carlos</t>
  </si>
  <si>
    <t>San Mateo</t>
  </si>
  <si>
    <t>brhym@rhym.com</t>
  </si>
  <si>
    <t>Micaela</t>
  </si>
  <si>
    <t>Rhymes</t>
  </si>
  <si>
    <t>20932 Hedley St</t>
  </si>
  <si>
    <t>Concord</t>
  </si>
  <si>
    <t>Contra Costa</t>
  </si>
  <si>
    <t>micaela_rhymes@gmail.com</t>
  </si>
  <si>
    <t>Tamar</t>
  </si>
  <si>
    <t>Hoogland</t>
  </si>
  <si>
    <t>2737 Pistorio Rd #9230</t>
  </si>
  <si>
    <t>London</t>
  </si>
  <si>
    <t>tamar@hotmail.com</t>
  </si>
  <si>
    <t>Moon</t>
  </si>
  <si>
    <t>Parlato</t>
  </si>
  <si>
    <t>74989 Brandon St</t>
  </si>
  <si>
    <t>Wellsville</t>
  </si>
  <si>
    <t>Allegany</t>
  </si>
  <si>
    <t>moon@yahoo.com</t>
  </si>
  <si>
    <t>Laurel</t>
  </si>
  <si>
    <t>Reitler</t>
  </si>
  <si>
    <t>6 Kains Ave</t>
  </si>
  <si>
    <t>laurel_reitler@reitler.com</t>
  </si>
  <si>
    <t>Delisa</t>
  </si>
  <si>
    <t>Crupi</t>
  </si>
  <si>
    <t>47565 W Grand Ave</t>
  </si>
  <si>
    <t>Newark</t>
  </si>
  <si>
    <t>Essex</t>
  </si>
  <si>
    <t>delisa.crupi@crupi.com</t>
  </si>
  <si>
    <t>Viva</t>
  </si>
  <si>
    <t>Toelkes</t>
  </si>
  <si>
    <t>4284 Dorigo Ln</t>
  </si>
  <si>
    <t>viva.toelkes@gmail.com</t>
  </si>
  <si>
    <t>Elza</t>
  </si>
  <si>
    <t>Lipke</t>
  </si>
  <si>
    <t>6794 Lake Dr E</t>
  </si>
  <si>
    <t>elza@yahoo.com</t>
  </si>
  <si>
    <t>Devorah</t>
  </si>
  <si>
    <t>Chickering</t>
  </si>
  <si>
    <t>31 Douglas Blvd #950</t>
  </si>
  <si>
    <t>Clovis</t>
  </si>
  <si>
    <t>Curry</t>
  </si>
  <si>
    <t>devorah@hotmail.com</t>
  </si>
  <si>
    <t>Timothy</t>
  </si>
  <si>
    <t>Mulqueen</t>
  </si>
  <si>
    <t>44 W 4th St</t>
  </si>
  <si>
    <t>Staten Island</t>
  </si>
  <si>
    <t>Richmond</t>
  </si>
  <si>
    <t>timothy_mulqueen@mulqueen.org</t>
  </si>
  <si>
    <t>Arlette</t>
  </si>
  <si>
    <t>Honeywell</t>
  </si>
  <si>
    <t>11279 Loytan St</t>
  </si>
  <si>
    <t>Jacksonville</t>
  </si>
  <si>
    <t>Duval</t>
  </si>
  <si>
    <t>ahoneywell@honeywell.com</t>
  </si>
  <si>
    <t>Dominque</t>
  </si>
  <si>
    <t>Dickerson</t>
  </si>
  <si>
    <t>69 Marquette Ave</t>
  </si>
  <si>
    <t>Hayward</t>
  </si>
  <si>
    <t>Alameda</t>
  </si>
  <si>
    <t>dominque.dickerson@dickerson.org</t>
  </si>
  <si>
    <t>Lettie</t>
  </si>
  <si>
    <t>Isenhower</t>
  </si>
  <si>
    <t>70 W Main St</t>
  </si>
  <si>
    <t>Beachwood</t>
  </si>
  <si>
    <t>Cuyahoga</t>
  </si>
  <si>
    <t>lettie_isenhower@yahoo.com</t>
  </si>
  <si>
    <t>Myra</t>
  </si>
  <si>
    <t>Munns</t>
  </si>
  <si>
    <t>461 Prospect Pl #316</t>
  </si>
  <si>
    <t>Euless</t>
  </si>
  <si>
    <t>Tarrant</t>
  </si>
  <si>
    <t>mmunns@cox.net</t>
  </si>
  <si>
    <t>Stephaine</t>
  </si>
  <si>
    <t>Barfield</t>
  </si>
  <si>
    <t>47154 Whipple Ave Nw</t>
  </si>
  <si>
    <t>Gardena</t>
  </si>
  <si>
    <t>stephaine@barfield.com</t>
  </si>
  <si>
    <t>Lai</t>
  </si>
  <si>
    <t>Gato</t>
  </si>
  <si>
    <t>37 Alabama Ave</t>
  </si>
  <si>
    <t>Evanston</t>
  </si>
  <si>
    <t>lai.gato@gato.org</t>
  </si>
  <si>
    <t>Stephen</t>
  </si>
  <si>
    <t>Emigh</t>
  </si>
  <si>
    <t>3777 E Richmond St #900</t>
  </si>
  <si>
    <t>Akron</t>
  </si>
  <si>
    <t>Summit</t>
  </si>
  <si>
    <t>stephen_emigh@hotmail.com</t>
  </si>
  <si>
    <t>Tyra</t>
  </si>
  <si>
    <t>Shields</t>
  </si>
  <si>
    <t>3 Fort Worth Ave</t>
  </si>
  <si>
    <t>tshields@gmail.com</t>
  </si>
  <si>
    <t>Tammara</t>
  </si>
  <si>
    <t>Wardrip</t>
  </si>
  <si>
    <t>4800 Black Horse Pike</t>
  </si>
  <si>
    <t>Burlingame</t>
  </si>
  <si>
    <t>twardrip@cox.net</t>
  </si>
  <si>
    <t>Cory</t>
  </si>
  <si>
    <t>Gibes</t>
  </si>
  <si>
    <t>83649 W Belmont Ave</t>
  </si>
  <si>
    <t>San Gabriel</t>
  </si>
  <si>
    <t>cory.gibes@gmail.com</t>
  </si>
  <si>
    <t>Danica</t>
  </si>
  <si>
    <t>Bruschke</t>
  </si>
  <si>
    <t>840 15th Ave</t>
  </si>
  <si>
    <t>Waco</t>
  </si>
  <si>
    <t>McLennan</t>
  </si>
  <si>
    <t>danica_bruschke@gmail.com</t>
  </si>
  <si>
    <t>Wilda</t>
  </si>
  <si>
    <t>Giguere</t>
  </si>
  <si>
    <t>1747 Calle Amanecer #2</t>
  </si>
  <si>
    <t>wilda@cox.net</t>
  </si>
  <si>
    <t>Elvera</t>
  </si>
  <si>
    <t>Benimadho</t>
  </si>
  <si>
    <t>99385 Charity St #840</t>
  </si>
  <si>
    <t>elvera.benimadho@cox.net</t>
  </si>
  <si>
    <t>Carma</t>
  </si>
  <si>
    <t>Vanheusen</t>
  </si>
  <si>
    <t>68556 Central Hwy</t>
  </si>
  <si>
    <t>San Leandro</t>
  </si>
  <si>
    <t>carma@cox.net</t>
  </si>
  <si>
    <t>Malinda</t>
  </si>
  <si>
    <t>Hochard</t>
  </si>
  <si>
    <t>55 Riverside Ave</t>
  </si>
  <si>
    <t>Indianapolis</t>
  </si>
  <si>
    <t>Marion</t>
  </si>
  <si>
    <t>IN</t>
  </si>
  <si>
    <t>malinda.hochard@yahoo.com</t>
  </si>
  <si>
    <t>Natalie</t>
  </si>
  <si>
    <t>Fern</t>
  </si>
  <si>
    <t>7140 University Ave</t>
  </si>
  <si>
    <t>Rock Springs</t>
  </si>
  <si>
    <t>Sweetwater</t>
  </si>
  <si>
    <t>WY</t>
  </si>
  <si>
    <t>natalie.fern@hotmail.com</t>
  </si>
  <si>
    <t>Lisha</t>
  </si>
  <si>
    <t>Centini</t>
  </si>
  <si>
    <t>64 5th Ave #1153</t>
  </si>
  <si>
    <t>Mc Lean</t>
  </si>
  <si>
    <t>Fairfax</t>
  </si>
  <si>
    <t>VA</t>
  </si>
  <si>
    <t>lisha@centini.org</t>
  </si>
  <si>
    <t>Date of Birth</t>
  </si>
  <si>
    <t>Address</t>
  </si>
  <si>
    <t>City</t>
  </si>
  <si>
    <t>State</t>
  </si>
  <si>
    <t>Zip code</t>
  </si>
  <si>
    <t>Phone</t>
  </si>
  <si>
    <t>Emergency First Name</t>
  </si>
  <si>
    <t>Emergency Surname</t>
  </si>
  <si>
    <t>Emergency phone</t>
  </si>
  <si>
    <t>Genger</t>
  </si>
  <si>
    <t>Level</t>
  </si>
  <si>
    <t>Status</t>
  </si>
  <si>
    <t>Min date</t>
  </si>
  <si>
    <t>Max date</t>
  </si>
  <si>
    <t>Power</t>
  </si>
  <si>
    <t>DoB</t>
  </si>
  <si>
    <t>Name</t>
  </si>
  <si>
    <t>Gender</t>
  </si>
  <si>
    <t>F</t>
  </si>
  <si>
    <t>M</t>
  </si>
  <si>
    <t>John</t>
  </si>
  <si>
    <t>Andrew</t>
  </si>
  <si>
    <t>Simon</t>
  </si>
  <si>
    <t>Bruce</t>
  </si>
  <si>
    <t>Liam</t>
  </si>
  <si>
    <t>Logan</t>
  </si>
  <si>
    <t>Benjamin</t>
  </si>
  <si>
    <t>Mason</t>
  </si>
  <si>
    <t>Jacob</t>
  </si>
  <si>
    <t>Michael</t>
  </si>
  <si>
    <t>Matthew</t>
  </si>
  <si>
    <t>Daniel</t>
  </si>
  <si>
    <t>Oliver</t>
  </si>
  <si>
    <t>Sebastian</t>
  </si>
  <si>
    <t>David</t>
  </si>
  <si>
    <t>Gabriel</t>
  </si>
  <si>
    <t>Dylan</t>
  </si>
  <si>
    <t>Julian</t>
  </si>
  <si>
    <t>Anthony</t>
  </si>
  <si>
    <t>Joseph</t>
  </si>
  <si>
    <t>Prob. of active</t>
  </si>
  <si>
    <t>B</t>
  </si>
  <si>
    <t>A</t>
  </si>
  <si>
    <t>Age</t>
  </si>
  <si>
    <t>Registration date</t>
  </si>
  <si>
    <t>Open date</t>
  </si>
  <si>
    <t>Photo</t>
  </si>
  <si>
    <t>id</t>
  </si>
  <si>
    <t>114740b8</t>
  </si>
  <si>
    <t>3637feb5</t>
  </si>
  <si>
    <t>0aaaf069</t>
  </si>
  <si>
    <t>765ea384</t>
  </si>
  <si>
    <t>1292e467</t>
  </si>
  <si>
    <t>7a47ab26</t>
  </si>
  <si>
    <t>5b508a06</t>
  </si>
  <si>
    <t>06152981</t>
  </si>
  <si>
    <t>0db64e9d</t>
  </si>
  <si>
    <t>3304fe2c</t>
  </si>
  <si>
    <t>18709663</t>
  </si>
  <si>
    <t>732d529f</t>
  </si>
  <si>
    <t>749a8336</t>
  </si>
  <si>
    <t>47e6631f</t>
  </si>
  <si>
    <t>00362573</t>
  </si>
  <si>
    <t>247ca503</t>
  </si>
  <si>
    <t>3b4154d2</t>
  </si>
  <si>
    <t>4e5ad1fa</t>
  </si>
  <si>
    <t>3e95cbaa</t>
  </si>
  <si>
    <t>0adbb42b</t>
  </si>
  <si>
    <t>443304c7</t>
  </si>
  <si>
    <t>383f9c1a</t>
  </si>
  <si>
    <t>34f2cafb</t>
  </si>
  <si>
    <t>03bba4cc</t>
  </si>
  <si>
    <t>065ef754</t>
  </si>
  <si>
    <t>3a622bd6</t>
  </si>
  <si>
    <t>026fc6fc</t>
  </si>
  <si>
    <t>6cf71979</t>
  </si>
  <si>
    <t>6448cded</t>
  </si>
  <si>
    <t>56757cde</t>
  </si>
  <si>
    <t>2e3dc5f4</t>
  </si>
  <si>
    <t>4a7f1a4b</t>
  </si>
  <si>
    <t>48ce6b88</t>
  </si>
  <si>
    <t>07819449</t>
  </si>
  <si>
    <t>12e34b0d</t>
  </si>
  <si>
    <t>5836d425</t>
  </si>
  <si>
    <t>2086ed08</t>
  </si>
  <si>
    <t>7deb83ed</t>
  </si>
  <si>
    <t>5a2f57c6</t>
  </si>
  <si>
    <t>21d281f9</t>
  </si>
  <si>
    <t>209315e0</t>
  </si>
  <si>
    <t>1aa94374</t>
  </si>
  <si>
    <t>77351a05</t>
  </si>
  <si>
    <t>7b5ab8e4</t>
  </si>
  <si>
    <t>206134f8</t>
  </si>
  <si>
    <t>1a2f2495</t>
  </si>
  <si>
    <t>4d50396d</t>
  </si>
  <si>
    <t>3fb1efc6</t>
  </si>
  <si>
    <t>5d95fe29</t>
  </si>
  <si>
    <t>2c565ce0</t>
  </si>
  <si>
    <t>20e80d59</t>
  </si>
  <si>
    <t>42e8f9f2</t>
  </si>
  <si>
    <t>519096f4</t>
  </si>
  <si>
    <t>08e3da2f</t>
  </si>
  <si>
    <t>474389cd</t>
  </si>
  <si>
    <t>5a55f493</t>
  </si>
  <si>
    <t>0b3e15cb</t>
  </si>
  <si>
    <t>6a7a0049</t>
  </si>
  <si>
    <t>6279f3da</t>
  </si>
  <si>
    <t>31581bb1</t>
  </si>
  <si>
    <t>1134f663</t>
  </si>
  <si>
    <t>1e5f3f8e</t>
  </si>
  <si>
    <t>246b2d37</t>
  </si>
  <si>
    <t>045f8cea</t>
  </si>
  <si>
    <t>2b31e9eb</t>
  </si>
  <si>
    <t>04c12a1e</t>
  </si>
  <si>
    <t>359e73a1</t>
  </si>
  <si>
    <t>454f1ff6</t>
  </si>
  <si>
    <t>618f1e3c</t>
  </si>
  <si>
    <t>4debe650</t>
  </si>
  <si>
    <t>33446f39</t>
  </si>
  <si>
    <t>68d56ae1</t>
  </si>
  <si>
    <t>664de259</t>
  </si>
  <si>
    <t>08d3c88c</t>
  </si>
  <si>
    <t>415b68b2</t>
  </si>
  <si>
    <t>551d2371</t>
  </si>
  <si>
    <t>5f1da235</t>
  </si>
  <si>
    <t>66cd9896</t>
  </si>
  <si>
    <t>0ae6fbf1</t>
  </si>
  <si>
    <t>4453ecb6</t>
  </si>
  <si>
    <t>69942c81</t>
  </si>
  <si>
    <t>160bfe2c</t>
  </si>
  <si>
    <t>690fe1fc</t>
  </si>
  <si>
    <t>0f084f6b</t>
  </si>
  <si>
    <t>38831853</t>
  </si>
  <si>
    <t>7f65f863</t>
  </si>
  <si>
    <t>622cf05b</t>
  </si>
  <si>
    <t>4180bb2c</t>
  </si>
  <si>
    <t>61442f89</t>
  </si>
  <si>
    <t>64cf3689</t>
  </si>
  <si>
    <t>327da37f</t>
  </si>
  <si>
    <t>096ad7d5</t>
  </si>
  <si>
    <t>1da6133b</t>
  </si>
  <si>
    <t>75e8de33</t>
  </si>
  <si>
    <t>1a830eff</t>
  </si>
  <si>
    <t>7dd6708a</t>
  </si>
  <si>
    <t>564a9bca</t>
  </si>
  <si>
    <t>139a451d</t>
  </si>
  <si>
    <t>7c114d11</t>
  </si>
  <si>
    <t>man1.jpg</t>
  </si>
  <si>
    <t>woman1.jpg</t>
  </si>
  <si>
    <t>woman2.jpg</t>
  </si>
  <si>
    <t>woman3.jpg</t>
  </si>
  <si>
    <t>baby1.jpg</t>
  </si>
  <si>
    <t>baby2.jpg</t>
  </si>
  <si>
    <t>youngman1.jpg</t>
  </si>
  <si>
    <t>baby3.jpg</t>
  </si>
  <si>
    <t>boy1.jpg</t>
  </si>
  <si>
    <t>man2.jpg</t>
  </si>
  <si>
    <t>woman4.jpg</t>
  </si>
  <si>
    <t>oldman1.jpg</t>
  </si>
  <si>
    <t>girl1.jpg</t>
  </si>
  <si>
    <t>oldwoman1.jpg</t>
  </si>
  <si>
    <t>youngwoman1.jpg</t>
  </si>
  <si>
    <t>oldwoman2.jpg</t>
  </si>
  <si>
    <t>man3.jpg</t>
  </si>
  <si>
    <t>woman5.jpg</t>
  </si>
  <si>
    <t>man4.jpg</t>
  </si>
  <si>
    <t>girl2.jpg</t>
  </si>
  <si>
    <t>oldwoman3.jpg</t>
  </si>
  <si>
    <t>oldman2.jpg</t>
  </si>
  <si>
    <t>oldwoman4.jpg</t>
  </si>
  <si>
    <t>woman6.jpg</t>
  </si>
  <si>
    <t>woman7.jpg</t>
  </si>
  <si>
    <t>woman8.jpg</t>
  </si>
  <si>
    <t>youngman2.jpg</t>
  </si>
  <si>
    <t>boy2.jpg</t>
  </si>
  <si>
    <t>youngwoman2.jpg</t>
  </si>
  <si>
    <t>girl3.jpg</t>
  </si>
  <si>
    <t>oldman3.jpg</t>
  </si>
  <si>
    <t>boy3.jpg</t>
  </si>
  <si>
    <t>boy4.jpg</t>
  </si>
  <si>
    <t>girl4.jpg</t>
  </si>
  <si>
    <t>boy5.jpg</t>
  </si>
  <si>
    <t>oldman4.jpg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</si>
</sst>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"/>
    <numFmt numFmtId="172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7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00-contac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abSelected="1" workbookViewId="0">
      <selection activeCell="C13" sqref="C13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20.140625" customWidth="1"/>
    <col min="4" max="4" width="26.5703125" bestFit="1" customWidth="1"/>
    <col min="5" max="5" width="17.7109375" bestFit="1" customWidth="1"/>
    <col min="6" max="6" width="19.140625" bestFit="1" customWidth="1"/>
    <col min="7" max="7" width="5.42578125" bestFit="1" customWidth="1"/>
    <col min="8" max="8" width="10.7109375" customWidth="1"/>
    <col min="9" max="9" width="17.7109375" customWidth="1"/>
    <col min="10" max="10" width="11.42578125" customWidth="1"/>
    <col min="11" max="11" width="18.5703125" customWidth="1"/>
    <col min="12" max="12" width="18.28515625" customWidth="1"/>
    <col min="13" max="13" width="9.42578125" customWidth="1"/>
    <col min="14" max="14" width="11" customWidth="1"/>
    <col min="15" max="15" width="14.5703125" customWidth="1"/>
    <col min="16" max="17" width="13.28515625" customWidth="1"/>
    <col min="18" max="18" width="14.5703125" customWidth="1"/>
    <col min="19" max="19" width="34" bestFit="1" customWidth="1"/>
    <col min="20" max="20" width="13.7109375" customWidth="1"/>
    <col min="21" max="21" width="10.140625" bestFit="1" customWidth="1"/>
    <col min="22" max="22" width="17" customWidth="1"/>
    <col min="23" max="23" width="10.140625" bestFit="1" customWidth="1"/>
    <col min="30" max="30" width="11" bestFit="1" customWidth="1"/>
    <col min="31" max="31" width="10.85546875" customWidth="1"/>
  </cols>
  <sheetData>
    <row r="1" spans="1:31" x14ac:dyDescent="0.25">
      <c r="S1" t="s">
        <v>580</v>
      </c>
      <c r="T1" s="2">
        <v>10228</v>
      </c>
      <c r="U1" s="3">
        <f>T1</f>
        <v>10228</v>
      </c>
      <c r="V1" t="s">
        <v>613</v>
      </c>
      <c r="W1" s="2">
        <v>43101</v>
      </c>
    </row>
    <row r="2" spans="1:31" x14ac:dyDescent="0.25">
      <c r="S2" t="s">
        <v>581</v>
      </c>
      <c r="T2" s="2">
        <f ca="1">TODAY()-180</f>
        <v>43226</v>
      </c>
      <c r="U2" s="3">
        <f ca="1">T2</f>
        <v>43226</v>
      </c>
    </row>
    <row r="3" spans="1:31" x14ac:dyDescent="0.25">
      <c r="S3" t="s">
        <v>582</v>
      </c>
      <c r="T3" s="4">
        <v>0.5</v>
      </c>
      <c r="U3" s="3"/>
    </row>
    <row r="4" spans="1:31" x14ac:dyDescent="0.25">
      <c r="S4" t="s">
        <v>608</v>
      </c>
      <c r="T4" s="4">
        <v>0.9</v>
      </c>
      <c r="U4" s="3"/>
    </row>
    <row r="6" spans="1:31" x14ac:dyDescent="0.25">
      <c r="A6" s="1" t="s">
        <v>0</v>
      </c>
      <c r="B6" s="1" t="s">
        <v>1</v>
      </c>
      <c r="C6" s="1" t="s">
        <v>568</v>
      </c>
      <c r="D6" s="1" t="s">
        <v>569</v>
      </c>
      <c r="E6" s="1" t="s">
        <v>570</v>
      </c>
      <c r="F6" s="1" t="s">
        <v>2</v>
      </c>
      <c r="G6" s="1" t="s">
        <v>571</v>
      </c>
      <c r="H6" s="1" t="s">
        <v>572</v>
      </c>
      <c r="I6" s="1" t="s">
        <v>573</v>
      </c>
      <c r="J6" s="1" t="s">
        <v>574</v>
      </c>
      <c r="K6" s="1" t="s">
        <v>575</v>
      </c>
      <c r="L6" s="1" t="s">
        <v>576</v>
      </c>
      <c r="M6" s="1" t="s">
        <v>577</v>
      </c>
      <c r="N6" s="1" t="s">
        <v>578</v>
      </c>
      <c r="O6" s="1" t="s">
        <v>579</v>
      </c>
      <c r="P6" s="1" t="s">
        <v>612</v>
      </c>
      <c r="Q6" s="1" t="s">
        <v>614</v>
      </c>
      <c r="R6" s="1" t="s">
        <v>615</v>
      </c>
      <c r="S6" s="1" t="s">
        <v>3</v>
      </c>
      <c r="T6" s="1" t="s">
        <v>583</v>
      </c>
      <c r="U6" s="1" t="s">
        <v>574</v>
      </c>
      <c r="V6" s="1" t="s">
        <v>575</v>
      </c>
      <c r="X6" s="1" t="s">
        <v>611</v>
      </c>
      <c r="Z6" t="s">
        <v>578</v>
      </c>
      <c r="AA6" t="s">
        <v>579</v>
      </c>
      <c r="AB6" t="s">
        <v>612</v>
      </c>
    </row>
    <row r="7" spans="1:31" x14ac:dyDescent="0.25">
      <c r="A7" t="s">
        <v>4</v>
      </c>
      <c r="B7" t="s">
        <v>5</v>
      </c>
      <c r="C7" s="2">
        <v>29957</v>
      </c>
      <c r="D7" t="s">
        <v>6</v>
      </c>
      <c r="E7" t="s">
        <v>7</v>
      </c>
      <c r="F7" t="s">
        <v>8</v>
      </c>
      <c r="G7" t="s">
        <v>9</v>
      </c>
      <c r="H7">
        <v>70116</v>
      </c>
      <c r="I7">
        <v>5046218927</v>
      </c>
      <c r="J7" t="s">
        <v>462</v>
      </c>
      <c r="K7" t="s">
        <v>342</v>
      </c>
      <c r="L7">
        <v>5048451427</v>
      </c>
      <c r="M7" t="str">
        <f>VLOOKUP(A7,Gender!$A:$B,2,0)</f>
        <v>M</v>
      </c>
      <c r="N7">
        <v>3</v>
      </c>
      <c r="O7" s="8" t="s">
        <v>609</v>
      </c>
      <c r="P7" s="2">
        <v>43270</v>
      </c>
      <c r="Q7" s="2" t="s">
        <v>715</v>
      </c>
      <c r="R7" s="8" t="s">
        <v>616</v>
      </c>
      <c r="S7" t="s">
        <v>10</v>
      </c>
      <c r="T7" s="6">
        <f ca="1">INT($U$1+(RAND()^$T$3)*($U$2-$U$1))</f>
        <v>41577</v>
      </c>
      <c r="U7" t="str">
        <f ca="1">OFFSET(Gender!$A$3,RANDBETWEEN(0,118),0)</f>
        <v>Carma</v>
      </c>
      <c r="V7" t="str">
        <f ca="1">OFFSET(B$6,RANDBETWEEN(0,ROW(B$105)-ROW(B$7)),0)</f>
        <v>Malet</v>
      </c>
      <c r="W7" t="str">
        <f ca="1">VLOOKUP(U7,Gender!$A:$B,2,0)</f>
        <v>F</v>
      </c>
      <c r="X7" s="5">
        <f ca="1">($T$2-C7)/365</f>
        <v>36.353424657534248</v>
      </c>
      <c r="Y7">
        <f ca="1">ROUND(IF(X7&lt;6,LN(X7)-1,LN(X7)+(RAND()-0.3)*4),0)</f>
        <v>6</v>
      </c>
      <c r="Z7">
        <f ca="1">IF(Y7&lt;1,1,IF(Y7&gt;5,5,Y7))</f>
        <v>5</v>
      </c>
      <c r="AA7" s="7" t="str">
        <f ca="1">IF(RAND()&gt;$T$4,"B","A")</f>
        <v>A</v>
      </c>
      <c r="AB7">
        <f ca="1">INT($W$1+RAND()*(TODAY()-$W$1))</f>
        <v>43222</v>
      </c>
      <c r="AD7">
        <f ca="1">INT(RAND()*2147483647)</f>
        <v>814111448</v>
      </c>
      <c r="AE7" t="str">
        <f ca="1">LOWER(DEC2HEX(AD7,8))</f>
        <v>30865ad8</v>
      </c>
    </row>
    <row r="8" spans="1:31" x14ac:dyDescent="0.25">
      <c r="A8" t="s">
        <v>11</v>
      </c>
      <c r="B8" t="s">
        <v>12</v>
      </c>
      <c r="C8" s="2">
        <v>28823</v>
      </c>
      <c r="D8" t="s">
        <v>13</v>
      </c>
      <c r="E8" t="s">
        <v>14</v>
      </c>
      <c r="F8" t="s">
        <v>15</v>
      </c>
      <c r="G8" t="s">
        <v>16</v>
      </c>
      <c r="H8">
        <v>48116</v>
      </c>
      <c r="I8">
        <v>8102929388</v>
      </c>
      <c r="J8" t="s">
        <v>123</v>
      </c>
      <c r="K8" t="s">
        <v>197</v>
      </c>
      <c r="L8">
        <v>8103749840</v>
      </c>
      <c r="M8" t="str">
        <f>VLOOKUP(A8,Gender!$A:$B,2,0)</f>
        <v>F</v>
      </c>
      <c r="N8">
        <v>4</v>
      </c>
      <c r="O8" s="8" t="s">
        <v>610</v>
      </c>
      <c r="P8" s="2">
        <v>43294</v>
      </c>
      <c r="Q8" s="2" t="s">
        <v>716</v>
      </c>
      <c r="R8" s="8" t="s">
        <v>617</v>
      </c>
      <c r="S8" t="s">
        <v>17</v>
      </c>
      <c r="T8" s="6">
        <f t="shared" ref="T8:T71" ca="1" si="0">INT($U$1+(RAND()^$T$3)*($U$2-$U$1))</f>
        <v>28327</v>
      </c>
      <c r="U8" t="str">
        <f ca="1">OFFSET(Gender!$A$3,RANDBETWEEN(0,118),0)</f>
        <v>Jina</v>
      </c>
      <c r="V8" t="str">
        <f ca="1">OFFSET(B$6,RANDBETWEEN(0,ROW(B$105)-ROW(B$7)),0)</f>
        <v>Gato</v>
      </c>
      <c r="W8" t="str">
        <f ca="1">VLOOKUP(U8,Gender!$A:$B,2,0)</f>
        <v>F</v>
      </c>
      <c r="X8" s="5">
        <f ca="1">($T$2-C8)/365</f>
        <v>39.460273972602742</v>
      </c>
      <c r="Y8">
        <f ca="1">ROUND(IF(X8&lt;6,LN(X8)-1,LN(X8)+(RAND()-0.3)*4),0)</f>
        <v>5</v>
      </c>
      <c r="Z8">
        <f t="shared" ref="Z8:Z71" ca="1" si="1">IF(Y8&lt;1,1,IF(Y8&gt;5,5,Y8))</f>
        <v>5</v>
      </c>
      <c r="AA8" s="7" t="str">
        <f t="shared" ref="AA8:AA71" ca="1" si="2">IF(RAND()&gt;$T$4,"B","A")</f>
        <v>A</v>
      </c>
      <c r="AB8">
        <f t="shared" ref="AB8:AB71" ca="1" si="3">INT($W$1+RAND()*(TODAY()-$W$1))</f>
        <v>43382</v>
      </c>
      <c r="AD8">
        <f t="shared" ref="AD8:AD71" ca="1" si="4">INT(RAND()*2147483647)</f>
        <v>1768362046</v>
      </c>
      <c r="AE8" t="str">
        <f t="shared" ref="AE8:AE71" ca="1" si="5">LOWER(DEC2HEX(AD8,8))</f>
        <v>6967103e</v>
      </c>
    </row>
    <row r="9" spans="1:31" x14ac:dyDescent="0.25">
      <c r="A9" t="s">
        <v>18</v>
      </c>
      <c r="B9" t="s">
        <v>19</v>
      </c>
      <c r="C9" s="2">
        <v>33357</v>
      </c>
      <c r="D9" t="s">
        <v>20</v>
      </c>
      <c r="E9" t="s">
        <v>21</v>
      </c>
      <c r="F9" t="s">
        <v>22</v>
      </c>
      <c r="G9" t="s">
        <v>23</v>
      </c>
      <c r="H9">
        <v>8014</v>
      </c>
      <c r="I9">
        <v>8566368749</v>
      </c>
      <c r="J9" t="s">
        <v>50</v>
      </c>
      <c r="K9" t="s">
        <v>415</v>
      </c>
      <c r="L9">
        <v>8562644130</v>
      </c>
      <c r="M9" t="str">
        <f>VLOOKUP(A9,Gender!$A:$B,2,0)</f>
        <v>F</v>
      </c>
      <c r="N9">
        <v>4</v>
      </c>
      <c r="O9" s="8" t="s">
        <v>610</v>
      </c>
      <c r="P9" s="2">
        <v>43349</v>
      </c>
      <c r="Q9" s="2" t="s">
        <v>717</v>
      </c>
      <c r="R9" s="8" t="s">
        <v>618</v>
      </c>
      <c r="S9" t="s">
        <v>24</v>
      </c>
      <c r="T9" s="6">
        <f t="shared" ca="1" si="0"/>
        <v>31493</v>
      </c>
      <c r="U9" t="str">
        <f ca="1">OFFSET(Gender!$A$3,RANDBETWEEN(0,118),0)</f>
        <v>Gladys</v>
      </c>
      <c r="V9" t="str">
        <f ca="1">OFFSET(B$6,RANDBETWEEN(0,ROW(B$105)-ROW(B$7)),0)</f>
        <v>Tollner</v>
      </c>
      <c r="W9" t="str">
        <f ca="1">VLOOKUP(U9,Gender!$A:$B,2,0)</f>
        <v>F</v>
      </c>
      <c r="X9" s="5">
        <f ca="1">($T$2-C9)/365</f>
        <v>27.038356164383561</v>
      </c>
      <c r="Y9">
        <f ca="1">ROUND(IF(X9&lt;6,LN(X9)-1,LN(X9)+(RAND()-0.3)*4),0)</f>
        <v>5</v>
      </c>
      <c r="Z9">
        <f t="shared" ca="1" si="1"/>
        <v>5</v>
      </c>
      <c r="AA9" s="7" t="str">
        <f t="shared" ca="1" si="2"/>
        <v>A</v>
      </c>
      <c r="AB9">
        <f t="shared" ca="1" si="3"/>
        <v>43248</v>
      </c>
      <c r="AD9">
        <f t="shared" ca="1" si="4"/>
        <v>880667762</v>
      </c>
      <c r="AE9" t="str">
        <f t="shared" ca="1" si="5"/>
        <v>347dec72</v>
      </c>
    </row>
    <row r="10" spans="1:31" x14ac:dyDescent="0.25">
      <c r="A10" t="s">
        <v>25</v>
      </c>
      <c r="B10" t="s">
        <v>26</v>
      </c>
      <c r="C10" s="2">
        <v>33854</v>
      </c>
      <c r="D10" t="s">
        <v>27</v>
      </c>
      <c r="E10" t="s">
        <v>28</v>
      </c>
      <c r="F10" t="s">
        <v>28</v>
      </c>
      <c r="G10" t="s">
        <v>29</v>
      </c>
      <c r="H10">
        <v>99501</v>
      </c>
      <c r="I10">
        <v>9073854412</v>
      </c>
      <c r="J10" t="s">
        <v>592</v>
      </c>
      <c r="K10" t="s">
        <v>445</v>
      </c>
      <c r="L10">
        <v>9079212010</v>
      </c>
      <c r="M10" t="str">
        <f>VLOOKUP(A10,Gender!$A:$B,2,0)</f>
        <v>F</v>
      </c>
      <c r="N10">
        <v>5</v>
      </c>
      <c r="O10" s="8" t="s">
        <v>609</v>
      </c>
      <c r="P10" s="2">
        <v>43282</v>
      </c>
      <c r="Q10" s="2" t="s">
        <v>718</v>
      </c>
      <c r="R10" s="8" t="s">
        <v>619</v>
      </c>
      <c r="S10" t="s">
        <v>30</v>
      </c>
      <c r="T10" s="6">
        <f t="shared" ca="1" si="0"/>
        <v>37990</v>
      </c>
      <c r="U10" t="str">
        <f ca="1">OFFSET(Gender!$A$3,RANDBETWEEN(0,118),0)</f>
        <v>Delmy</v>
      </c>
      <c r="V10" t="str">
        <f ca="1">OFFSET(B$6,RANDBETWEEN(0,ROW(B$105)-ROW(B$7)),0)</f>
        <v>Kusko</v>
      </c>
      <c r="W10" t="str">
        <f ca="1">VLOOKUP(U10,Gender!$A:$B,2,0)</f>
        <v>F</v>
      </c>
      <c r="X10" s="5">
        <f ca="1">($T$2-C10)/365</f>
        <v>25.676712328767124</v>
      </c>
      <c r="Y10">
        <f ca="1">ROUND(IF(X10&lt;6,LN(X10)-1,LN(X10)+(RAND()-0.3)*4),0)</f>
        <v>4</v>
      </c>
      <c r="Z10">
        <f t="shared" ca="1" si="1"/>
        <v>4</v>
      </c>
      <c r="AA10" s="7" t="str">
        <f t="shared" ca="1" si="2"/>
        <v>A</v>
      </c>
      <c r="AB10">
        <f t="shared" ca="1" si="3"/>
        <v>43277</v>
      </c>
      <c r="AD10">
        <f t="shared" ca="1" si="4"/>
        <v>2127218426</v>
      </c>
      <c r="AE10" t="str">
        <f t="shared" ca="1" si="5"/>
        <v>7ecac6fa</v>
      </c>
    </row>
    <row r="11" spans="1:31" x14ac:dyDescent="0.25">
      <c r="A11" t="s">
        <v>31</v>
      </c>
      <c r="B11" t="s">
        <v>32</v>
      </c>
      <c r="C11" s="2">
        <v>42015</v>
      </c>
      <c r="D11" t="s">
        <v>33</v>
      </c>
      <c r="E11" t="s">
        <v>34</v>
      </c>
      <c r="F11" t="s">
        <v>35</v>
      </c>
      <c r="G11" t="s">
        <v>36</v>
      </c>
      <c r="H11">
        <v>45011</v>
      </c>
      <c r="I11">
        <v>5135701893</v>
      </c>
      <c r="J11" t="s">
        <v>313</v>
      </c>
      <c r="K11" t="s">
        <v>342</v>
      </c>
      <c r="L11">
        <v>5135494561</v>
      </c>
      <c r="M11" t="str">
        <f>VLOOKUP(A11,Gender!$A:$B,2,0)</f>
        <v>F</v>
      </c>
      <c r="N11">
        <v>1</v>
      </c>
      <c r="O11" s="8" t="s">
        <v>610</v>
      </c>
      <c r="P11" s="2">
        <v>43251</v>
      </c>
      <c r="Q11" s="2" t="s">
        <v>719</v>
      </c>
      <c r="R11" s="8" t="s">
        <v>620</v>
      </c>
      <c r="S11" t="s">
        <v>37</v>
      </c>
      <c r="T11" s="6">
        <f t="shared" ca="1" si="0"/>
        <v>42268</v>
      </c>
      <c r="U11" t="str">
        <f ca="1">OFFSET(Gender!$A$3,RANDBETWEEN(0,118),0)</f>
        <v>Dyan</v>
      </c>
      <c r="V11" t="str">
        <f ca="1">OFFSET(B$6,RANDBETWEEN(0,ROW(B$105)-ROW(B$7)),0)</f>
        <v>Crupi</v>
      </c>
      <c r="W11" t="str">
        <f ca="1">VLOOKUP(U11,Gender!$A:$B,2,0)</f>
        <v>M</v>
      </c>
      <c r="X11" s="5">
        <f ca="1">($T$2-C11)/365</f>
        <v>3.3178082191780822</v>
      </c>
      <c r="Y11">
        <f ca="1">ROUND(IF(X11&lt;6,LN(X11)-1,LN(X11)+(RAND()-0.3)*4),0)</f>
        <v>0</v>
      </c>
      <c r="Z11">
        <f t="shared" ca="1" si="1"/>
        <v>1</v>
      </c>
      <c r="AA11" s="7" t="str">
        <f t="shared" ca="1" si="2"/>
        <v>A</v>
      </c>
      <c r="AB11">
        <f t="shared" ca="1" si="3"/>
        <v>43331</v>
      </c>
      <c r="AD11">
        <f t="shared" ca="1" si="4"/>
        <v>2067598474</v>
      </c>
      <c r="AE11" t="str">
        <f t="shared" ca="1" si="5"/>
        <v>7b3d0c8a</v>
      </c>
    </row>
    <row r="12" spans="1:31" x14ac:dyDescent="0.25">
      <c r="A12" t="s">
        <v>38</v>
      </c>
      <c r="B12" t="s">
        <v>39</v>
      </c>
      <c r="C12" s="2">
        <v>42793</v>
      </c>
      <c r="D12" t="s">
        <v>40</v>
      </c>
      <c r="E12" t="s">
        <v>41</v>
      </c>
      <c r="F12" t="s">
        <v>41</v>
      </c>
      <c r="G12" t="s">
        <v>36</v>
      </c>
      <c r="H12">
        <v>44805</v>
      </c>
      <c r="I12">
        <v>4195032484</v>
      </c>
      <c r="J12" t="s">
        <v>282</v>
      </c>
      <c r="K12" t="s">
        <v>229</v>
      </c>
      <c r="L12">
        <v>4198006759</v>
      </c>
      <c r="M12" t="str">
        <f>VLOOKUP(A12,Gender!$A:$B,2,0)</f>
        <v>F</v>
      </c>
      <c r="N12">
        <v>1</v>
      </c>
      <c r="O12" s="8" t="s">
        <v>610</v>
      </c>
      <c r="P12" s="2">
        <v>43376</v>
      </c>
      <c r="Q12" s="2" t="s">
        <v>720</v>
      </c>
      <c r="R12" s="8" t="s">
        <v>621</v>
      </c>
      <c r="S12" t="s">
        <v>42</v>
      </c>
      <c r="T12" s="6">
        <f t="shared" ca="1" si="0"/>
        <v>23580</v>
      </c>
      <c r="U12" t="str">
        <f ca="1">OFFSET(Gender!$A$3,RANDBETWEEN(0,118),0)</f>
        <v>Malinda</v>
      </c>
      <c r="V12" t="str">
        <f ca="1">OFFSET(B$6,RANDBETWEEN(0,ROW(B$105)-ROW(B$7)),0)</f>
        <v>Juhas</v>
      </c>
      <c r="W12" t="str">
        <f ca="1">VLOOKUP(U12,Gender!$A:$B,2,0)</f>
        <v>F</v>
      </c>
      <c r="X12" s="5">
        <f ca="1">($T$2-C12)/365</f>
        <v>1.1863013698630136</v>
      </c>
      <c r="Y12">
        <f ca="1">ROUND(IF(X12&lt;6,LN(X12)-1,LN(X12)+(RAND()-0.3)*4),0)</f>
        <v>-1</v>
      </c>
      <c r="Z12">
        <f t="shared" ca="1" si="1"/>
        <v>1</v>
      </c>
      <c r="AA12" s="7" t="str">
        <f t="shared" ca="1" si="2"/>
        <v>A</v>
      </c>
      <c r="AB12">
        <f t="shared" ca="1" si="3"/>
        <v>43184</v>
      </c>
      <c r="AD12">
        <f t="shared" ca="1" si="4"/>
        <v>1053783524</v>
      </c>
      <c r="AE12" t="str">
        <f t="shared" ca="1" si="5"/>
        <v>3ecf75e4</v>
      </c>
    </row>
    <row r="13" spans="1:31" x14ac:dyDescent="0.25">
      <c r="A13" t="s">
        <v>43</v>
      </c>
      <c r="B13" t="s">
        <v>44</v>
      </c>
      <c r="C13" s="2">
        <v>34906</v>
      </c>
      <c r="D13" t="s">
        <v>45</v>
      </c>
      <c r="E13" t="s">
        <v>46</v>
      </c>
      <c r="F13" t="s">
        <v>47</v>
      </c>
      <c r="G13" t="s">
        <v>48</v>
      </c>
      <c r="H13">
        <v>60632</v>
      </c>
      <c r="I13">
        <v>7735736914</v>
      </c>
      <c r="J13" t="s">
        <v>598</v>
      </c>
      <c r="K13" t="s">
        <v>555</v>
      </c>
      <c r="L13">
        <v>7739248565</v>
      </c>
      <c r="M13" t="str">
        <f>VLOOKUP(A13,Gender!$A:$B,2,0)</f>
        <v>M</v>
      </c>
      <c r="N13">
        <v>4</v>
      </c>
      <c r="O13" s="8" t="s">
        <v>610</v>
      </c>
      <c r="P13" s="2">
        <v>43126</v>
      </c>
      <c r="Q13" s="2" t="s">
        <v>721</v>
      </c>
      <c r="R13" s="8" t="s">
        <v>622</v>
      </c>
      <c r="S13" t="s">
        <v>49</v>
      </c>
      <c r="T13" s="6">
        <f t="shared" ca="1" si="0"/>
        <v>38773</v>
      </c>
      <c r="U13" t="str">
        <f ca="1">OFFSET(Gender!$A$3,RANDBETWEEN(0,118),0)</f>
        <v>Blair</v>
      </c>
      <c r="V13" t="str">
        <f ca="1">OFFSET(B$6,RANDBETWEEN(0,ROW(B$105)-ROW(B$7)),0)</f>
        <v>Weight</v>
      </c>
      <c r="W13" t="str">
        <f ca="1">VLOOKUP(U13,Gender!$A:$B,2,0)</f>
        <v>M</v>
      </c>
      <c r="X13" s="5">
        <f ca="1">($T$2-C13)/365</f>
        <v>22.794520547945204</v>
      </c>
      <c r="Y13">
        <f ca="1">ROUND(IF(X13&lt;6,LN(X13)-1,LN(X13)+(RAND()-0.3)*4),0)</f>
        <v>5</v>
      </c>
      <c r="Z13">
        <f t="shared" ca="1" si="1"/>
        <v>5</v>
      </c>
      <c r="AA13" s="7" t="str">
        <f t="shared" ca="1" si="2"/>
        <v>A</v>
      </c>
      <c r="AB13">
        <f t="shared" ca="1" si="3"/>
        <v>43164</v>
      </c>
      <c r="AD13">
        <f t="shared" ca="1" si="4"/>
        <v>619064238</v>
      </c>
      <c r="AE13" t="str">
        <f t="shared" ca="1" si="5"/>
        <v>24e62bae</v>
      </c>
    </row>
    <row r="14" spans="1:31" x14ac:dyDescent="0.25">
      <c r="A14" t="s">
        <v>50</v>
      </c>
      <c r="B14" t="s">
        <v>51</v>
      </c>
      <c r="C14" s="2">
        <v>42160</v>
      </c>
      <c r="D14" t="s">
        <v>52</v>
      </c>
      <c r="E14" t="s">
        <v>53</v>
      </c>
      <c r="F14" t="s">
        <v>54</v>
      </c>
      <c r="G14" t="s">
        <v>55</v>
      </c>
      <c r="H14">
        <v>95111</v>
      </c>
      <c r="I14">
        <v>4087523500</v>
      </c>
      <c r="J14" t="s">
        <v>480</v>
      </c>
      <c r="K14" t="s">
        <v>276</v>
      </c>
      <c r="L14">
        <v>4088131105</v>
      </c>
      <c r="M14" t="str">
        <f>VLOOKUP(A14,Gender!$A:$B,2,0)</f>
        <v>F</v>
      </c>
      <c r="N14">
        <v>1</v>
      </c>
      <c r="O14" s="8" t="s">
        <v>610</v>
      </c>
      <c r="P14" s="2">
        <v>43188</v>
      </c>
      <c r="Q14" s="2" t="s">
        <v>722</v>
      </c>
      <c r="R14" s="8" t="s">
        <v>623</v>
      </c>
      <c r="S14" t="s">
        <v>56</v>
      </c>
      <c r="T14" s="6">
        <f t="shared" ca="1" si="0"/>
        <v>22869</v>
      </c>
      <c r="U14" t="str">
        <f ca="1">OFFSET(Gender!$A$3,RANDBETWEEN(0,118),0)</f>
        <v>Bette</v>
      </c>
      <c r="V14" t="str">
        <f ca="1">OFFSET(B$6,RANDBETWEEN(0,ROW(B$105)-ROW(B$7)),0)</f>
        <v>Juhas</v>
      </c>
      <c r="W14" t="str">
        <f ca="1">VLOOKUP(U14,Gender!$A:$B,2,0)</f>
        <v>F</v>
      </c>
      <c r="X14" s="5">
        <f ca="1">($T$2-C14)/365</f>
        <v>2.9205479452054797</v>
      </c>
      <c r="Y14">
        <f ca="1">ROUND(IF(X14&lt;6,LN(X14)-1,LN(X14)+(RAND()-0.3)*4),0)</f>
        <v>0</v>
      </c>
      <c r="Z14">
        <f t="shared" ca="1" si="1"/>
        <v>1</v>
      </c>
      <c r="AA14" s="7" t="str">
        <f t="shared" ca="1" si="2"/>
        <v>A</v>
      </c>
      <c r="AB14">
        <f t="shared" ca="1" si="3"/>
        <v>43109</v>
      </c>
      <c r="AD14">
        <f t="shared" ca="1" si="4"/>
        <v>921765068</v>
      </c>
      <c r="AE14" t="str">
        <f t="shared" ca="1" si="5"/>
        <v>36f104cc</v>
      </c>
    </row>
    <row r="15" spans="1:31" x14ac:dyDescent="0.25">
      <c r="A15" t="s">
        <v>57</v>
      </c>
      <c r="B15" t="s">
        <v>58</v>
      </c>
      <c r="C15" s="2">
        <v>40626</v>
      </c>
      <c r="D15" t="s">
        <v>59</v>
      </c>
      <c r="E15" t="s">
        <v>60</v>
      </c>
      <c r="F15" t="s">
        <v>61</v>
      </c>
      <c r="G15" t="s">
        <v>62</v>
      </c>
      <c r="H15">
        <v>57105</v>
      </c>
      <c r="I15">
        <v>6054142147</v>
      </c>
      <c r="J15" t="s">
        <v>336</v>
      </c>
      <c r="K15" t="s">
        <v>487</v>
      </c>
      <c r="L15">
        <v>6057944895</v>
      </c>
      <c r="M15" t="str">
        <f>VLOOKUP(A15,Gender!$A:$B,2,0)</f>
        <v>M</v>
      </c>
      <c r="N15">
        <v>3</v>
      </c>
      <c r="O15" s="8" t="s">
        <v>610</v>
      </c>
      <c r="P15" s="2">
        <v>43219</v>
      </c>
      <c r="Q15" s="2" t="s">
        <v>723</v>
      </c>
      <c r="R15" s="8" t="s">
        <v>624</v>
      </c>
      <c r="S15" t="s">
        <v>63</v>
      </c>
      <c r="T15" s="6">
        <f t="shared" ca="1" si="0"/>
        <v>40716</v>
      </c>
      <c r="U15" t="str">
        <f ca="1">OFFSET(Gender!$A$3,RANDBETWEEN(0,118),0)</f>
        <v>Maurine</v>
      </c>
      <c r="V15" t="str">
        <f ca="1">OFFSET(B$6,RANDBETWEEN(0,ROW(B$105)-ROW(B$7)),0)</f>
        <v>Lindall</v>
      </c>
      <c r="W15" t="str">
        <f ca="1">VLOOKUP(U15,Gender!$A:$B,2,0)</f>
        <v>M</v>
      </c>
      <c r="X15" s="5">
        <f ca="1">($T$2-C15)/365</f>
        <v>7.1232876712328768</v>
      </c>
      <c r="Y15">
        <f ca="1">ROUND(IF(X15&lt;6,LN(X15)-1,LN(X15)+(RAND()-0.3)*4),0)</f>
        <v>3</v>
      </c>
      <c r="Z15">
        <f t="shared" ca="1" si="1"/>
        <v>3</v>
      </c>
      <c r="AA15" s="7" t="str">
        <f t="shared" ca="1" si="2"/>
        <v>A</v>
      </c>
      <c r="AB15">
        <f t="shared" ca="1" si="3"/>
        <v>43362</v>
      </c>
      <c r="AD15">
        <f t="shared" ca="1" si="4"/>
        <v>1832991776</v>
      </c>
      <c r="AE15" t="str">
        <f t="shared" ca="1" si="5"/>
        <v>6d413c20</v>
      </c>
    </row>
    <row r="16" spans="1:31" x14ac:dyDescent="0.25">
      <c r="A16" t="s">
        <v>64</v>
      </c>
      <c r="B16" t="s">
        <v>65</v>
      </c>
      <c r="C16" s="2">
        <v>24738</v>
      </c>
      <c r="D16" t="s">
        <v>66</v>
      </c>
      <c r="E16" t="s">
        <v>67</v>
      </c>
      <c r="F16" t="s">
        <v>68</v>
      </c>
      <c r="G16" t="s">
        <v>69</v>
      </c>
      <c r="H16">
        <v>21224</v>
      </c>
      <c r="I16">
        <v>4106558723</v>
      </c>
      <c r="J16" t="s">
        <v>64</v>
      </c>
      <c r="K16" t="s">
        <v>388</v>
      </c>
      <c r="L16">
        <v>4108044694</v>
      </c>
      <c r="M16" t="str">
        <f>VLOOKUP(A16,Gender!$A:$B,2,0)</f>
        <v>M</v>
      </c>
      <c r="N16">
        <v>5</v>
      </c>
      <c r="O16" s="8" t="s">
        <v>610</v>
      </c>
      <c r="P16" s="2">
        <v>43387</v>
      </c>
      <c r="Q16" s="2" t="s">
        <v>724</v>
      </c>
      <c r="R16" s="8" t="s">
        <v>625</v>
      </c>
      <c r="S16" t="s">
        <v>70</v>
      </c>
      <c r="T16" s="6">
        <f t="shared" ca="1" si="0"/>
        <v>27948</v>
      </c>
      <c r="U16" t="str">
        <f ca="1">OFFSET(Gender!$A$3,RANDBETWEEN(0,118),0)</f>
        <v>Stephen</v>
      </c>
      <c r="V16" t="str">
        <f ca="1">OFFSET(B$6,RANDBETWEEN(0,ROW(B$105)-ROW(B$7)),0)</f>
        <v>Rhym</v>
      </c>
      <c r="W16" t="str">
        <f ca="1">VLOOKUP(U16,Gender!$A:$B,2,0)</f>
        <v>M</v>
      </c>
      <c r="X16" s="5">
        <f ca="1">($T$2-C16)/365</f>
        <v>50.652054794520545</v>
      </c>
      <c r="Y16">
        <f ca="1">ROUND(IF(X16&lt;6,LN(X16)-1,LN(X16)+(RAND()-0.3)*4),0)</f>
        <v>4</v>
      </c>
      <c r="Z16">
        <f t="shared" ca="1" si="1"/>
        <v>4</v>
      </c>
      <c r="AA16" s="7" t="str">
        <f t="shared" ca="1" si="2"/>
        <v>A</v>
      </c>
      <c r="AB16">
        <f t="shared" ca="1" si="3"/>
        <v>43377</v>
      </c>
      <c r="AD16">
        <f t="shared" ca="1" si="4"/>
        <v>49965215</v>
      </c>
      <c r="AE16" t="str">
        <f t="shared" ca="1" si="5"/>
        <v>02fa689f</v>
      </c>
    </row>
    <row r="17" spans="1:31" x14ac:dyDescent="0.25">
      <c r="A17" t="s">
        <v>71</v>
      </c>
      <c r="B17" t="s">
        <v>72</v>
      </c>
      <c r="C17" s="2">
        <v>35507</v>
      </c>
      <c r="D17" t="s">
        <v>73</v>
      </c>
      <c r="E17" t="s">
        <v>74</v>
      </c>
      <c r="F17" t="s">
        <v>75</v>
      </c>
      <c r="G17" t="s">
        <v>76</v>
      </c>
      <c r="H17">
        <v>19443</v>
      </c>
      <c r="I17">
        <v>2158741229</v>
      </c>
      <c r="J17" t="s">
        <v>25</v>
      </c>
      <c r="K17" t="s">
        <v>367</v>
      </c>
      <c r="L17">
        <v>2154228694</v>
      </c>
      <c r="M17" t="str">
        <f>VLOOKUP(A17,Gender!$A:$B,2,0)</f>
        <v>F</v>
      </c>
      <c r="N17">
        <v>2</v>
      </c>
      <c r="O17" s="8" t="s">
        <v>610</v>
      </c>
      <c r="P17" s="2">
        <v>43132</v>
      </c>
      <c r="Q17" s="2" t="s">
        <v>725</v>
      </c>
      <c r="R17" s="8" t="s">
        <v>626</v>
      </c>
      <c r="S17" t="s">
        <v>77</v>
      </c>
      <c r="T17" s="6">
        <f t="shared" ca="1" si="0"/>
        <v>22643</v>
      </c>
      <c r="U17" t="str">
        <f ca="1">OFFSET(Gender!$A$3,RANDBETWEEN(0,118),0)</f>
        <v>Karl</v>
      </c>
      <c r="V17" t="str">
        <f ca="1">OFFSET(B$6,RANDBETWEEN(0,ROW(B$105)-ROW(B$7)),0)</f>
        <v>Eroman</v>
      </c>
      <c r="W17" t="str">
        <f ca="1">VLOOKUP(U17,Gender!$A:$B,2,0)</f>
        <v>M</v>
      </c>
      <c r="X17" s="5">
        <f ca="1">($T$2-C17)/365</f>
        <v>21.147945205479452</v>
      </c>
      <c r="Y17">
        <f ca="1">ROUND(IF(X17&lt;6,LN(X17)-1,LN(X17)+(RAND()-0.3)*4),0)</f>
        <v>6</v>
      </c>
      <c r="Z17">
        <f t="shared" ca="1" si="1"/>
        <v>5</v>
      </c>
      <c r="AA17" s="7" t="str">
        <f t="shared" ca="1" si="2"/>
        <v>B</v>
      </c>
      <c r="AB17">
        <f t="shared" ca="1" si="3"/>
        <v>43292</v>
      </c>
      <c r="AD17">
        <f t="shared" ca="1" si="4"/>
        <v>1125652570</v>
      </c>
      <c r="AE17" t="str">
        <f t="shared" ca="1" si="5"/>
        <v>4318185a</v>
      </c>
    </row>
    <row r="18" spans="1:31" x14ac:dyDescent="0.25">
      <c r="A18" t="s">
        <v>78</v>
      </c>
      <c r="B18" t="s">
        <v>79</v>
      </c>
      <c r="C18" s="2">
        <v>20618</v>
      </c>
      <c r="D18" t="s">
        <v>80</v>
      </c>
      <c r="E18" t="s">
        <v>81</v>
      </c>
      <c r="F18" t="s">
        <v>82</v>
      </c>
      <c r="G18" t="s">
        <v>83</v>
      </c>
      <c r="H18">
        <v>11953</v>
      </c>
      <c r="I18">
        <v>6313353414</v>
      </c>
      <c r="J18" t="s">
        <v>336</v>
      </c>
      <c r="K18" t="s">
        <v>210</v>
      </c>
      <c r="L18">
        <v>6316773675</v>
      </c>
      <c r="M18" t="str">
        <f>VLOOKUP(A18,Gender!$A:$B,2,0)</f>
        <v>M</v>
      </c>
      <c r="N18">
        <v>5</v>
      </c>
      <c r="O18" s="8" t="s">
        <v>610</v>
      </c>
      <c r="P18" s="2">
        <v>43206</v>
      </c>
      <c r="Q18" s="2" t="s">
        <v>726</v>
      </c>
      <c r="R18" s="8" t="s">
        <v>627</v>
      </c>
      <c r="S18" t="s">
        <v>84</v>
      </c>
      <c r="T18" s="6">
        <f t="shared" ca="1" si="0"/>
        <v>26127</v>
      </c>
      <c r="U18" t="str">
        <f ca="1">OFFSET(Gender!$A$3,RANDBETWEEN(0,118),0)</f>
        <v>Delmy</v>
      </c>
      <c r="V18" t="str">
        <f ca="1">OFFSET(B$6,RANDBETWEEN(0,ROW(B$105)-ROW(B$7)),0)</f>
        <v>Poquette</v>
      </c>
      <c r="W18" t="str">
        <f ca="1">VLOOKUP(U18,Gender!$A:$B,2,0)</f>
        <v>F</v>
      </c>
      <c r="X18" s="5">
        <f ca="1">($T$2-C18)/365</f>
        <v>61.939726027397263</v>
      </c>
      <c r="Y18">
        <f ca="1">ROUND(IF(X18&lt;6,LN(X18)-1,LN(X18)+(RAND()-0.3)*4),0)</f>
        <v>3</v>
      </c>
      <c r="Z18">
        <f t="shared" ca="1" si="1"/>
        <v>3</v>
      </c>
      <c r="AA18" s="7" t="str">
        <f t="shared" ca="1" si="2"/>
        <v>A</v>
      </c>
      <c r="AB18">
        <f t="shared" ca="1" si="3"/>
        <v>43302</v>
      </c>
      <c r="AD18">
        <f t="shared" ca="1" si="4"/>
        <v>1034684386</v>
      </c>
      <c r="AE18" t="str">
        <f t="shared" ca="1" si="5"/>
        <v>3dac07e2</v>
      </c>
    </row>
    <row r="19" spans="1:31" x14ac:dyDescent="0.25">
      <c r="A19" t="s">
        <v>85</v>
      </c>
      <c r="B19" t="s">
        <v>86</v>
      </c>
      <c r="C19" s="2">
        <v>39724</v>
      </c>
      <c r="D19" t="s">
        <v>87</v>
      </c>
      <c r="E19" t="s">
        <v>88</v>
      </c>
      <c r="F19" t="s">
        <v>88</v>
      </c>
      <c r="G19" t="s">
        <v>55</v>
      </c>
      <c r="H19">
        <v>90034</v>
      </c>
      <c r="I19">
        <v>3104985651</v>
      </c>
      <c r="J19" t="s">
        <v>433</v>
      </c>
      <c r="K19" t="s">
        <v>325</v>
      </c>
      <c r="L19">
        <v>3102543084</v>
      </c>
      <c r="M19" t="str">
        <f>VLOOKUP(A19,Gender!$A:$B,2,0)</f>
        <v>F</v>
      </c>
      <c r="N19">
        <v>4</v>
      </c>
      <c r="O19" s="8" t="s">
        <v>610</v>
      </c>
      <c r="P19" s="2">
        <v>43306</v>
      </c>
      <c r="Q19" s="2" t="s">
        <v>727</v>
      </c>
      <c r="R19" s="8" t="s">
        <v>628</v>
      </c>
      <c r="S19" t="s">
        <v>89</v>
      </c>
      <c r="T19" s="6">
        <f t="shared" ca="1" si="0"/>
        <v>34288</v>
      </c>
      <c r="U19" t="str">
        <f ca="1">OFFSET(Gender!$A$3,RANDBETWEEN(0,118),0)</f>
        <v>Bruce</v>
      </c>
      <c r="V19" t="str">
        <f ca="1">OFFSET(B$6,RANDBETWEEN(0,ROW(B$105)-ROW(B$7)),0)</f>
        <v>Shinko</v>
      </c>
      <c r="W19" t="str">
        <f ca="1">VLOOKUP(U19,Gender!$A:$B,2,0)</f>
        <v>M</v>
      </c>
      <c r="X19" s="5">
        <f ca="1">($T$2-C19)/365</f>
        <v>9.5945205479452049</v>
      </c>
      <c r="Y19">
        <f ca="1">ROUND(IF(X19&lt;6,LN(X19)-1,LN(X19)+(RAND()-0.3)*4),0)</f>
        <v>4</v>
      </c>
      <c r="Z19">
        <f t="shared" ca="1" si="1"/>
        <v>4</v>
      </c>
      <c r="AA19" s="7" t="str">
        <f t="shared" ca="1" si="2"/>
        <v>A</v>
      </c>
      <c r="AB19">
        <f t="shared" ca="1" si="3"/>
        <v>43166</v>
      </c>
      <c r="AD19">
        <f t="shared" ca="1" si="4"/>
        <v>1725311715</v>
      </c>
      <c r="AE19" t="str">
        <f t="shared" ca="1" si="5"/>
        <v>66d62ae3</v>
      </c>
    </row>
    <row r="20" spans="1:31" x14ac:dyDescent="0.25">
      <c r="A20" t="s">
        <v>90</v>
      </c>
      <c r="B20" t="s">
        <v>91</v>
      </c>
      <c r="C20" s="2">
        <v>21578</v>
      </c>
      <c r="D20" t="s">
        <v>92</v>
      </c>
      <c r="E20" t="s">
        <v>93</v>
      </c>
      <c r="F20" t="s">
        <v>94</v>
      </c>
      <c r="G20" t="s">
        <v>36</v>
      </c>
      <c r="H20">
        <v>44023</v>
      </c>
      <c r="I20">
        <v>4407808425</v>
      </c>
      <c r="J20" t="s">
        <v>604</v>
      </c>
      <c r="K20" t="s">
        <v>152</v>
      </c>
      <c r="L20">
        <v>4405797763</v>
      </c>
      <c r="M20" t="str">
        <f>VLOOKUP(A20,Gender!$A:$B,2,0)</f>
        <v>F</v>
      </c>
      <c r="N20">
        <v>4</v>
      </c>
      <c r="O20" s="8" t="s">
        <v>610</v>
      </c>
      <c r="P20" s="2">
        <v>43293</v>
      </c>
      <c r="Q20" s="2" t="s">
        <v>728</v>
      </c>
      <c r="R20" s="8" t="s">
        <v>629</v>
      </c>
      <c r="S20" t="s">
        <v>95</v>
      </c>
      <c r="T20" s="6">
        <f t="shared" ca="1" si="0"/>
        <v>39223</v>
      </c>
      <c r="U20" t="str">
        <f ca="1">OFFSET(Gender!$A$3,RANDBETWEEN(0,118),0)</f>
        <v>Donette</v>
      </c>
      <c r="V20" t="str">
        <f ca="1">OFFSET(B$6,RANDBETWEEN(0,ROW(B$105)-ROW(B$7)),0)</f>
        <v>Schemmer</v>
      </c>
      <c r="W20" t="str">
        <f ca="1">VLOOKUP(U20,Gender!$A:$B,2,0)</f>
        <v>F</v>
      </c>
      <c r="X20" s="5">
        <f ca="1">($T$2-C20)/365</f>
        <v>59.30958904109589</v>
      </c>
      <c r="Y20">
        <f ca="1">ROUND(IF(X20&lt;6,LN(X20)-1,LN(X20)+(RAND()-0.3)*4),0)</f>
        <v>3</v>
      </c>
      <c r="Z20">
        <f t="shared" ca="1" si="1"/>
        <v>3</v>
      </c>
      <c r="AA20" s="7" t="str">
        <f t="shared" ca="1" si="2"/>
        <v>A</v>
      </c>
      <c r="AB20">
        <f t="shared" ca="1" si="3"/>
        <v>43255</v>
      </c>
      <c r="AD20">
        <f t="shared" ca="1" si="4"/>
        <v>605233101</v>
      </c>
      <c r="AE20" t="str">
        <f t="shared" ca="1" si="5"/>
        <v>24131fcd</v>
      </c>
    </row>
    <row r="21" spans="1:31" x14ac:dyDescent="0.25">
      <c r="A21" t="s">
        <v>96</v>
      </c>
      <c r="B21" t="s">
        <v>97</v>
      </c>
      <c r="C21" s="2">
        <v>38448</v>
      </c>
      <c r="D21" t="s">
        <v>98</v>
      </c>
      <c r="E21" t="s">
        <v>99</v>
      </c>
      <c r="F21" t="s">
        <v>100</v>
      </c>
      <c r="G21" t="s">
        <v>101</v>
      </c>
      <c r="H21">
        <v>78045</v>
      </c>
      <c r="I21">
        <v>9565376195</v>
      </c>
      <c r="J21" t="s">
        <v>25</v>
      </c>
      <c r="K21" t="s">
        <v>152</v>
      </c>
      <c r="L21">
        <v>9568417216</v>
      </c>
      <c r="M21" t="str">
        <f>VLOOKUP(A21,Gender!$A:$B,2,0)</f>
        <v>F</v>
      </c>
      <c r="N21">
        <v>5</v>
      </c>
      <c r="O21" s="8" t="s">
        <v>610</v>
      </c>
      <c r="P21" s="2">
        <v>43107</v>
      </c>
      <c r="Q21" s="2" t="s">
        <v>729</v>
      </c>
      <c r="R21" s="8" t="s">
        <v>630</v>
      </c>
      <c r="S21" t="s">
        <v>102</v>
      </c>
      <c r="T21" s="6">
        <f t="shared" ca="1" si="0"/>
        <v>34731</v>
      </c>
      <c r="U21" t="str">
        <f ca="1">OFFSET(Gender!$A$3,RANDBETWEEN(0,118),0)</f>
        <v>Mitsue</v>
      </c>
      <c r="V21" t="str">
        <f ca="1">OFFSET(B$6,RANDBETWEEN(0,ROW(B$105)-ROW(B$7)),0)</f>
        <v>Oldroyd</v>
      </c>
      <c r="W21" t="str">
        <f ca="1">VLOOKUP(U21,Gender!$A:$B,2,0)</f>
        <v>M</v>
      </c>
      <c r="X21" s="5">
        <f ca="1">($T$2-C21)/365</f>
        <v>13.09041095890411</v>
      </c>
      <c r="Y21">
        <f ca="1">ROUND(IF(X21&lt;6,LN(X21)-1,LN(X21)+(RAND()-0.3)*4),0)</f>
        <v>2</v>
      </c>
      <c r="Z21">
        <f t="shared" ca="1" si="1"/>
        <v>2</v>
      </c>
      <c r="AA21" s="7" t="str">
        <f t="shared" ca="1" si="2"/>
        <v>A</v>
      </c>
      <c r="AB21">
        <f t="shared" ca="1" si="3"/>
        <v>43121</v>
      </c>
      <c r="AD21">
        <f t="shared" ca="1" si="4"/>
        <v>1773119080</v>
      </c>
      <c r="AE21" t="str">
        <f t="shared" ca="1" si="5"/>
        <v>69afa668</v>
      </c>
    </row>
    <row r="22" spans="1:31" x14ac:dyDescent="0.25">
      <c r="A22" t="s">
        <v>103</v>
      </c>
      <c r="B22" t="s">
        <v>104</v>
      </c>
      <c r="C22" s="2">
        <v>21054</v>
      </c>
      <c r="D22" t="s">
        <v>105</v>
      </c>
      <c r="E22" t="s">
        <v>106</v>
      </c>
      <c r="F22" t="s">
        <v>107</v>
      </c>
      <c r="G22" t="s">
        <v>108</v>
      </c>
      <c r="H22">
        <v>85013</v>
      </c>
      <c r="I22">
        <v>6022774385</v>
      </c>
      <c r="J22" t="s">
        <v>561</v>
      </c>
      <c r="K22" t="s">
        <v>265</v>
      </c>
      <c r="L22">
        <v>6029536360</v>
      </c>
      <c r="M22" t="str">
        <f>VLOOKUP(A22,Gender!$A:$B,2,0)</f>
        <v>F</v>
      </c>
      <c r="N22">
        <v>4</v>
      </c>
      <c r="O22" s="8" t="s">
        <v>610</v>
      </c>
      <c r="P22" s="2">
        <v>43135</v>
      </c>
      <c r="Q22" s="2" t="s">
        <v>730</v>
      </c>
      <c r="R22" s="8" t="s">
        <v>631</v>
      </c>
      <c r="S22" t="s">
        <v>109</v>
      </c>
      <c r="T22" s="6">
        <f t="shared" ca="1" si="0"/>
        <v>42104</v>
      </c>
      <c r="U22" t="str">
        <f ca="1">OFFSET(Gender!$A$3,RANDBETWEEN(0,118),0)</f>
        <v>Leota</v>
      </c>
      <c r="V22" t="str">
        <f ca="1">OFFSET(B$6,RANDBETWEEN(0,ROW(B$105)-ROW(B$7)),0)</f>
        <v>Glick</v>
      </c>
      <c r="W22" t="str">
        <f ca="1">VLOOKUP(U22,Gender!$A:$B,2,0)</f>
        <v>F</v>
      </c>
      <c r="X22" s="5">
        <f ca="1">($T$2-C22)/365</f>
        <v>60.745205479452054</v>
      </c>
      <c r="Y22">
        <f ca="1">ROUND(IF(X22&lt;6,LN(X22)-1,LN(X22)+(RAND()-0.3)*4),0)</f>
        <v>4</v>
      </c>
      <c r="Z22">
        <f t="shared" ca="1" si="1"/>
        <v>4</v>
      </c>
      <c r="AA22" s="7" t="str">
        <f t="shared" ca="1" si="2"/>
        <v>A</v>
      </c>
      <c r="AB22">
        <f t="shared" ca="1" si="3"/>
        <v>43368</v>
      </c>
      <c r="AD22">
        <f t="shared" ca="1" si="4"/>
        <v>1883926114</v>
      </c>
      <c r="AE22" t="str">
        <f t="shared" ca="1" si="5"/>
        <v>704a6e62</v>
      </c>
    </row>
    <row r="23" spans="1:31" x14ac:dyDescent="0.25">
      <c r="A23" t="s">
        <v>110</v>
      </c>
      <c r="B23" t="s">
        <v>111</v>
      </c>
      <c r="C23" s="2">
        <v>28767</v>
      </c>
      <c r="D23" t="s">
        <v>112</v>
      </c>
      <c r="E23" t="s">
        <v>113</v>
      </c>
      <c r="F23" t="s">
        <v>114</v>
      </c>
      <c r="G23" t="s">
        <v>115</v>
      </c>
      <c r="H23">
        <v>37110</v>
      </c>
      <c r="I23">
        <v>9313139635</v>
      </c>
      <c r="J23" t="s">
        <v>196</v>
      </c>
      <c r="K23" t="s">
        <v>481</v>
      </c>
      <c r="L23">
        <v>9312357959</v>
      </c>
      <c r="M23" t="str">
        <f>VLOOKUP(A23,Gender!$A:$B,2,0)</f>
        <v>M</v>
      </c>
      <c r="N23">
        <v>4</v>
      </c>
      <c r="O23" s="8" t="s">
        <v>610</v>
      </c>
      <c r="P23" s="2">
        <v>43234</v>
      </c>
      <c r="Q23" s="2" t="s">
        <v>731</v>
      </c>
      <c r="R23" s="8" t="s">
        <v>632</v>
      </c>
      <c r="S23" t="s">
        <v>116</v>
      </c>
      <c r="T23" s="6">
        <f t="shared" ca="1" si="0"/>
        <v>33789</v>
      </c>
      <c r="U23" t="str">
        <f ca="1">OFFSET(Gender!$A$3,RANDBETWEEN(0,118),0)</f>
        <v>Rozella</v>
      </c>
      <c r="V23" t="str">
        <f ca="1">OFFSET(B$6,RANDBETWEEN(0,ROW(B$105)-ROW(B$7)),0)</f>
        <v>Giguere</v>
      </c>
      <c r="W23" t="str">
        <f ca="1">VLOOKUP(U23,Gender!$A:$B,2,0)</f>
        <v>F</v>
      </c>
      <c r="X23" s="5">
        <f ca="1">($T$2-C23)/365</f>
        <v>39.613698630136987</v>
      </c>
      <c r="Y23">
        <f ca="1">ROUND(IF(X23&lt;6,LN(X23)-1,LN(X23)+(RAND()-0.3)*4),0)</f>
        <v>4</v>
      </c>
      <c r="Z23">
        <f t="shared" ca="1" si="1"/>
        <v>4</v>
      </c>
      <c r="AA23" s="7" t="str">
        <f t="shared" ca="1" si="2"/>
        <v>A</v>
      </c>
      <c r="AB23">
        <f t="shared" ca="1" si="3"/>
        <v>43104</v>
      </c>
      <c r="AD23">
        <f t="shared" ca="1" si="4"/>
        <v>1812535145</v>
      </c>
      <c r="AE23" t="str">
        <f t="shared" ca="1" si="5"/>
        <v>6c091769</v>
      </c>
    </row>
    <row r="24" spans="1:31" x14ac:dyDescent="0.25">
      <c r="A24" t="s">
        <v>117</v>
      </c>
      <c r="B24" t="s">
        <v>118</v>
      </c>
      <c r="C24" s="2">
        <v>34320</v>
      </c>
      <c r="D24" t="s">
        <v>119</v>
      </c>
      <c r="E24" t="s">
        <v>120</v>
      </c>
      <c r="F24" t="s">
        <v>120</v>
      </c>
      <c r="G24" t="s">
        <v>121</v>
      </c>
      <c r="H24">
        <v>53207</v>
      </c>
      <c r="I24">
        <v>4146619598</v>
      </c>
      <c r="J24" t="s">
        <v>508</v>
      </c>
      <c r="K24" t="s">
        <v>124</v>
      </c>
      <c r="L24">
        <v>4143772880</v>
      </c>
      <c r="M24" t="str">
        <f>VLOOKUP(A24,Gender!$A:$B,2,0)</f>
        <v>F</v>
      </c>
      <c r="N24">
        <v>5</v>
      </c>
      <c r="O24" s="8" t="s">
        <v>610</v>
      </c>
      <c r="P24" s="2">
        <v>43142</v>
      </c>
      <c r="Q24" s="2" t="s">
        <v>732</v>
      </c>
      <c r="R24" s="8" t="s">
        <v>633</v>
      </c>
      <c r="S24" t="s">
        <v>122</v>
      </c>
      <c r="T24" s="6">
        <f t="shared" ca="1" si="0"/>
        <v>36811</v>
      </c>
      <c r="U24" t="str">
        <f ca="1">OFFSET(Gender!$A$3,RANDBETWEEN(0,118),0)</f>
        <v>Marjory</v>
      </c>
      <c r="V24" t="str">
        <f ca="1">OFFSET(B$6,RANDBETWEEN(0,ROW(B$105)-ROW(B$7)),0)</f>
        <v>Shinko</v>
      </c>
      <c r="W24" t="str">
        <f ca="1">VLOOKUP(U24,Gender!$A:$B,2,0)</f>
        <v>F</v>
      </c>
      <c r="X24" s="5">
        <f ca="1">($T$2-C24)/365</f>
        <v>24.4</v>
      </c>
      <c r="Y24">
        <f ca="1">ROUND(IF(X24&lt;6,LN(X24)-1,LN(X24)+(RAND()-0.3)*4),0)</f>
        <v>5</v>
      </c>
      <c r="Z24">
        <f t="shared" ca="1" si="1"/>
        <v>5</v>
      </c>
      <c r="AA24" s="7" t="str">
        <f t="shared" ca="1" si="2"/>
        <v>A</v>
      </c>
      <c r="AB24">
        <f t="shared" ca="1" si="3"/>
        <v>43137</v>
      </c>
      <c r="AD24">
        <f t="shared" ca="1" si="4"/>
        <v>1700032125</v>
      </c>
      <c r="AE24" t="str">
        <f t="shared" ca="1" si="5"/>
        <v>65546e7d</v>
      </c>
    </row>
    <row r="25" spans="1:31" x14ac:dyDescent="0.25">
      <c r="A25" t="s">
        <v>123</v>
      </c>
      <c r="B25" t="s">
        <v>124</v>
      </c>
      <c r="C25" s="2">
        <v>27480</v>
      </c>
      <c r="D25" t="s">
        <v>125</v>
      </c>
      <c r="E25" t="s">
        <v>126</v>
      </c>
      <c r="F25" t="s">
        <v>127</v>
      </c>
      <c r="G25" t="s">
        <v>16</v>
      </c>
      <c r="H25">
        <v>48180</v>
      </c>
      <c r="I25">
        <v>3132887937</v>
      </c>
      <c r="J25" t="s">
        <v>597</v>
      </c>
      <c r="K25" t="s">
        <v>142</v>
      </c>
      <c r="L25">
        <v>3133414470</v>
      </c>
      <c r="M25" t="str">
        <f>VLOOKUP(A25,Gender!$A:$B,2,0)</f>
        <v>M</v>
      </c>
      <c r="N25">
        <v>4</v>
      </c>
      <c r="O25" s="8" t="s">
        <v>610</v>
      </c>
      <c r="P25" s="2">
        <v>43287</v>
      </c>
      <c r="Q25" s="2" t="s">
        <v>733</v>
      </c>
      <c r="R25" s="8" t="s">
        <v>634</v>
      </c>
      <c r="S25" t="s">
        <v>128</v>
      </c>
      <c r="T25" s="6">
        <f t="shared" ca="1" si="0"/>
        <v>37767</v>
      </c>
      <c r="U25" t="str">
        <f ca="1">OFFSET(Gender!$A$3,RANDBETWEEN(0,118),0)</f>
        <v>Leota</v>
      </c>
      <c r="V25" t="str">
        <f ca="1">OFFSET(B$6,RANDBETWEEN(0,ROW(B$105)-ROW(B$7)),0)</f>
        <v>Wardrip</v>
      </c>
      <c r="W25" t="str">
        <f ca="1">VLOOKUP(U25,Gender!$A:$B,2,0)</f>
        <v>F</v>
      </c>
      <c r="X25" s="5">
        <f ca="1">($T$2-C25)/365</f>
        <v>43.139726027397259</v>
      </c>
      <c r="Y25">
        <f ca="1">ROUND(IF(X25&lt;6,LN(X25)-1,LN(X25)+(RAND()-0.3)*4),0)</f>
        <v>4</v>
      </c>
      <c r="Z25">
        <f t="shared" ca="1" si="1"/>
        <v>4</v>
      </c>
      <c r="AA25" s="7" t="str">
        <f t="shared" ca="1" si="2"/>
        <v>A</v>
      </c>
      <c r="AB25">
        <f t="shared" ca="1" si="3"/>
        <v>43108</v>
      </c>
      <c r="AD25">
        <f t="shared" ca="1" si="4"/>
        <v>1662402376</v>
      </c>
      <c r="AE25" t="str">
        <f t="shared" ca="1" si="5"/>
        <v>63163f48</v>
      </c>
    </row>
    <row r="26" spans="1:31" x14ac:dyDescent="0.25">
      <c r="A26" t="s">
        <v>129</v>
      </c>
      <c r="B26" t="s">
        <v>130</v>
      </c>
      <c r="C26" s="2">
        <v>28189</v>
      </c>
      <c r="D26" t="s">
        <v>131</v>
      </c>
      <c r="E26" t="s">
        <v>132</v>
      </c>
      <c r="F26" t="s">
        <v>133</v>
      </c>
      <c r="G26" t="s">
        <v>48</v>
      </c>
      <c r="H26">
        <v>61109</v>
      </c>
      <c r="I26">
        <v>8158282147</v>
      </c>
      <c r="J26" t="s">
        <v>462</v>
      </c>
      <c r="K26" t="s">
        <v>235</v>
      </c>
      <c r="L26">
        <v>8154265657</v>
      </c>
      <c r="M26" t="str">
        <f>VLOOKUP(A26,Gender!$A:$B,2,0)</f>
        <v>M</v>
      </c>
      <c r="N26">
        <v>3</v>
      </c>
      <c r="O26" s="8" t="s">
        <v>610</v>
      </c>
      <c r="P26" s="2">
        <v>43293</v>
      </c>
      <c r="Q26" s="2" t="s">
        <v>715</v>
      </c>
      <c r="R26" s="8" t="s">
        <v>635</v>
      </c>
      <c r="S26" t="s">
        <v>134</v>
      </c>
      <c r="T26" s="6">
        <f t="shared" ca="1" si="0"/>
        <v>42600</v>
      </c>
      <c r="U26" t="str">
        <f ca="1">OFFSET(Gender!$A$3,RANDBETWEEN(0,118),0)</f>
        <v>Jose</v>
      </c>
      <c r="V26" t="str">
        <f ca="1">OFFSET(B$6,RANDBETWEEN(0,ROW(B$105)-ROW(B$7)),0)</f>
        <v>Waycott</v>
      </c>
      <c r="W26" t="str">
        <f ca="1">VLOOKUP(U26,Gender!$A:$B,2,0)</f>
        <v>M</v>
      </c>
      <c r="X26" s="5">
        <f ca="1">($T$2-C26)/365</f>
        <v>41.197260273972603</v>
      </c>
      <c r="Y26">
        <f ca="1">ROUND(IF(X26&lt;6,LN(X26)-1,LN(X26)+(RAND()-0.3)*4),0)</f>
        <v>6</v>
      </c>
      <c r="Z26">
        <f t="shared" ca="1" si="1"/>
        <v>5</v>
      </c>
      <c r="AA26" s="7" t="str">
        <f t="shared" ca="1" si="2"/>
        <v>B</v>
      </c>
      <c r="AB26">
        <f t="shared" ca="1" si="3"/>
        <v>43299</v>
      </c>
      <c r="AD26">
        <f t="shared" ca="1" si="4"/>
        <v>814893371</v>
      </c>
      <c r="AE26" t="str">
        <f t="shared" ca="1" si="5"/>
        <v>3092493b</v>
      </c>
    </row>
    <row r="27" spans="1:31" x14ac:dyDescent="0.25">
      <c r="A27" t="s">
        <v>135</v>
      </c>
      <c r="B27" t="s">
        <v>136</v>
      </c>
      <c r="C27" s="2">
        <v>39099</v>
      </c>
      <c r="D27" t="s">
        <v>137</v>
      </c>
      <c r="E27" t="s">
        <v>138</v>
      </c>
      <c r="F27" t="s">
        <v>139</v>
      </c>
      <c r="G27" t="s">
        <v>76</v>
      </c>
      <c r="H27">
        <v>19014</v>
      </c>
      <c r="I27">
        <v>6105453615</v>
      </c>
      <c r="J27" t="s">
        <v>43</v>
      </c>
      <c r="K27" t="s">
        <v>181</v>
      </c>
      <c r="L27">
        <v>6104924643</v>
      </c>
      <c r="M27" t="str">
        <f>VLOOKUP(A27,Gender!$A:$B,2,0)</f>
        <v>F</v>
      </c>
      <c r="N27">
        <v>2</v>
      </c>
      <c r="O27" s="8" t="s">
        <v>610</v>
      </c>
      <c r="P27" s="2">
        <v>43177</v>
      </c>
      <c r="Q27" s="2" t="s">
        <v>734</v>
      </c>
      <c r="R27" s="8" t="s">
        <v>636</v>
      </c>
      <c r="S27" t="s">
        <v>140</v>
      </c>
      <c r="T27" s="6">
        <f t="shared" ca="1" si="0"/>
        <v>22868</v>
      </c>
      <c r="U27" t="str">
        <f ca="1">OFFSET(Gender!$A$3,RANDBETWEEN(0,118),0)</f>
        <v>Elvera</v>
      </c>
      <c r="V27" t="str">
        <f ca="1">OFFSET(B$6,RANDBETWEEN(0,ROW(B$105)-ROW(B$7)),0)</f>
        <v>Sergi</v>
      </c>
      <c r="W27" t="str">
        <f ca="1">VLOOKUP(U27,Gender!$A:$B,2,0)</f>
        <v>F</v>
      </c>
      <c r="X27" s="5">
        <f ca="1">($T$2-C27)/365</f>
        <v>11.306849315068494</v>
      </c>
      <c r="Y27">
        <f ca="1">ROUND(IF(X27&lt;6,LN(X27)-1,LN(X27)+(RAND()-0.3)*4),0)</f>
        <v>5</v>
      </c>
      <c r="Z27">
        <f t="shared" ca="1" si="1"/>
        <v>5</v>
      </c>
      <c r="AA27" s="7" t="str">
        <f t="shared" ca="1" si="2"/>
        <v>A</v>
      </c>
      <c r="AB27">
        <f t="shared" ca="1" si="3"/>
        <v>43339</v>
      </c>
      <c r="AD27">
        <f t="shared" ca="1" si="4"/>
        <v>1146745751</v>
      </c>
      <c r="AE27" t="str">
        <f t="shared" ca="1" si="5"/>
        <v>4459f397</v>
      </c>
    </row>
    <row r="28" spans="1:31" x14ac:dyDescent="0.25">
      <c r="A28" t="s">
        <v>141</v>
      </c>
      <c r="B28" t="s">
        <v>142</v>
      </c>
      <c r="C28" s="2">
        <v>16889</v>
      </c>
      <c r="D28" t="s">
        <v>143</v>
      </c>
      <c r="E28" t="s">
        <v>53</v>
      </c>
      <c r="F28" t="s">
        <v>54</v>
      </c>
      <c r="G28" t="s">
        <v>55</v>
      </c>
      <c r="H28">
        <v>95111</v>
      </c>
      <c r="I28">
        <v>4085401785</v>
      </c>
      <c r="J28" t="s">
        <v>203</v>
      </c>
      <c r="K28" t="s">
        <v>130</v>
      </c>
      <c r="L28">
        <v>4088134592</v>
      </c>
      <c r="M28" t="str">
        <f>VLOOKUP(A28,Gender!$A:$B,2,0)</f>
        <v>F</v>
      </c>
      <c r="N28">
        <v>5</v>
      </c>
      <c r="O28" s="8" t="s">
        <v>609</v>
      </c>
      <c r="P28" s="2">
        <v>43320</v>
      </c>
      <c r="Q28" s="2" t="s">
        <v>735</v>
      </c>
      <c r="R28" s="8" t="s">
        <v>637</v>
      </c>
      <c r="S28" t="s">
        <v>144</v>
      </c>
      <c r="T28" s="6">
        <f t="shared" ca="1" si="0"/>
        <v>42227</v>
      </c>
      <c r="U28" t="str">
        <f ca="1">OFFSET(Gender!$A$3,RANDBETWEEN(0,118),0)</f>
        <v>Jose</v>
      </c>
      <c r="V28" t="str">
        <f ca="1">OFFSET(B$6,RANDBETWEEN(0,ROW(B$105)-ROW(B$7)),0)</f>
        <v>Saylors</v>
      </c>
      <c r="W28" t="str">
        <f ca="1">VLOOKUP(U28,Gender!$A:$B,2,0)</f>
        <v>M</v>
      </c>
      <c r="X28" s="5">
        <f ca="1">($T$2-C28)/365</f>
        <v>72.156164383561645</v>
      </c>
      <c r="Y28">
        <f ca="1">ROUND(IF(X28&lt;6,LN(X28)-1,LN(X28)+(RAND()-0.3)*4),0)</f>
        <v>7</v>
      </c>
      <c r="Z28">
        <f t="shared" ca="1" si="1"/>
        <v>5</v>
      </c>
      <c r="AA28" s="7" t="str">
        <f t="shared" ca="1" si="2"/>
        <v>A</v>
      </c>
      <c r="AB28">
        <f t="shared" ca="1" si="3"/>
        <v>43392</v>
      </c>
      <c r="AD28">
        <f t="shared" ca="1" si="4"/>
        <v>397651862</v>
      </c>
      <c r="AE28" t="str">
        <f t="shared" ca="1" si="5"/>
        <v>17b3af96</v>
      </c>
    </row>
    <row r="29" spans="1:31" x14ac:dyDescent="0.25">
      <c r="A29" t="s">
        <v>145</v>
      </c>
      <c r="B29" t="s">
        <v>146</v>
      </c>
      <c r="C29" s="2">
        <v>20150</v>
      </c>
      <c r="D29" t="s">
        <v>147</v>
      </c>
      <c r="E29" t="s">
        <v>148</v>
      </c>
      <c r="F29" t="s">
        <v>149</v>
      </c>
      <c r="G29" t="s">
        <v>101</v>
      </c>
      <c r="H29">
        <v>75062</v>
      </c>
      <c r="I29">
        <v>9723039197</v>
      </c>
      <c r="J29" t="s">
        <v>444</v>
      </c>
      <c r="K29" t="s">
        <v>175</v>
      </c>
      <c r="L29">
        <v>9728964882</v>
      </c>
      <c r="M29" t="str">
        <f>VLOOKUP(A29,Gender!$A:$B,2,0)</f>
        <v>M</v>
      </c>
      <c r="N29">
        <v>5</v>
      </c>
      <c r="O29" s="8" t="s">
        <v>610</v>
      </c>
      <c r="P29" s="2">
        <v>43122</v>
      </c>
      <c r="Q29" s="2" t="s">
        <v>736</v>
      </c>
      <c r="R29" s="8" t="s">
        <v>638</v>
      </c>
      <c r="S29" t="s">
        <v>150</v>
      </c>
      <c r="T29" s="6">
        <f t="shared" ca="1" si="0"/>
        <v>33924</v>
      </c>
      <c r="U29" t="str">
        <f ca="1">OFFSET(Gender!$A$3,RANDBETWEEN(0,118),0)</f>
        <v>Carmelina</v>
      </c>
      <c r="V29" t="str">
        <f ca="1">OFFSET(B$6,RANDBETWEEN(0,ROW(B$105)-ROW(B$7)),0)</f>
        <v>Caudy</v>
      </c>
      <c r="W29" t="str">
        <f ca="1">VLOOKUP(U29,Gender!$A:$B,2,0)</f>
        <v>F</v>
      </c>
      <c r="X29" s="5">
        <f ca="1">($T$2-C29)/365</f>
        <v>63.221917808219175</v>
      </c>
      <c r="Y29">
        <f ca="1">ROUND(IF(X29&lt;6,LN(X29)-1,LN(X29)+(RAND()-0.3)*4),0)</f>
        <v>4</v>
      </c>
      <c r="Z29">
        <f t="shared" ca="1" si="1"/>
        <v>4</v>
      </c>
      <c r="AA29" s="7" t="str">
        <f t="shared" ca="1" si="2"/>
        <v>A</v>
      </c>
      <c r="AB29">
        <f t="shared" ca="1" si="3"/>
        <v>43330</v>
      </c>
      <c r="AD29">
        <f t="shared" ca="1" si="4"/>
        <v>776287480</v>
      </c>
      <c r="AE29" t="str">
        <f t="shared" ca="1" si="5"/>
        <v>2e4534f8</v>
      </c>
    </row>
    <row r="30" spans="1:31" x14ac:dyDescent="0.25">
      <c r="A30" t="s">
        <v>151</v>
      </c>
      <c r="B30" t="s">
        <v>152</v>
      </c>
      <c r="C30" s="2">
        <v>12387</v>
      </c>
      <c r="D30" t="s">
        <v>153</v>
      </c>
      <c r="E30" t="s">
        <v>154</v>
      </c>
      <c r="F30" t="s">
        <v>154</v>
      </c>
      <c r="G30" t="s">
        <v>83</v>
      </c>
      <c r="H30">
        <v>12204</v>
      </c>
      <c r="I30">
        <v>5189667987</v>
      </c>
      <c r="J30" t="s">
        <v>414</v>
      </c>
      <c r="K30" t="s">
        <v>353</v>
      </c>
      <c r="L30">
        <v>5184488982</v>
      </c>
      <c r="M30" t="str">
        <f>VLOOKUP(A30,Gender!$A:$B,2,0)</f>
        <v>F</v>
      </c>
      <c r="N30">
        <v>4</v>
      </c>
      <c r="O30" s="8" t="s">
        <v>609</v>
      </c>
      <c r="P30" s="2">
        <v>43160</v>
      </c>
      <c r="Q30" s="2" t="s">
        <v>737</v>
      </c>
      <c r="R30" s="8" t="s">
        <v>639</v>
      </c>
      <c r="S30" t="s">
        <v>155</v>
      </c>
      <c r="T30" s="6">
        <f t="shared" ca="1" si="0"/>
        <v>41077</v>
      </c>
      <c r="U30" t="str">
        <f ca="1">OFFSET(Gender!$A$3,RANDBETWEEN(0,118),0)</f>
        <v>Logan</v>
      </c>
      <c r="V30" t="str">
        <f ca="1">OFFSET(B$6,RANDBETWEEN(0,ROW(B$105)-ROW(B$7)),0)</f>
        <v>Ferencz</v>
      </c>
      <c r="W30" t="str">
        <f ca="1">VLOOKUP(U30,Gender!$A:$B,2,0)</f>
        <v>M</v>
      </c>
      <c r="X30" s="5">
        <f ca="1">($T$2-C30)/365</f>
        <v>84.490410958904107</v>
      </c>
      <c r="Y30">
        <f ca="1">ROUND(IF(X30&lt;6,LN(X30)-1,LN(X30)+(RAND()-0.3)*4),0)</f>
        <v>6</v>
      </c>
      <c r="Z30">
        <f t="shared" ca="1" si="1"/>
        <v>5</v>
      </c>
      <c r="AA30" s="7" t="str">
        <f t="shared" ca="1" si="2"/>
        <v>A</v>
      </c>
      <c r="AB30">
        <f t="shared" ca="1" si="3"/>
        <v>43359</v>
      </c>
      <c r="AD30">
        <f t="shared" ca="1" si="4"/>
        <v>206124535</v>
      </c>
      <c r="AE30" t="str">
        <f t="shared" ca="1" si="5"/>
        <v>0c4935f7</v>
      </c>
    </row>
    <row r="31" spans="1:31" x14ac:dyDescent="0.25">
      <c r="A31" t="s">
        <v>156</v>
      </c>
      <c r="B31" t="s">
        <v>157</v>
      </c>
      <c r="C31" s="2">
        <v>26456</v>
      </c>
      <c r="D31" t="s">
        <v>158</v>
      </c>
      <c r="E31" t="s">
        <v>159</v>
      </c>
      <c r="F31" t="s">
        <v>159</v>
      </c>
      <c r="G31" t="s">
        <v>23</v>
      </c>
      <c r="H31">
        <v>8846</v>
      </c>
      <c r="I31">
        <v>7326583154</v>
      </c>
      <c r="J31" t="s">
        <v>518</v>
      </c>
      <c r="K31" t="s">
        <v>65</v>
      </c>
      <c r="L31">
        <v>7326353453</v>
      </c>
      <c r="M31" t="str">
        <f>VLOOKUP(A31,Gender!$A:$B,2,0)</f>
        <v>F</v>
      </c>
      <c r="N31">
        <v>4</v>
      </c>
      <c r="O31" s="8" t="s">
        <v>610</v>
      </c>
      <c r="P31" s="2">
        <v>43336</v>
      </c>
      <c r="Q31" s="2" t="s">
        <v>738</v>
      </c>
      <c r="R31" s="8" t="s">
        <v>640</v>
      </c>
      <c r="S31" t="s">
        <v>160</v>
      </c>
      <c r="T31" s="6">
        <f t="shared" ca="1" si="0"/>
        <v>39052</v>
      </c>
      <c r="U31" t="str">
        <f ca="1">OFFSET(Gender!$A$3,RANDBETWEEN(0,118),0)</f>
        <v>Tyra</v>
      </c>
      <c r="V31" t="str">
        <f ca="1">OFFSET(B$6,RANDBETWEEN(0,ROW(B$105)-ROW(B$7)),0)</f>
        <v>Foller</v>
      </c>
      <c r="W31" t="str">
        <f ca="1">VLOOKUP(U31,Gender!$A:$B,2,0)</f>
        <v>F</v>
      </c>
      <c r="X31" s="5">
        <f ca="1">($T$2-C31)/365</f>
        <v>45.945205479452056</v>
      </c>
      <c r="Y31">
        <f ca="1">ROUND(IF(X31&lt;6,LN(X31)-1,LN(X31)+(RAND()-0.3)*4),0)</f>
        <v>4</v>
      </c>
      <c r="Z31">
        <f t="shared" ca="1" si="1"/>
        <v>4</v>
      </c>
      <c r="AA31" s="7" t="str">
        <f t="shared" ca="1" si="2"/>
        <v>A</v>
      </c>
      <c r="AB31">
        <f t="shared" ca="1" si="3"/>
        <v>43291</v>
      </c>
      <c r="AD31">
        <f t="shared" ca="1" si="4"/>
        <v>581523178</v>
      </c>
      <c r="AE31" t="str">
        <f t="shared" ca="1" si="5"/>
        <v>22a956ea</v>
      </c>
    </row>
    <row r="32" spans="1:31" x14ac:dyDescent="0.25">
      <c r="A32" t="s">
        <v>161</v>
      </c>
      <c r="B32" t="s">
        <v>162</v>
      </c>
      <c r="C32" s="2">
        <v>33922</v>
      </c>
      <c r="D32" t="s">
        <v>163</v>
      </c>
      <c r="E32" t="s">
        <v>164</v>
      </c>
      <c r="F32" t="s">
        <v>165</v>
      </c>
      <c r="G32" t="s">
        <v>121</v>
      </c>
      <c r="H32">
        <v>54481</v>
      </c>
      <c r="I32">
        <v>7156626764</v>
      </c>
      <c r="J32" t="s">
        <v>379</v>
      </c>
      <c r="K32" t="s">
        <v>388</v>
      </c>
      <c r="L32">
        <v>7155309863</v>
      </c>
      <c r="M32" t="str">
        <f>VLOOKUP(A32,Gender!$A:$B,2,0)</f>
        <v>F</v>
      </c>
      <c r="N32">
        <v>2</v>
      </c>
      <c r="O32" s="8" t="s">
        <v>609</v>
      </c>
      <c r="P32" s="2">
        <v>43222</v>
      </c>
      <c r="Q32" s="2" t="s">
        <v>739</v>
      </c>
      <c r="R32" s="8" t="s">
        <v>641</v>
      </c>
      <c r="S32" t="s">
        <v>166</v>
      </c>
      <c r="T32" s="6">
        <f t="shared" ca="1" si="0"/>
        <v>39697</v>
      </c>
      <c r="U32" t="str">
        <f ca="1">OFFSET(Gender!$A$3,RANDBETWEEN(0,118),0)</f>
        <v>Bernardo</v>
      </c>
      <c r="V32" t="str">
        <f ca="1">OFFSET(B$6,RANDBETWEEN(0,ROW(B$105)-ROW(B$7)),0)</f>
        <v>Paprocki</v>
      </c>
      <c r="W32" t="str">
        <f ca="1">VLOOKUP(U32,Gender!$A:$B,2,0)</f>
        <v>M</v>
      </c>
      <c r="X32" s="5">
        <f ca="1">($T$2-C32)/365</f>
        <v>25.490410958904111</v>
      </c>
      <c r="Y32">
        <f ca="1">ROUND(IF(X32&lt;6,LN(X32)-1,LN(X32)+(RAND()-0.3)*4),0)</f>
        <v>6</v>
      </c>
      <c r="Z32">
        <f t="shared" ca="1" si="1"/>
        <v>5</v>
      </c>
      <c r="AA32" s="7" t="str">
        <f t="shared" ca="1" si="2"/>
        <v>B</v>
      </c>
      <c r="AB32">
        <f t="shared" ca="1" si="3"/>
        <v>43198</v>
      </c>
      <c r="AD32">
        <f t="shared" ca="1" si="4"/>
        <v>1610539566</v>
      </c>
      <c r="AE32" t="str">
        <f t="shared" ca="1" si="5"/>
        <v>5ffee22e</v>
      </c>
    </row>
    <row r="33" spans="1:31" x14ac:dyDescent="0.25">
      <c r="A33" t="s">
        <v>167</v>
      </c>
      <c r="B33" t="s">
        <v>168</v>
      </c>
      <c r="C33" s="2">
        <v>32858</v>
      </c>
      <c r="D33" t="s">
        <v>169</v>
      </c>
      <c r="E33" t="s">
        <v>170</v>
      </c>
      <c r="F33" t="s">
        <v>171</v>
      </c>
      <c r="G33" t="s">
        <v>172</v>
      </c>
      <c r="H33">
        <v>66218</v>
      </c>
      <c r="I33">
        <v>9133882079</v>
      </c>
      <c r="J33" t="s">
        <v>474</v>
      </c>
      <c r="K33" t="s">
        <v>259</v>
      </c>
      <c r="L33">
        <v>9138991103</v>
      </c>
      <c r="M33" t="str">
        <f>VLOOKUP(A33,Gender!$A:$B,2,0)</f>
        <v>F</v>
      </c>
      <c r="N33">
        <v>4</v>
      </c>
      <c r="O33" s="8" t="s">
        <v>610</v>
      </c>
      <c r="P33" s="2">
        <v>43240</v>
      </c>
      <c r="Q33" s="2" t="s">
        <v>740</v>
      </c>
      <c r="R33" s="8" t="s">
        <v>642</v>
      </c>
      <c r="S33" t="s">
        <v>173</v>
      </c>
      <c r="T33" s="6">
        <f t="shared" ca="1" si="0"/>
        <v>36611</v>
      </c>
      <c r="U33" t="str">
        <f ca="1">OFFSET(Gender!$A$3,RANDBETWEEN(0,118),0)</f>
        <v>James</v>
      </c>
      <c r="V33" t="str">
        <f ca="1">OFFSET(B$6,RANDBETWEEN(0,ROW(B$105)-ROW(B$7)),0)</f>
        <v>Seewald</v>
      </c>
      <c r="W33" t="str">
        <f ca="1">VLOOKUP(U33,Gender!$A:$B,2,0)</f>
        <v>M</v>
      </c>
      <c r="X33" s="5">
        <f ca="1">($T$2-C33)/365</f>
        <v>28.405479452054795</v>
      </c>
      <c r="Y33">
        <f ca="1">ROUND(IF(X33&lt;6,LN(X33)-1,LN(X33)+(RAND()-0.3)*4),0)</f>
        <v>4</v>
      </c>
      <c r="Z33">
        <f t="shared" ca="1" si="1"/>
        <v>4</v>
      </c>
      <c r="AA33" s="7" t="str">
        <f t="shared" ca="1" si="2"/>
        <v>B</v>
      </c>
      <c r="AB33">
        <f t="shared" ca="1" si="3"/>
        <v>43125</v>
      </c>
      <c r="AD33">
        <f t="shared" ca="1" si="4"/>
        <v>1898306476</v>
      </c>
      <c r="AE33" t="str">
        <f t="shared" ca="1" si="5"/>
        <v>7125dbac</v>
      </c>
    </row>
    <row r="34" spans="1:31" x14ac:dyDescent="0.25">
      <c r="A34" t="s">
        <v>174</v>
      </c>
      <c r="B34" t="s">
        <v>175</v>
      </c>
      <c r="C34" s="2">
        <v>26373</v>
      </c>
      <c r="D34" t="s">
        <v>176</v>
      </c>
      <c r="E34" t="s">
        <v>177</v>
      </c>
      <c r="F34" t="s">
        <v>178</v>
      </c>
      <c r="G34" t="s">
        <v>69</v>
      </c>
      <c r="H34">
        <v>21601</v>
      </c>
      <c r="I34">
        <v>4106691642</v>
      </c>
      <c r="J34" t="s">
        <v>462</v>
      </c>
      <c r="K34" t="s">
        <v>397</v>
      </c>
      <c r="L34">
        <v>4102358738</v>
      </c>
      <c r="M34" t="str">
        <f>VLOOKUP(A34,Gender!$A:$B,2,0)</f>
        <v>M</v>
      </c>
      <c r="N34">
        <v>5</v>
      </c>
      <c r="O34" s="8" t="s">
        <v>610</v>
      </c>
      <c r="P34" s="2">
        <v>43276</v>
      </c>
      <c r="Q34" s="2" t="s">
        <v>724</v>
      </c>
      <c r="R34" s="8" t="s">
        <v>643</v>
      </c>
      <c r="S34" t="s">
        <v>179</v>
      </c>
      <c r="T34" s="6">
        <f t="shared" ca="1" si="0"/>
        <v>40505</v>
      </c>
      <c r="U34" t="str">
        <f ca="1">OFFSET(Gender!$A$3,RANDBETWEEN(0,118),0)</f>
        <v>Tawna</v>
      </c>
      <c r="V34" t="str">
        <f ca="1">OFFSET(B$6,RANDBETWEEN(0,ROW(B$105)-ROW(B$7)),0)</f>
        <v>Monarrez</v>
      </c>
      <c r="W34" t="str">
        <f ca="1">VLOOKUP(U34,Gender!$A:$B,2,0)</f>
        <v>F</v>
      </c>
      <c r="X34" s="5">
        <f ca="1">($T$2-C34)/365</f>
        <v>46.172602739726024</v>
      </c>
      <c r="Y34">
        <f ca="1">ROUND(IF(X34&lt;6,LN(X34)-1,LN(X34)+(RAND()-0.3)*4),0)</f>
        <v>4</v>
      </c>
      <c r="Z34">
        <f t="shared" ca="1" si="1"/>
        <v>4</v>
      </c>
      <c r="AA34" s="7" t="str">
        <f t="shared" ca="1" si="2"/>
        <v>A</v>
      </c>
      <c r="AB34">
        <f t="shared" ca="1" si="3"/>
        <v>43321</v>
      </c>
      <c r="AD34">
        <f t="shared" ca="1" si="4"/>
        <v>1038821909</v>
      </c>
      <c r="AE34" t="str">
        <f t="shared" ca="1" si="5"/>
        <v>3deb2a15</v>
      </c>
    </row>
    <row r="35" spans="1:31" x14ac:dyDescent="0.25">
      <c r="A35" t="s">
        <v>180</v>
      </c>
      <c r="B35" t="s">
        <v>181</v>
      </c>
      <c r="C35" s="2">
        <v>33105</v>
      </c>
      <c r="D35" t="s">
        <v>182</v>
      </c>
      <c r="E35" t="s">
        <v>183</v>
      </c>
      <c r="F35" t="s">
        <v>183</v>
      </c>
      <c r="G35" t="s">
        <v>83</v>
      </c>
      <c r="H35">
        <v>10011</v>
      </c>
      <c r="I35">
        <v>2125824976</v>
      </c>
      <c r="J35" t="s">
        <v>433</v>
      </c>
      <c r="K35" t="s">
        <v>210</v>
      </c>
      <c r="L35">
        <v>2129345167</v>
      </c>
      <c r="M35" t="str">
        <f>VLOOKUP(A35,Gender!$A:$B,2,0)</f>
        <v>M</v>
      </c>
      <c r="N35">
        <v>4</v>
      </c>
      <c r="O35" s="8" t="s">
        <v>610</v>
      </c>
      <c r="P35" s="2">
        <v>43341</v>
      </c>
      <c r="Q35" s="2" t="s">
        <v>741</v>
      </c>
      <c r="R35" s="8" t="s">
        <v>644</v>
      </c>
      <c r="S35" t="s">
        <v>184</v>
      </c>
      <c r="T35" s="6">
        <f t="shared" ca="1" si="0"/>
        <v>30572</v>
      </c>
      <c r="U35" t="str">
        <f ca="1">OFFSET(Gender!$A$3,RANDBETWEEN(0,118),0)</f>
        <v>Mitsue</v>
      </c>
      <c r="V35" t="str">
        <f ca="1">OFFSET(B$6,RANDBETWEEN(0,ROW(B$105)-ROW(B$7)),0)</f>
        <v>Gato</v>
      </c>
      <c r="W35" t="str">
        <f ca="1">VLOOKUP(U35,Gender!$A:$B,2,0)</f>
        <v>M</v>
      </c>
      <c r="X35" s="5">
        <f ca="1">($T$2-C35)/365</f>
        <v>27.728767123287671</v>
      </c>
      <c r="Y35">
        <f ca="1">ROUND(IF(X35&lt;6,LN(X35)-1,LN(X35)+(RAND()-0.3)*4),0)</f>
        <v>3</v>
      </c>
      <c r="Z35">
        <f t="shared" ca="1" si="1"/>
        <v>3</v>
      </c>
      <c r="AA35" s="7" t="str">
        <f t="shared" ca="1" si="2"/>
        <v>A</v>
      </c>
      <c r="AB35">
        <f t="shared" ca="1" si="3"/>
        <v>43106</v>
      </c>
      <c r="AD35">
        <f t="shared" ca="1" si="4"/>
        <v>162218735</v>
      </c>
      <c r="AE35" t="str">
        <f t="shared" ca="1" si="5"/>
        <v>09ab42ef</v>
      </c>
    </row>
    <row r="36" spans="1:31" x14ac:dyDescent="0.25">
      <c r="A36" t="s">
        <v>185</v>
      </c>
      <c r="B36" t="s">
        <v>186</v>
      </c>
      <c r="C36" s="2">
        <v>30651</v>
      </c>
      <c r="D36" t="s">
        <v>187</v>
      </c>
      <c r="E36" t="s">
        <v>188</v>
      </c>
      <c r="F36" t="s">
        <v>75</v>
      </c>
      <c r="G36" t="s">
        <v>101</v>
      </c>
      <c r="H36">
        <v>77301</v>
      </c>
      <c r="I36">
        <v>9363363951</v>
      </c>
      <c r="J36" t="s">
        <v>514</v>
      </c>
      <c r="K36" t="s">
        <v>422</v>
      </c>
      <c r="L36">
        <v>9365973614</v>
      </c>
      <c r="M36" t="str">
        <f>VLOOKUP(A36,Gender!$A:$B,2,0)</f>
        <v>M</v>
      </c>
      <c r="N36">
        <v>4</v>
      </c>
      <c r="O36" s="8" t="s">
        <v>610</v>
      </c>
      <c r="P36" s="2">
        <v>43373</v>
      </c>
      <c r="Q36" s="2" t="s">
        <v>731</v>
      </c>
      <c r="R36" s="8" t="s">
        <v>645</v>
      </c>
      <c r="S36" t="s">
        <v>189</v>
      </c>
      <c r="T36" s="6">
        <f t="shared" ca="1" si="0"/>
        <v>32612</v>
      </c>
      <c r="U36" t="str">
        <f ca="1">OFFSET(Gender!$A$3,RANDBETWEEN(0,118),0)</f>
        <v>Bruce</v>
      </c>
      <c r="V36" t="str">
        <f ca="1">OFFSET(B$6,RANDBETWEEN(0,ROW(B$105)-ROW(B$7)),0)</f>
        <v>Schemmer</v>
      </c>
      <c r="W36" t="str">
        <f ca="1">VLOOKUP(U36,Gender!$A:$B,2,0)</f>
        <v>M</v>
      </c>
      <c r="X36" s="5">
        <f ca="1">($T$2-C36)/365</f>
        <v>34.452054794520549</v>
      </c>
      <c r="Y36">
        <f ca="1">ROUND(IF(X36&lt;6,LN(X36)-1,LN(X36)+(RAND()-0.3)*4),0)</f>
        <v>3</v>
      </c>
      <c r="Z36">
        <f t="shared" ca="1" si="1"/>
        <v>3</v>
      </c>
      <c r="AA36" s="7" t="str">
        <f t="shared" ca="1" si="2"/>
        <v>A</v>
      </c>
      <c r="AB36">
        <f t="shared" ca="1" si="3"/>
        <v>43369</v>
      </c>
      <c r="AD36">
        <f t="shared" ca="1" si="4"/>
        <v>275021553</v>
      </c>
      <c r="AE36" t="str">
        <f t="shared" ca="1" si="5"/>
        <v>10647ef1</v>
      </c>
    </row>
    <row r="37" spans="1:31" x14ac:dyDescent="0.25">
      <c r="A37" t="s">
        <v>190</v>
      </c>
      <c r="B37" t="s">
        <v>191</v>
      </c>
      <c r="C37" s="2">
        <v>32812</v>
      </c>
      <c r="D37" t="s">
        <v>192</v>
      </c>
      <c r="E37" t="s">
        <v>193</v>
      </c>
      <c r="F37" t="s">
        <v>194</v>
      </c>
      <c r="G37" t="s">
        <v>36</v>
      </c>
      <c r="H37">
        <v>43215</v>
      </c>
      <c r="I37">
        <v>6148019788</v>
      </c>
      <c r="J37" t="s">
        <v>90</v>
      </c>
      <c r="K37" t="s">
        <v>26</v>
      </c>
      <c r="L37">
        <v>6146483265</v>
      </c>
      <c r="M37" t="str">
        <f>VLOOKUP(A37,Gender!$A:$B,2,0)</f>
        <v>F</v>
      </c>
      <c r="N37">
        <v>5</v>
      </c>
      <c r="O37" s="8" t="s">
        <v>610</v>
      </c>
      <c r="P37" s="2">
        <v>43143</v>
      </c>
      <c r="Q37" s="2" t="s">
        <v>716</v>
      </c>
      <c r="R37" s="8" t="s">
        <v>646</v>
      </c>
      <c r="S37" t="s">
        <v>195</v>
      </c>
      <c r="T37" s="6">
        <f t="shared" ca="1" si="0"/>
        <v>40672</v>
      </c>
      <c r="U37" t="str">
        <f ca="1">OFFSET(Gender!$A$3,RANDBETWEEN(0,118),0)</f>
        <v>Tammara</v>
      </c>
      <c r="V37" t="str">
        <f ca="1">OFFSET(B$6,RANDBETWEEN(0,ROW(B$105)-ROW(B$7)),0)</f>
        <v>Butt</v>
      </c>
      <c r="W37" t="str">
        <f ca="1">VLOOKUP(U37,Gender!$A:$B,2,0)</f>
        <v>F</v>
      </c>
      <c r="X37" s="5">
        <f ca="1">($T$2-C37)/365</f>
        <v>28.531506849315068</v>
      </c>
      <c r="Y37">
        <f ca="1">ROUND(IF(X37&lt;6,LN(X37)-1,LN(X37)+(RAND()-0.3)*4),0)</f>
        <v>5</v>
      </c>
      <c r="Z37">
        <f t="shared" ca="1" si="1"/>
        <v>5</v>
      </c>
      <c r="AA37" s="7" t="str">
        <f t="shared" ca="1" si="2"/>
        <v>A</v>
      </c>
      <c r="AB37">
        <f t="shared" ca="1" si="3"/>
        <v>43389</v>
      </c>
      <c r="AD37">
        <f t="shared" ca="1" si="4"/>
        <v>1575948559</v>
      </c>
      <c r="AE37" t="str">
        <f t="shared" ca="1" si="5"/>
        <v>5def110f</v>
      </c>
    </row>
    <row r="38" spans="1:31" x14ac:dyDescent="0.25">
      <c r="A38" t="s">
        <v>196</v>
      </c>
      <c r="B38" t="s">
        <v>197</v>
      </c>
      <c r="C38" s="2">
        <v>18763</v>
      </c>
      <c r="D38" t="s">
        <v>198</v>
      </c>
      <c r="E38" t="s">
        <v>199</v>
      </c>
      <c r="F38" t="s">
        <v>200</v>
      </c>
      <c r="G38" t="s">
        <v>201</v>
      </c>
      <c r="H38">
        <v>88011</v>
      </c>
      <c r="I38">
        <v>5059773911</v>
      </c>
      <c r="J38" t="s">
        <v>474</v>
      </c>
      <c r="K38" t="s">
        <v>463</v>
      </c>
      <c r="L38">
        <v>5053355293</v>
      </c>
      <c r="M38" t="str">
        <f>VLOOKUP(A38,Gender!$A:$B,2,0)</f>
        <v>F</v>
      </c>
      <c r="N38">
        <v>4</v>
      </c>
      <c r="O38" s="8" t="s">
        <v>610</v>
      </c>
      <c r="P38" s="2">
        <v>43114</v>
      </c>
      <c r="Q38" s="2" t="s">
        <v>728</v>
      </c>
      <c r="R38" s="8" t="s">
        <v>647</v>
      </c>
      <c r="S38" t="s">
        <v>202</v>
      </c>
      <c r="T38" s="6">
        <f t="shared" ca="1" si="0"/>
        <v>32583</v>
      </c>
      <c r="U38" t="str">
        <f ca="1">OFFSET(Gender!$A$3,RANDBETWEEN(0,118),0)</f>
        <v>Alisha</v>
      </c>
      <c r="V38" t="str">
        <f ca="1">OFFSET(B$6,RANDBETWEEN(0,ROW(B$105)-ROW(B$7)),0)</f>
        <v>Sergi</v>
      </c>
      <c r="W38" t="str">
        <f ca="1">VLOOKUP(U38,Gender!$A:$B,2,0)</f>
        <v>F</v>
      </c>
      <c r="X38" s="5">
        <f ca="1">($T$2-C38)/365</f>
        <v>67.021917808219172</v>
      </c>
      <c r="Y38">
        <f ca="1">ROUND(IF(X38&lt;6,LN(X38)-1,LN(X38)+(RAND()-0.3)*4),0)</f>
        <v>3</v>
      </c>
      <c r="Z38">
        <f t="shared" ca="1" si="1"/>
        <v>3</v>
      </c>
      <c r="AA38" s="7" t="str">
        <f t="shared" ca="1" si="2"/>
        <v>A</v>
      </c>
      <c r="AB38">
        <f t="shared" ca="1" si="3"/>
        <v>43401</v>
      </c>
      <c r="AD38">
        <f t="shared" ca="1" si="4"/>
        <v>1604062058</v>
      </c>
      <c r="AE38" t="str">
        <f t="shared" ca="1" si="5"/>
        <v>5f9c0b6a</v>
      </c>
    </row>
    <row r="39" spans="1:31" x14ac:dyDescent="0.25">
      <c r="A39" t="s">
        <v>203</v>
      </c>
      <c r="B39" t="s">
        <v>204</v>
      </c>
      <c r="C39" s="2">
        <v>41136</v>
      </c>
      <c r="D39" t="s">
        <v>205</v>
      </c>
      <c r="E39" t="s">
        <v>206</v>
      </c>
      <c r="F39" t="s">
        <v>207</v>
      </c>
      <c r="G39" t="s">
        <v>23</v>
      </c>
      <c r="H39">
        <v>7660</v>
      </c>
      <c r="I39">
        <v>2017096245</v>
      </c>
      <c r="J39" t="s">
        <v>11</v>
      </c>
      <c r="K39" t="s">
        <v>235</v>
      </c>
      <c r="L39">
        <v>2013879093</v>
      </c>
      <c r="M39" t="str">
        <f>VLOOKUP(A39,Gender!$A:$B,2,0)</f>
        <v>M</v>
      </c>
      <c r="N39">
        <v>1</v>
      </c>
      <c r="O39" s="8" t="s">
        <v>610</v>
      </c>
      <c r="P39" s="2">
        <v>43178</v>
      </c>
      <c r="Q39" s="2" t="s">
        <v>742</v>
      </c>
      <c r="R39" s="8" t="s">
        <v>648</v>
      </c>
      <c r="S39" t="s">
        <v>208</v>
      </c>
      <c r="T39" s="6">
        <f t="shared" ca="1" si="0"/>
        <v>35548</v>
      </c>
      <c r="U39" t="str">
        <f ca="1">OFFSET(Gender!$A$3,RANDBETWEEN(0,118),0)</f>
        <v>Emerson</v>
      </c>
      <c r="V39" t="str">
        <f ca="1">OFFSET(B$6,RANDBETWEEN(0,ROW(B$105)-ROW(B$7)),0)</f>
        <v>Seewald</v>
      </c>
      <c r="W39" t="str">
        <f ca="1">VLOOKUP(U39,Gender!$A:$B,2,0)</f>
        <v>M</v>
      </c>
      <c r="X39" s="5">
        <f ca="1">($T$2-C39)/365</f>
        <v>5.7260273972602738</v>
      </c>
      <c r="Y39">
        <f ca="1">ROUND(IF(X39&lt;6,LN(X39)-1,LN(X39)+(RAND()-0.3)*4),0)</f>
        <v>1</v>
      </c>
      <c r="Z39">
        <f t="shared" ca="1" si="1"/>
        <v>1</v>
      </c>
      <c r="AA39" s="7" t="str">
        <f t="shared" ca="1" si="2"/>
        <v>A</v>
      </c>
      <c r="AB39">
        <f t="shared" ca="1" si="3"/>
        <v>43254</v>
      </c>
      <c r="AD39">
        <f t="shared" ca="1" si="4"/>
        <v>1830566933</v>
      </c>
      <c r="AE39" t="str">
        <f t="shared" ca="1" si="5"/>
        <v>6d1c3c15</v>
      </c>
    </row>
    <row r="40" spans="1:31" x14ac:dyDescent="0.25">
      <c r="A40" t="s">
        <v>209</v>
      </c>
      <c r="B40" t="s">
        <v>210</v>
      </c>
      <c r="C40" s="2">
        <v>31156</v>
      </c>
      <c r="D40" t="s">
        <v>211</v>
      </c>
      <c r="E40" t="s">
        <v>212</v>
      </c>
      <c r="F40" t="s">
        <v>159</v>
      </c>
      <c r="G40" t="s">
        <v>23</v>
      </c>
      <c r="H40">
        <v>8812</v>
      </c>
      <c r="I40">
        <v>7329247882</v>
      </c>
      <c r="J40" t="s">
        <v>438</v>
      </c>
      <c r="K40" t="s">
        <v>219</v>
      </c>
      <c r="L40">
        <v>7327826701</v>
      </c>
      <c r="M40" t="str">
        <f>VLOOKUP(A40,Gender!$A:$B,2,0)</f>
        <v>F</v>
      </c>
      <c r="N40">
        <v>4</v>
      </c>
      <c r="O40" s="8" t="s">
        <v>610</v>
      </c>
      <c r="P40" s="2">
        <v>43351</v>
      </c>
      <c r="Q40" s="2" t="s">
        <v>717</v>
      </c>
      <c r="R40" s="8" t="s">
        <v>649</v>
      </c>
      <c r="S40" t="s">
        <v>213</v>
      </c>
      <c r="T40" s="6">
        <f t="shared" ca="1" si="0"/>
        <v>33854</v>
      </c>
      <c r="U40" t="str">
        <f ca="1">OFFSET(Gender!$A$3,RANDBETWEEN(0,118),0)</f>
        <v>Oliver</v>
      </c>
      <c r="V40" t="str">
        <f ca="1">OFFSET(B$6,RANDBETWEEN(0,ROW(B$105)-ROW(B$7)),0)</f>
        <v>Glick</v>
      </c>
      <c r="W40" t="str">
        <f ca="1">VLOOKUP(U40,Gender!$A:$B,2,0)</f>
        <v>M</v>
      </c>
      <c r="X40" s="5">
        <f ca="1">($T$2-C40)/365</f>
        <v>33.06849315068493</v>
      </c>
      <c r="Y40">
        <f ca="1">ROUND(IF(X40&lt;6,LN(X40)-1,LN(X40)+(RAND()-0.3)*4),0)</f>
        <v>4</v>
      </c>
      <c r="Z40">
        <f t="shared" ca="1" si="1"/>
        <v>4</v>
      </c>
      <c r="AA40" s="7" t="str">
        <f t="shared" ca="1" si="2"/>
        <v>A</v>
      </c>
      <c r="AB40">
        <f t="shared" ca="1" si="3"/>
        <v>43339</v>
      </c>
      <c r="AD40">
        <f t="shared" ca="1" si="4"/>
        <v>1601521207</v>
      </c>
      <c r="AE40" t="str">
        <f t="shared" ca="1" si="5"/>
        <v>5f754637</v>
      </c>
    </row>
    <row r="41" spans="1:31" x14ac:dyDescent="0.25">
      <c r="A41" t="s">
        <v>214</v>
      </c>
      <c r="B41" t="s">
        <v>215</v>
      </c>
      <c r="C41" s="2">
        <v>27036</v>
      </c>
      <c r="D41" t="s">
        <v>216</v>
      </c>
      <c r="E41" t="s">
        <v>183</v>
      </c>
      <c r="F41" t="s">
        <v>183</v>
      </c>
      <c r="G41" t="s">
        <v>83</v>
      </c>
      <c r="H41">
        <v>10025</v>
      </c>
      <c r="I41">
        <v>2128601579</v>
      </c>
      <c r="J41" t="s">
        <v>414</v>
      </c>
      <c r="K41" t="s">
        <v>51</v>
      </c>
      <c r="L41">
        <v>2127532740</v>
      </c>
      <c r="M41" t="str">
        <f>VLOOKUP(A41,Gender!$A:$B,2,0)</f>
        <v>F</v>
      </c>
      <c r="N41">
        <v>3</v>
      </c>
      <c r="O41" s="8" t="s">
        <v>610</v>
      </c>
      <c r="P41" s="2">
        <v>43142</v>
      </c>
      <c r="Q41" s="2" t="s">
        <v>718</v>
      </c>
      <c r="R41" s="8" t="s">
        <v>650</v>
      </c>
      <c r="S41" t="s">
        <v>217</v>
      </c>
      <c r="T41" s="6">
        <f t="shared" ca="1" si="0"/>
        <v>37003</v>
      </c>
      <c r="U41" t="str">
        <f ca="1">OFFSET(Gender!$A$3,RANDBETWEEN(0,118),0)</f>
        <v>Kati</v>
      </c>
      <c r="V41" t="str">
        <f ca="1">OFFSET(B$6,RANDBETWEEN(0,ROW(B$105)-ROW(B$7)),0)</f>
        <v>Morocco</v>
      </c>
      <c r="W41" t="str">
        <f ca="1">VLOOKUP(U41,Gender!$A:$B,2,0)</f>
        <v>F</v>
      </c>
      <c r="X41" s="5">
        <f ca="1">($T$2-C41)/365</f>
        <v>44.356164383561641</v>
      </c>
      <c r="Y41">
        <f ca="1">ROUND(IF(X41&lt;6,LN(X41)-1,LN(X41)+(RAND()-0.3)*4),0)</f>
        <v>6</v>
      </c>
      <c r="Z41">
        <f t="shared" ca="1" si="1"/>
        <v>5</v>
      </c>
      <c r="AA41" s="7" t="str">
        <f t="shared" ca="1" si="2"/>
        <v>B</v>
      </c>
      <c r="AB41">
        <f t="shared" ca="1" si="3"/>
        <v>43341</v>
      </c>
      <c r="AD41">
        <f t="shared" ca="1" si="4"/>
        <v>2129266980</v>
      </c>
      <c r="AE41" t="str">
        <f t="shared" ca="1" si="5"/>
        <v>7eea0924</v>
      </c>
    </row>
    <row r="42" spans="1:31" x14ac:dyDescent="0.25">
      <c r="A42" t="s">
        <v>218</v>
      </c>
      <c r="B42" t="s">
        <v>219</v>
      </c>
      <c r="C42" s="2">
        <v>35268</v>
      </c>
      <c r="D42" t="s">
        <v>220</v>
      </c>
      <c r="E42" t="s">
        <v>221</v>
      </c>
      <c r="F42" t="s">
        <v>222</v>
      </c>
      <c r="G42" t="s">
        <v>9</v>
      </c>
      <c r="H42">
        <v>70002</v>
      </c>
      <c r="I42">
        <v>5049799175</v>
      </c>
      <c r="J42" t="s">
        <v>596</v>
      </c>
      <c r="K42" t="s">
        <v>499</v>
      </c>
      <c r="L42">
        <v>5042658174</v>
      </c>
      <c r="M42" t="str">
        <f>VLOOKUP(A42,Gender!$A:$B,2,0)</f>
        <v>F</v>
      </c>
      <c r="N42">
        <v>3</v>
      </c>
      <c r="O42" s="8" t="s">
        <v>610</v>
      </c>
      <c r="P42" s="2">
        <v>43323</v>
      </c>
      <c r="Q42" s="2" t="s">
        <v>725</v>
      </c>
      <c r="R42" s="8" t="s">
        <v>651</v>
      </c>
      <c r="S42" t="s">
        <v>223</v>
      </c>
      <c r="T42" s="6">
        <f t="shared" ca="1" si="0"/>
        <v>21451</v>
      </c>
      <c r="U42" t="str">
        <f ca="1">OFFSET(Gender!$A$3,RANDBETWEEN(0,118),0)</f>
        <v>Fatima</v>
      </c>
      <c r="V42" t="str">
        <f ca="1">OFFSET(B$6,RANDBETWEEN(0,ROW(B$105)-ROW(B$7)),0)</f>
        <v>Nicka</v>
      </c>
      <c r="W42" t="str">
        <f ca="1">VLOOKUP(U42,Gender!$A:$B,2,0)</f>
        <v>F</v>
      </c>
      <c r="X42" s="5">
        <f ca="1">($T$2-C42)/365</f>
        <v>21.802739726027397</v>
      </c>
      <c r="Y42">
        <f ca="1">ROUND(IF(X42&lt;6,LN(X42)-1,LN(X42)+(RAND()-0.3)*4),0)</f>
        <v>4</v>
      </c>
      <c r="Z42">
        <f t="shared" ca="1" si="1"/>
        <v>4</v>
      </c>
      <c r="AA42" s="7" t="str">
        <f t="shared" ca="1" si="2"/>
        <v>A</v>
      </c>
      <c r="AB42">
        <f t="shared" ca="1" si="3"/>
        <v>43214</v>
      </c>
      <c r="AD42">
        <f t="shared" ca="1" si="4"/>
        <v>1750813551</v>
      </c>
      <c r="AE42" t="str">
        <f t="shared" ca="1" si="5"/>
        <v>685b4b6f</v>
      </c>
    </row>
    <row r="43" spans="1:31" x14ac:dyDescent="0.25">
      <c r="A43" t="s">
        <v>224</v>
      </c>
      <c r="B43" t="s">
        <v>225</v>
      </c>
      <c r="C43" s="2">
        <v>32228</v>
      </c>
      <c r="D43" t="s">
        <v>226</v>
      </c>
      <c r="E43" t="s">
        <v>183</v>
      </c>
      <c r="F43" t="s">
        <v>183</v>
      </c>
      <c r="G43" t="s">
        <v>83</v>
      </c>
      <c r="H43">
        <v>10011</v>
      </c>
      <c r="I43">
        <v>2126758570</v>
      </c>
      <c r="J43" t="s">
        <v>588</v>
      </c>
      <c r="K43" t="s">
        <v>197</v>
      </c>
      <c r="L43">
        <v>2125694233</v>
      </c>
      <c r="M43" t="str">
        <f>VLOOKUP(A43,Gender!$A:$B,2,0)</f>
        <v>M</v>
      </c>
      <c r="N43">
        <v>2</v>
      </c>
      <c r="O43" s="8" t="s">
        <v>609</v>
      </c>
      <c r="P43" s="2">
        <v>43225</v>
      </c>
      <c r="Q43" s="2" t="s">
        <v>733</v>
      </c>
      <c r="R43" s="8" t="s">
        <v>652</v>
      </c>
      <c r="S43" t="s">
        <v>227</v>
      </c>
      <c r="T43" s="6">
        <f t="shared" ca="1" si="0"/>
        <v>23447</v>
      </c>
      <c r="U43" t="str">
        <f ca="1">OFFSET(Gender!$A$3,RANDBETWEEN(0,118),0)</f>
        <v>Logan</v>
      </c>
      <c r="V43" t="str">
        <f ca="1">OFFSET(B$6,RANDBETWEEN(0,ROW(B$105)-ROW(B$7)),0)</f>
        <v>Rim</v>
      </c>
      <c r="W43" t="str">
        <f ca="1">VLOOKUP(U43,Gender!$A:$B,2,0)</f>
        <v>M</v>
      </c>
      <c r="X43" s="5">
        <f ca="1">($T$2-C43)/365</f>
        <v>30.13150684931507</v>
      </c>
      <c r="Y43">
        <f ca="1">ROUND(IF(X43&lt;6,LN(X43)-1,LN(X43)+(RAND()-0.3)*4),0)</f>
        <v>6</v>
      </c>
      <c r="Z43">
        <f t="shared" ca="1" si="1"/>
        <v>5</v>
      </c>
      <c r="AA43" s="7" t="str">
        <f t="shared" ca="1" si="2"/>
        <v>A</v>
      </c>
      <c r="AB43">
        <f t="shared" ca="1" si="3"/>
        <v>43141</v>
      </c>
      <c r="AD43">
        <f t="shared" ca="1" si="4"/>
        <v>1968707035</v>
      </c>
      <c r="AE43" t="str">
        <f t="shared" ca="1" si="5"/>
        <v>755815db</v>
      </c>
    </row>
    <row r="44" spans="1:31" x14ac:dyDescent="0.25">
      <c r="A44" t="s">
        <v>228</v>
      </c>
      <c r="B44" t="s">
        <v>229</v>
      </c>
      <c r="C44" s="2">
        <v>29457</v>
      </c>
      <c r="D44" t="s">
        <v>230</v>
      </c>
      <c r="E44" t="s">
        <v>231</v>
      </c>
      <c r="F44" t="s">
        <v>232</v>
      </c>
      <c r="G44" t="s">
        <v>55</v>
      </c>
      <c r="H44">
        <v>93012</v>
      </c>
      <c r="I44">
        <v>8058326163</v>
      </c>
      <c r="J44" t="s">
        <v>185</v>
      </c>
      <c r="K44" t="s">
        <v>204</v>
      </c>
      <c r="L44">
        <v>8056091531</v>
      </c>
      <c r="M44" t="str">
        <f>VLOOKUP(A44,Gender!$A:$B,2,0)</f>
        <v>F</v>
      </c>
      <c r="N44">
        <v>3</v>
      </c>
      <c r="O44" s="8" t="s">
        <v>610</v>
      </c>
      <c r="P44" s="2">
        <v>43120</v>
      </c>
      <c r="Q44" s="2" t="s">
        <v>732</v>
      </c>
      <c r="R44" s="8" t="s">
        <v>653</v>
      </c>
      <c r="S44" t="s">
        <v>233</v>
      </c>
      <c r="T44" s="6">
        <f t="shared" ca="1" si="0"/>
        <v>27790</v>
      </c>
      <c r="U44" t="str">
        <f ca="1">OFFSET(Gender!$A$3,RANDBETWEEN(0,118),0)</f>
        <v>Lettie</v>
      </c>
      <c r="V44" t="str">
        <f ca="1">OFFSET(B$6,RANDBETWEEN(0,ROW(B$105)-ROW(B$7)),0)</f>
        <v>Rulapaugh</v>
      </c>
      <c r="W44" t="str">
        <f ca="1">VLOOKUP(U44,Gender!$A:$B,2,0)</f>
        <v>F</v>
      </c>
      <c r="X44" s="5">
        <f ca="1">($T$2-C44)/365</f>
        <v>37.723287671232875</v>
      </c>
      <c r="Y44">
        <f ca="1">ROUND(IF(X44&lt;6,LN(X44)-1,LN(X44)+(RAND()-0.3)*4),0)</f>
        <v>6</v>
      </c>
      <c r="Z44">
        <f t="shared" ca="1" si="1"/>
        <v>5</v>
      </c>
      <c r="AA44" s="7" t="str">
        <f t="shared" ca="1" si="2"/>
        <v>A</v>
      </c>
      <c r="AB44">
        <f t="shared" ca="1" si="3"/>
        <v>43400</v>
      </c>
      <c r="AD44">
        <f t="shared" ca="1" si="4"/>
        <v>1590945769</v>
      </c>
      <c r="AE44" t="str">
        <f t="shared" ca="1" si="5"/>
        <v>5ed3e7e9</v>
      </c>
    </row>
    <row r="45" spans="1:31" x14ac:dyDescent="0.25">
      <c r="A45" t="s">
        <v>234</v>
      </c>
      <c r="B45" t="s">
        <v>235</v>
      </c>
      <c r="C45" s="2">
        <v>32971</v>
      </c>
      <c r="D45" t="s">
        <v>236</v>
      </c>
      <c r="E45" t="s">
        <v>237</v>
      </c>
      <c r="F45" t="s">
        <v>238</v>
      </c>
      <c r="G45" t="s">
        <v>101</v>
      </c>
      <c r="H45">
        <v>78204</v>
      </c>
      <c r="I45">
        <v>2108129597</v>
      </c>
      <c r="J45" t="s">
        <v>448</v>
      </c>
      <c r="K45" t="s">
        <v>39</v>
      </c>
      <c r="L45">
        <v>2103006244</v>
      </c>
      <c r="M45" t="str">
        <f>VLOOKUP(A45,Gender!$A:$B,2,0)</f>
        <v>M</v>
      </c>
      <c r="N45">
        <v>5</v>
      </c>
      <c r="O45" s="8" t="s">
        <v>610</v>
      </c>
      <c r="P45" s="2">
        <v>43310</v>
      </c>
      <c r="Q45" s="2" t="s">
        <v>715</v>
      </c>
      <c r="R45" s="8" t="s">
        <v>654</v>
      </c>
      <c r="S45" t="s">
        <v>239</v>
      </c>
      <c r="T45" s="6">
        <f t="shared" ca="1" si="0"/>
        <v>38517</v>
      </c>
      <c r="U45" t="str">
        <f ca="1">OFFSET(Gender!$A$3,RANDBETWEEN(0,118),0)</f>
        <v>Benjamin</v>
      </c>
      <c r="V45" t="str">
        <f ca="1">OFFSET(B$6,RANDBETWEEN(0,ROW(B$105)-ROW(B$7)),0)</f>
        <v>Chui</v>
      </c>
      <c r="W45" t="str">
        <f ca="1">VLOOKUP(U45,Gender!$A:$B,2,0)</f>
        <v>M</v>
      </c>
      <c r="X45" s="5">
        <f ca="1">($T$2-C45)/365</f>
        <v>28.095890410958905</v>
      </c>
      <c r="Y45">
        <f ca="1">ROUND(IF(X45&lt;6,LN(X45)-1,LN(X45)+(RAND()-0.3)*4),0)</f>
        <v>6</v>
      </c>
      <c r="Z45">
        <f t="shared" ca="1" si="1"/>
        <v>5</v>
      </c>
      <c r="AA45" s="7" t="str">
        <f t="shared" ca="1" si="2"/>
        <v>A</v>
      </c>
      <c r="AB45">
        <f t="shared" ca="1" si="3"/>
        <v>43344</v>
      </c>
      <c r="AD45">
        <f t="shared" ca="1" si="4"/>
        <v>1508311409</v>
      </c>
      <c r="AE45" t="str">
        <f t="shared" ca="1" si="5"/>
        <v>59e70171</v>
      </c>
    </row>
    <row r="46" spans="1:31" x14ac:dyDescent="0.25">
      <c r="A46" t="s">
        <v>240</v>
      </c>
      <c r="B46" t="s">
        <v>241</v>
      </c>
      <c r="C46" s="2">
        <v>23025</v>
      </c>
      <c r="D46" t="s">
        <v>242</v>
      </c>
      <c r="E46" t="s">
        <v>243</v>
      </c>
      <c r="F46" t="s">
        <v>244</v>
      </c>
      <c r="G46" t="s">
        <v>172</v>
      </c>
      <c r="H46">
        <v>67410</v>
      </c>
      <c r="I46">
        <v>7854637829</v>
      </c>
      <c r="J46" t="s">
        <v>597</v>
      </c>
      <c r="K46" t="s">
        <v>210</v>
      </c>
      <c r="L46">
        <v>7852197724</v>
      </c>
      <c r="M46" t="str">
        <f>VLOOKUP(A46,Gender!$A:$B,2,0)</f>
        <v>F</v>
      </c>
      <c r="N46">
        <v>5</v>
      </c>
      <c r="O46" s="8" t="s">
        <v>609</v>
      </c>
      <c r="P46" s="2">
        <v>43228</v>
      </c>
      <c r="Q46" s="2" t="s">
        <v>738</v>
      </c>
      <c r="R46" s="8" t="s">
        <v>655</v>
      </c>
      <c r="S46" t="s">
        <v>245</v>
      </c>
      <c r="T46" s="6">
        <f t="shared" ca="1" si="0"/>
        <v>38761</v>
      </c>
      <c r="U46" t="str">
        <f ca="1">OFFSET(Gender!$A$3,RANDBETWEEN(0,118),0)</f>
        <v>Tawna</v>
      </c>
      <c r="V46" t="str">
        <f ca="1">OFFSET(B$6,RANDBETWEEN(0,ROW(B$105)-ROW(B$7)),0)</f>
        <v>Bolognia</v>
      </c>
      <c r="W46" t="str">
        <f ca="1">VLOOKUP(U46,Gender!$A:$B,2,0)</f>
        <v>F</v>
      </c>
      <c r="X46" s="5">
        <f ca="1">($T$2-C46)/365</f>
        <v>55.345205479452055</v>
      </c>
      <c r="Y46">
        <f ca="1">ROUND(IF(X46&lt;6,LN(X46)-1,LN(X46)+(RAND()-0.3)*4),0)</f>
        <v>4</v>
      </c>
      <c r="Z46">
        <f t="shared" ca="1" si="1"/>
        <v>4</v>
      </c>
      <c r="AA46" s="7" t="str">
        <f t="shared" ca="1" si="2"/>
        <v>A</v>
      </c>
      <c r="AB46">
        <f t="shared" ca="1" si="3"/>
        <v>43303</v>
      </c>
      <c r="AD46">
        <f t="shared" ca="1" si="4"/>
        <v>2060744725</v>
      </c>
      <c r="AE46" t="str">
        <f t="shared" ca="1" si="5"/>
        <v>7ad47815</v>
      </c>
    </row>
    <row r="47" spans="1:31" x14ac:dyDescent="0.25">
      <c r="A47" t="s">
        <v>246</v>
      </c>
      <c r="B47" t="s">
        <v>247</v>
      </c>
      <c r="C47" s="2">
        <v>31989</v>
      </c>
      <c r="D47" t="s">
        <v>248</v>
      </c>
      <c r="E47" t="s">
        <v>249</v>
      </c>
      <c r="F47" t="s">
        <v>250</v>
      </c>
      <c r="G47" t="s">
        <v>251</v>
      </c>
      <c r="H47">
        <v>97754</v>
      </c>
      <c r="I47">
        <v>5415488197</v>
      </c>
      <c r="J47" t="s">
        <v>218</v>
      </c>
      <c r="K47" t="s">
        <v>265</v>
      </c>
      <c r="L47">
        <v>5419932611</v>
      </c>
      <c r="M47" t="str">
        <f>VLOOKUP(A47,Gender!$A:$B,2,0)</f>
        <v>F</v>
      </c>
      <c r="N47">
        <v>5</v>
      </c>
      <c r="O47" s="8" t="s">
        <v>610</v>
      </c>
      <c r="P47" s="2">
        <v>43246</v>
      </c>
      <c r="Q47" s="2" t="s">
        <v>739</v>
      </c>
      <c r="R47" s="8" t="s">
        <v>656</v>
      </c>
      <c r="S47" t="s">
        <v>252</v>
      </c>
      <c r="T47" s="6">
        <f t="shared" ca="1" si="0"/>
        <v>37035</v>
      </c>
      <c r="U47" t="str">
        <f ca="1">OFFSET(Gender!$A$3,RANDBETWEEN(0,118),0)</f>
        <v>Leota</v>
      </c>
      <c r="V47" t="str">
        <f ca="1">OFFSET(B$6,RANDBETWEEN(0,ROW(B$105)-ROW(B$7)),0)</f>
        <v>Lindall</v>
      </c>
      <c r="W47" t="str">
        <f ca="1">VLOOKUP(U47,Gender!$A:$B,2,0)</f>
        <v>F</v>
      </c>
      <c r="X47" s="5">
        <f ca="1">($T$2-C47)/365</f>
        <v>30.786301369863015</v>
      </c>
      <c r="Y47">
        <f ca="1">ROUND(IF(X47&lt;6,LN(X47)-1,LN(X47)+(RAND()-0.3)*4),0)</f>
        <v>4</v>
      </c>
      <c r="Z47">
        <f t="shared" ca="1" si="1"/>
        <v>4</v>
      </c>
      <c r="AA47" s="7" t="str">
        <f t="shared" ca="1" si="2"/>
        <v>A</v>
      </c>
      <c r="AB47">
        <f t="shared" ca="1" si="3"/>
        <v>43392</v>
      </c>
      <c r="AD47">
        <f t="shared" ca="1" si="4"/>
        <v>2010200733</v>
      </c>
      <c r="AE47" t="str">
        <f t="shared" ca="1" si="5"/>
        <v>77d13a9d</v>
      </c>
    </row>
    <row r="48" spans="1:31" x14ac:dyDescent="0.25">
      <c r="A48" t="s">
        <v>253</v>
      </c>
      <c r="B48" t="s">
        <v>254</v>
      </c>
      <c r="C48" s="2">
        <v>27974</v>
      </c>
      <c r="D48" t="s">
        <v>255</v>
      </c>
      <c r="E48" t="s">
        <v>256</v>
      </c>
      <c r="F48" t="s">
        <v>171</v>
      </c>
      <c r="G48" t="s">
        <v>172</v>
      </c>
      <c r="H48">
        <v>66204</v>
      </c>
      <c r="I48">
        <v>9134134604</v>
      </c>
      <c r="J48" t="s">
        <v>409</v>
      </c>
      <c r="K48" t="s">
        <v>410</v>
      </c>
      <c r="L48">
        <v>9136458918</v>
      </c>
      <c r="M48" t="str">
        <f>VLOOKUP(A48,Gender!$A:$B,2,0)</f>
        <v>M</v>
      </c>
      <c r="N48">
        <v>5</v>
      </c>
      <c r="O48" s="8" t="s">
        <v>610</v>
      </c>
      <c r="P48" s="2">
        <v>43260</v>
      </c>
      <c r="Q48" s="2" t="s">
        <v>724</v>
      </c>
      <c r="R48" s="8" t="s">
        <v>657</v>
      </c>
      <c r="S48" t="s">
        <v>257</v>
      </c>
      <c r="T48" s="6">
        <f t="shared" ca="1" si="0"/>
        <v>40618</v>
      </c>
      <c r="U48" t="str">
        <f ca="1">OFFSET(Gender!$A$3,RANDBETWEEN(0,118),0)</f>
        <v>Allene</v>
      </c>
      <c r="V48" t="str">
        <f ca="1">OFFSET(B$6,RANDBETWEEN(0,ROW(B$105)-ROW(B$7)),0)</f>
        <v>Inouye</v>
      </c>
      <c r="W48" t="str">
        <f ca="1">VLOOKUP(U48,Gender!$A:$B,2,0)</f>
        <v>F</v>
      </c>
      <c r="X48" s="5">
        <f ca="1">($T$2-C48)/365</f>
        <v>41.786301369863011</v>
      </c>
      <c r="Y48">
        <f ca="1">ROUND(IF(X48&lt;6,LN(X48)-1,LN(X48)+(RAND()-0.3)*4),0)</f>
        <v>4</v>
      </c>
      <c r="Z48">
        <f t="shared" ca="1" si="1"/>
        <v>4</v>
      </c>
      <c r="AA48" s="7" t="str">
        <f t="shared" ca="1" si="2"/>
        <v>A</v>
      </c>
      <c r="AB48">
        <f t="shared" ca="1" si="3"/>
        <v>43106</v>
      </c>
      <c r="AD48">
        <f t="shared" ca="1" si="4"/>
        <v>316174821</v>
      </c>
      <c r="AE48" t="str">
        <f t="shared" ca="1" si="5"/>
        <v>12d871e5</v>
      </c>
    </row>
    <row r="49" spans="1:31" x14ac:dyDescent="0.25">
      <c r="A49" t="s">
        <v>258</v>
      </c>
      <c r="B49" t="s">
        <v>259</v>
      </c>
      <c r="C49" s="2">
        <v>35345</v>
      </c>
      <c r="D49" t="s">
        <v>260</v>
      </c>
      <c r="E49" t="s">
        <v>261</v>
      </c>
      <c r="F49" t="s">
        <v>262</v>
      </c>
      <c r="G49" t="s">
        <v>29</v>
      </c>
      <c r="H49">
        <v>99708</v>
      </c>
      <c r="I49">
        <v>9072314722</v>
      </c>
      <c r="J49" t="s">
        <v>341</v>
      </c>
      <c r="K49" t="s">
        <v>358</v>
      </c>
      <c r="L49">
        <v>9073356568</v>
      </c>
      <c r="M49" t="str">
        <f>VLOOKUP(A49,Gender!$A:$B,2,0)</f>
        <v>F</v>
      </c>
      <c r="N49">
        <v>4</v>
      </c>
      <c r="O49" s="8" t="s">
        <v>610</v>
      </c>
      <c r="P49" s="2">
        <v>43220</v>
      </c>
      <c r="Q49" s="2" t="s">
        <v>740</v>
      </c>
      <c r="R49" s="8" t="s">
        <v>658</v>
      </c>
      <c r="S49" t="s">
        <v>263</v>
      </c>
      <c r="T49" s="6">
        <f t="shared" ca="1" si="0"/>
        <v>38345</v>
      </c>
      <c r="U49" t="str">
        <f ca="1">OFFSET(Gender!$A$3,RANDBETWEEN(0,118),0)</f>
        <v>Sabra</v>
      </c>
      <c r="V49" t="str">
        <f ca="1">OFFSET(B$6,RANDBETWEEN(0,ROW(B$105)-ROW(B$7)),0)</f>
        <v>Maclead</v>
      </c>
      <c r="W49" t="str">
        <f ca="1">VLOOKUP(U49,Gender!$A:$B,2,0)</f>
        <v>F</v>
      </c>
      <c r="X49" s="5">
        <f ca="1">($T$2-C49)/365</f>
        <v>21.591780821917808</v>
      </c>
      <c r="Y49">
        <f ca="1">ROUND(IF(X49&lt;6,LN(X49)-1,LN(X49)+(RAND()-0.3)*4),0)</f>
        <v>3</v>
      </c>
      <c r="Z49">
        <f t="shared" ca="1" si="1"/>
        <v>3</v>
      </c>
      <c r="AA49" s="7" t="str">
        <f t="shared" ca="1" si="2"/>
        <v>A</v>
      </c>
      <c r="AB49">
        <f t="shared" ca="1" si="3"/>
        <v>43285</v>
      </c>
      <c r="AD49">
        <f t="shared" ca="1" si="4"/>
        <v>717078398</v>
      </c>
      <c r="AE49" t="str">
        <f t="shared" ca="1" si="5"/>
        <v>2abdbf7e</v>
      </c>
    </row>
    <row r="50" spans="1:31" x14ac:dyDescent="0.25">
      <c r="A50" t="s">
        <v>264</v>
      </c>
      <c r="B50" t="s">
        <v>265</v>
      </c>
      <c r="C50" s="2">
        <v>36889</v>
      </c>
      <c r="D50" t="s">
        <v>266</v>
      </c>
      <c r="E50" t="s">
        <v>267</v>
      </c>
      <c r="F50" t="s">
        <v>268</v>
      </c>
      <c r="G50" t="s">
        <v>269</v>
      </c>
      <c r="H50">
        <v>33196</v>
      </c>
      <c r="I50">
        <v>3056067291</v>
      </c>
      <c r="J50" t="s">
        <v>396</v>
      </c>
      <c r="K50" t="s">
        <v>325</v>
      </c>
      <c r="L50">
        <v>3059952078</v>
      </c>
      <c r="M50" t="str">
        <f>VLOOKUP(A50,Gender!$A:$B,2,0)</f>
        <v>F</v>
      </c>
      <c r="N50">
        <v>2</v>
      </c>
      <c r="O50" s="8" t="s">
        <v>610</v>
      </c>
      <c r="P50" s="2">
        <v>43203</v>
      </c>
      <c r="Q50" s="2" t="s">
        <v>743</v>
      </c>
      <c r="R50" s="8" t="s">
        <v>659</v>
      </c>
      <c r="S50" t="s">
        <v>270</v>
      </c>
      <c r="T50" s="6">
        <f t="shared" ca="1" si="0"/>
        <v>36232</v>
      </c>
      <c r="U50" t="str">
        <f ca="1">OFFSET(Gender!$A$3,RANDBETWEEN(0,118),0)</f>
        <v>Anthony</v>
      </c>
      <c r="V50" t="str">
        <f ca="1">OFFSET(B$6,RANDBETWEEN(0,ROW(B$105)-ROW(B$7)),0)</f>
        <v>Corrio</v>
      </c>
      <c r="W50" t="str">
        <f ca="1">VLOOKUP(U50,Gender!$A:$B,2,0)</f>
        <v>M</v>
      </c>
      <c r="X50" s="5">
        <f ca="1">($T$2-C50)/365</f>
        <v>17.361643835616437</v>
      </c>
      <c r="Y50">
        <f ca="1">ROUND(IF(X50&lt;6,LN(X50)-1,LN(X50)+(RAND()-0.3)*4),0)</f>
        <v>2</v>
      </c>
      <c r="Z50">
        <f t="shared" ca="1" si="1"/>
        <v>2</v>
      </c>
      <c r="AA50" s="7" t="str">
        <f t="shared" ca="1" si="2"/>
        <v>A</v>
      </c>
      <c r="AB50">
        <f t="shared" ca="1" si="3"/>
        <v>43209</v>
      </c>
      <c r="AD50">
        <f t="shared" ca="1" si="4"/>
        <v>1889923217</v>
      </c>
      <c r="AE50" t="str">
        <f t="shared" ca="1" si="5"/>
        <v>70a5f091</v>
      </c>
    </row>
    <row r="51" spans="1:31" x14ac:dyDescent="0.25">
      <c r="A51" t="s">
        <v>271</v>
      </c>
      <c r="B51" t="s">
        <v>272</v>
      </c>
      <c r="C51" s="2">
        <v>26673</v>
      </c>
      <c r="D51" t="s">
        <v>273</v>
      </c>
      <c r="E51" t="s">
        <v>261</v>
      </c>
      <c r="F51" t="s">
        <v>262</v>
      </c>
      <c r="G51" t="s">
        <v>29</v>
      </c>
      <c r="H51">
        <v>99712</v>
      </c>
      <c r="I51">
        <v>9077411044</v>
      </c>
      <c r="J51" t="s">
        <v>391</v>
      </c>
      <c r="K51" t="s">
        <v>539</v>
      </c>
      <c r="L51">
        <v>9072276777</v>
      </c>
      <c r="M51" t="str">
        <f>VLOOKUP(A51,Gender!$A:$B,2,0)</f>
        <v>M</v>
      </c>
      <c r="N51">
        <v>5</v>
      </c>
      <c r="O51" s="8" t="s">
        <v>610</v>
      </c>
      <c r="P51" s="2">
        <v>43228</v>
      </c>
      <c r="Q51" s="2" t="s">
        <v>731</v>
      </c>
      <c r="R51" s="8" t="s">
        <v>660</v>
      </c>
      <c r="S51" t="s">
        <v>274</v>
      </c>
      <c r="T51" s="6">
        <f t="shared" ca="1" si="0"/>
        <v>39021</v>
      </c>
      <c r="U51" t="str">
        <f ca="1">OFFSET(Gender!$A$3,RANDBETWEEN(0,118),0)</f>
        <v>Willard</v>
      </c>
      <c r="V51" t="str">
        <f ca="1">OFFSET(B$6,RANDBETWEEN(0,ROW(B$105)-ROW(B$7)),0)</f>
        <v>Flosi</v>
      </c>
      <c r="W51" t="str">
        <f ca="1">VLOOKUP(U51,Gender!$A:$B,2,0)</f>
        <v>M</v>
      </c>
      <c r="X51" s="5">
        <f ca="1">($T$2-C51)/365</f>
        <v>45.350684931506848</v>
      </c>
      <c r="Y51">
        <f ca="1">ROUND(IF(X51&lt;6,LN(X51)-1,LN(X51)+(RAND()-0.3)*4),0)</f>
        <v>4</v>
      </c>
      <c r="Z51">
        <f t="shared" ca="1" si="1"/>
        <v>4</v>
      </c>
      <c r="AA51" s="7" t="str">
        <f t="shared" ca="1" si="2"/>
        <v>A</v>
      </c>
      <c r="AB51">
        <f t="shared" ca="1" si="3"/>
        <v>43328</v>
      </c>
      <c r="AD51">
        <f t="shared" ca="1" si="4"/>
        <v>517062185</v>
      </c>
      <c r="AE51" t="str">
        <f t="shared" ca="1" si="5"/>
        <v>1ed1be29</v>
      </c>
    </row>
    <row r="52" spans="1:31" x14ac:dyDescent="0.25">
      <c r="A52" t="s">
        <v>275</v>
      </c>
      <c r="B52" t="s">
        <v>276</v>
      </c>
      <c r="C52" s="2">
        <v>41279</v>
      </c>
      <c r="D52" t="s">
        <v>277</v>
      </c>
      <c r="E52" t="s">
        <v>278</v>
      </c>
      <c r="F52" t="s">
        <v>279</v>
      </c>
      <c r="G52" t="s">
        <v>280</v>
      </c>
      <c r="H52">
        <v>55343</v>
      </c>
      <c r="I52">
        <v>9527682416</v>
      </c>
      <c r="J52" t="s">
        <v>96</v>
      </c>
      <c r="K52" t="s">
        <v>449</v>
      </c>
      <c r="L52">
        <v>9524792375</v>
      </c>
      <c r="M52" t="str">
        <f>VLOOKUP(A52,Gender!$A:$B,2,0)</f>
        <v>F</v>
      </c>
      <c r="N52">
        <v>1</v>
      </c>
      <c r="O52" s="8" t="s">
        <v>610</v>
      </c>
      <c r="P52" s="2">
        <v>43150</v>
      </c>
      <c r="Q52" s="2" t="s">
        <v>744</v>
      </c>
      <c r="R52" s="8" t="s">
        <v>661</v>
      </c>
      <c r="S52" t="s">
        <v>281</v>
      </c>
      <c r="T52" s="6">
        <f t="shared" ca="1" si="0"/>
        <v>24353</v>
      </c>
      <c r="U52" t="str">
        <f ca="1">OFFSET(Gender!$A$3,RANDBETWEEN(0,118),0)</f>
        <v>Lorrie</v>
      </c>
      <c r="V52" t="str">
        <f ca="1">OFFSET(B$6,RANDBETWEEN(0,ROW(B$105)-ROW(B$7)),0)</f>
        <v>Saylors</v>
      </c>
      <c r="W52" t="str">
        <f ca="1">VLOOKUP(U52,Gender!$A:$B,2,0)</f>
        <v>F</v>
      </c>
      <c r="X52" s="5">
        <f ca="1">($T$2-C52)/365</f>
        <v>5.3342465753424655</v>
      </c>
      <c r="Y52">
        <f ca="1">ROUND(IF(X52&lt;6,LN(X52)-1,LN(X52)+(RAND()-0.3)*4),0)</f>
        <v>1</v>
      </c>
      <c r="Z52">
        <f t="shared" ca="1" si="1"/>
        <v>1</v>
      </c>
      <c r="AA52" s="7" t="str">
        <f t="shared" ca="1" si="2"/>
        <v>A</v>
      </c>
      <c r="AB52">
        <f t="shared" ca="1" si="3"/>
        <v>43294</v>
      </c>
      <c r="AD52">
        <f t="shared" ca="1" si="4"/>
        <v>1203070016</v>
      </c>
      <c r="AE52" t="str">
        <f t="shared" ca="1" si="5"/>
        <v>47b56440</v>
      </c>
    </row>
    <row r="53" spans="1:31" x14ac:dyDescent="0.25">
      <c r="A53" t="s">
        <v>282</v>
      </c>
      <c r="B53" t="s">
        <v>283</v>
      </c>
      <c r="C53" s="2">
        <v>26965</v>
      </c>
      <c r="D53" t="s">
        <v>284</v>
      </c>
      <c r="E53" t="s">
        <v>285</v>
      </c>
      <c r="F53" t="s">
        <v>82</v>
      </c>
      <c r="G53" t="s">
        <v>286</v>
      </c>
      <c r="H53">
        <v>2128</v>
      </c>
      <c r="I53">
        <v>6173995124</v>
      </c>
      <c r="J53" t="s">
        <v>480</v>
      </c>
      <c r="K53" t="s">
        <v>515</v>
      </c>
      <c r="L53">
        <v>6179975771</v>
      </c>
      <c r="M53" t="str">
        <f>VLOOKUP(A53,Gender!$A:$B,2,0)</f>
        <v>F</v>
      </c>
      <c r="N53">
        <v>3</v>
      </c>
      <c r="O53" s="8" t="s">
        <v>610</v>
      </c>
      <c r="P53" s="2">
        <v>43255</v>
      </c>
      <c r="Q53" s="2" t="s">
        <v>716</v>
      </c>
      <c r="R53" s="8" t="s">
        <v>662</v>
      </c>
      <c r="S53" t="s">
        <v>287</v>
      </c>
      <c r="T53" s="6">
        <f t="shared" ca="1" si="0"/>
        <v>26695</v>
      </c>
      <c r="U53" t="str">
        <f ca="1">OFFSET(Gender!$A$3,RANDBETWEEN(0,118),0)</f>
        <v>James</v>
      </c>
      <c r="V53" t="str">
        <f ca="1">OFFSET(B$6,RANDBETWEEN(0,ROW(B$105)-ROW(B$7)),0)</f>
        <v>Butt</v>
      </c>
      <c r="W53" t="str">
        <f ca="1">VLOOKUP(U53,Gender!$A:$B,2,0)</f>
        <v>M</v>
      </c>
      <c r="X53" s="5">
        <f ca="1">($T$2-C53)/365</f>
        <v>44.550684931506851</v>
      </c>
      <c r="Y53">
        <f ca="1">ROUND(IF(X53&lt;6,LN(X53)-1,LN(X53)+(RAND()-0.3)*4),0)</f>
        <v>5</v>
      </c>
      <c r="Z53">
        <f t="shared" ca="1" si="1"/>
        <v>5</v>
      </c>
      <c r="AA53" s="7" t="str">
        <f t="shared" ca="1" si="2"/>
        <v>A</v>
      </c>
      <c r="AB53">
        <f t="shared" ca="1" si="3"/>
        <v>43233</v>
      </c>
      <c r="AD53">
        <f t="shared" ca="1" si="4"/>
        <v>1434720452</v>
      </c>
      <c r="AE53" t="str">
        <f t="shared" ca="1" si="5"/>
        <v>558418c4</v>
      </c>
    </row>
    <row r="54" spans="1:31" x14ac:dyDescent="0.25">
      <c r="A54" t="s">
        <v>288</v>
      </c>
      <c r="B54" t="s">
        <v>289</v>
      </c>
      <c r="C54" s="2">
        <v>36830</v>
      </c>
      <c r="D54" t="s">
        <v>290</v>
      </c>
      <c r="E54" t="s">
        <v>88</v>
      </c>
      <c r="F54" t="s">
        <v>88</v>
      </c>
      <c r="G54" t="s">
        <v>55</v>
      </c>
      <c r="H54">
        <v>90006</v>
      </c>
      <c r="I54">
        <v>3234532780</v>
      </c>
      <c r="J54" t="s">
        <v>110</v>
      </c>
      <c r="K54" t="s">
        <v>118</v>
      </c>
      <c r="L54">
        <v>3233157314</v>
      </c>
      <c r="M54" t="str">
        <f>VLOOKUP(A54,Gender!$A:$B,2,0)</f>
        <v>F</v>
      </c>
      <c r="N54">
        <v>4</v>
      </c>
      <c r="O54" s="8" t="s">
        <v>610</v>
      </c>
      <c r="P54" s="2">
        <v>43366</v>
      </c>
      <c r="Q54" s="2" t="s">
        <v>729</v>
      </c>
      <c r="R54" s="8" t="s">
        <v>663</v>
      </c>
      <c r="S54" t="s">
        <v>291</v>
      </c>
      <c r="T54" s="6">
        <f t="shared" ca="1" si="0"/>
        <v>43057</v>
      </c>
      <c r="U54" t="str">
        <f ca="1">OFFSET(Gender!$A$3,RANDBETWEEN(0,118),0)</f>
        <v>Dyan</v>
      </c>
      <c r="V54" t="str">
        <f ca="1">OFFSET(B$6,RANDBETWEEN(0,ROW(B$105)-ROW(B$7)),0)</f>
        <v>Marrier</v>
      </c>
      <c r="W54" t="str">
        <f ca="1">VLOOKUP(U54,Gender!$A:$B,2,0)</f>
        <v>M</v>
      </c>
      <c r="X54" s="5">
        <f ca="1">($T$2-C54)/365</f>
        <v>17.523287671232875</v>
      </c>
      <c r="Y54">
        <f ca="1">ROUND(IF(X54&lt;6,LN(X54)-1,LN(X54)+(RAND()-0.3)*4),0)</f>
        <v>2</v>
      </c>
      <c r="Z54">
        <f t="shared" ca="1" si="1"/>
        <v>2</v>
      </c>
      <c r="AA54" s="7" t="str">
        <f t="shared" ca="1" si="2"/>
        <v>A</v>
      </c>
      <c r="AB54">
        <f t="shared" ca="1" si="3"/>
        <v>43197</v>
      </c>
      <c r="AD54">
        <f t="shared" ca="1" si="4"/>
        <v>99826575</v>
      </c>
      <c r="AE54" t="str">
        <f t="shared" ca="1" si="5"/>
        <v>05f33b8f</v>
      </c>
    </row>
    <row r="55" spans="1:31" x14ac:dyDescent="0.25">
      <c r="A55" t="s">
        <v>292</v>
      </c>
      <c r="B55" t="s">
        <v>293</v>
      </c>
      <c r="C55" s="2">
        <v>21925</v>
      </c>
      <c r="D55" t="s">
        <v>294</v>
      </c>
      <c r="E55" t="s">
        <v>295</v>
      </c>
      <c r="F55" t="s">
        <v>296</v>
      </c>
      <c r="G55" t="s">
        <v>121</v>
      </c>
      <c r="H55">
        <v>53711</v>
      </c>
      <c r="I55">
        <v>6083367444</v>
      </c>
      <c r="J55" t="s">
        <v>589</v>
      </c>
      <c r="K55" t="s">
        <v>111</v>
      </c>
      <c r="L55">
        <v>6086587940</v>
      </c>
      <c r="M55" t="str">
        <f>VLOOKUP(A55,Gender!$A:$B,2,0)</f>
        <v>M</v>
      </c>
      <c r="N55">
        <v>5</v>
      </c>
      <c r="O55" s="8" t="s">
        <v>610</v>
      </c>
      <c r="P55" s="2">
        <v>43375</v>
      </c>
      <c r="Q55" s="2" t="s">
        <v>745</v>
      </c>
      <c r="R55" s="8" t="s">
        <v>664</v>
      </c>
      <c r="S55" t="s">
        <v>297</v>
      </c>
      <c r="T55" s="6">
        <f t="shared" ca="1" si="0"/>
        <v>30996</v>
      </c>
      <c r="U55" t="str">
        <f ca="1">OFFSET(Gender!$A$3,RANDBETWEEN(0,118),0)</f>
        <v>Sage</v>
      </c>
      <c r="V55" t="str">
        <f ca="1">OFFSET(B$6,RANDBETWEEN(0,ROW(B$105)-ROW(B$7)),0)</f>
        <v>Ruta</v>
      </c>
      <c r="W55" t="str">
        <f ca="1">VLOOKUP(U55,Gender!$A:$B,2,0)</f>
        <v>M</v>
      </c>
      <c r="X55" s="5">
        <f ca="1">($T$2-C55)/365</f>
        <v>58.358904109589041</v>
      </c>
      <c r="Y55">
        <f ca="1">ROUND(IF(X55&lt;6,LN(X55)-1,LN(X55)+(RAND()-0.3)*4),0)</f>
        <v>4</v>
      </c>
      <c r="Z55">
        <f t="shared" ca="1" si="1"/>
        <v>4</v>
      </c>
      <c r="AA55" s="7" t="str">
        <f t="shared" ca="1" si="2"/>
        <v>A</v>
      </c>
      <c r="AB55">
        <f t="shared" ca="1" si="3"/>
        <v>43357</v>
      </c>
      <c r="AD55">
        <f t="shared" ca="1" si="4"/>
        <v>1839877310</v>
      </c>
      <c r="AE55" t="str">
        <f t="shared" ca="1" si="5"/>
        <v>6daa4cbe</v>
      </c>
    </row>
    <row r="56" spans="1:31" x14ac:dyDescent="0.25">
      <c r="A56" t="s">
        <v>298</v>
      </c>
      <c r="B56" t="s">
        <v>299</v>
      </c>
      <c r="C56" s="2">
        <v>39827</v>
      </c>
      <c r="D56" t="s">
        <v>300</v>
      </c>
      <c r="E56" t="s">
        <v>301</v>
      </c>
      <c r="F56" t="s">
        <v>301</v>
      </c>
      <c r="G56" t="s">
        <v>76</v>
      </c>
      <c r="H56">
        <v>19132</v>
      </c>
      <c r="I56">
        <v>2159079111</v>
      </c>
      <c r="J56" t="s">
        <v>588</v>
      </c>
      <c r="K56" t="s">
        <v>555</v>
      </c>
      <c r="L56">
        <v>2157944519</v>
      </c>
      <c r="M56" t="str">
        <f>VLOOKUP(A56,Gender!$A:$B,2,0)</f>
        <v>M</v>
      </c>
      <c r="N56">
        <v>3</v>
      </c>
      <c r="O56" s="8" t="s">
        <v>610</v>
      </c>
      <c r="P56" s="2">
        <v>43345</v>
      </c>
      <c r="Q56" s="2" t="s">
        <v>746</v>
      </c>
      <c r="R56" s="8" t="s">
        <v>665</v>
      </c>
      <c r="S56" t="s">
        <v>302</v>
      </c>
      <c r="T56" s="6">
        <f t="shared" ca="1" si="0"/>
        <v>34449</v>
      </c>
      <c r="U56" t="str">
        <f ca="1">OFFSET(Gender!$A$3,RANDBETWEEN(0,118),0)</f>
        <v>Willard</v>
      </c>
      <c r="V56" t="str">
        <f ca="1">OFFSET(B$6,RANDBETWEEN(0,ROW(B$105)-ROW(B$7)),0)</f>
        <v>Nestle</v>
      </c>
      <c r="W56" t="str">
        <f ca="1">VLOOKUP(U56,Gender!$A:$B,2,0)</f>
        <v>M</v>
      </c>
      <c r="X56" s="5">
        <f ca="1">($T$2-C56)/365</f>
        <v>9.3123287671232884</v>
      </c>
      <c r="Y56">
        <f ca="1">ROUND(IF(X56&lt;6,LN(X56)-1,LN(X56)+(RAND()-0.3)*4),0)</f>
        <v>2</v>
      </c>
      <c r="Z56">
        <f t="shared" ca="1" si="1"/>
        <v>2</v>
      </c>
      <c r="AA56" s="7" t="str">
        <f t="shared" ca="1" si="2"/>
        <v>A</v>
      </c>
      <c r="AB56">
        <f t="shared" ca="1" si="3"/>
        <v>43343</v>
      </c>
      <c r="AD56">
        <f t="shared" ca="1" si="4"/>
        <v>1815019634</v>
      </c>
      <c r="AE56" t="str">
        <f t="shared" ca="1" si="5"/>
        <v>6c2f0072</v>
      </c>
    </row>
    <row r="57" spans="1:31" x14ac:dyDescent="0.25">
      <c r="A57" t="s">
        <v>303</v>
      </c>
      <c r="B57" t="s">
        <v>304</v>
      </c>
      <c r="C57" s="2">
        <v>40185</v>
      </c>
      <c r="D57" t="s">
        <v>305</v>
      </c>
      <c r="E57" t="s">
        <v>183</v>
      </c>
      <c r="F57" t="s">
        <v>183</v>
      </c>
      <c r="G57" t="s">
        <v>83</v>
      </c>
      <c r="H57">
        <v>10003</v>
      </c>
      <c r="I57">
        <v>2124029216</v>
      </c>
      <c r="J57" t="s">
        <v>596</v>
      </c>
      <c r="K57" t="s">
        <v>259</v>
      </c>
      <c r="L57">
        <v>2126175063</v>
      </c>
      <c r="M57" t="str">
        <f>VLOOKUP(A57,Gender!$A:$B,2,0)</f>
        <v>M</v>
      </c>
      <c r="N57">
        <v>4</v>
      </c>
      <c r="O57" s="8" t="s">
        <v>610</v>
      </c>
      <c r="P57" s="2">
        <v>43227</v>
      </c>
      <c r="Q57" s="2" t="s">
        <v>747</v>
      </c>
      <c r="R57" s="8" t="s">
        <v>666</v>
      </c>
      <c r="S57" t="s">
        <v>306</v>
      </c>
      <c r="T57" s="6">
        <f t="shared" ca="1" si="0"/>
        <v>39341</v>
      </c>
      <c r="U57" t="str">
        <f ca="1">OFFSET(Gender!$A$3,RANDBETWEEN(0,118),0)</f>
        <v>Penney</v>
      </c>
      <c r="V57" t="str">
        <f ca="1">OFFSET(B$6,RANDBETWEEN(0,ROW(B$105)-ROW(B$7)),0)</f>
        <v>Slusarski</v>
      </c>
      <c r="W57" t="str">
        <f ca="1">VLOOKUP(U57,Gender!$A:$B,2,0)</f>
        <v>F</v>
      </c>
      <c r="X57" s="5">
        <f ca="1">($T$2-C57)/365</f>
        <v>8.331506849315069</v>
      </c>
      <c r="Y57">
        <f ca="1">ROUND(IF(X57&lt;6,LN(X57)-1,LN(X57)+(RAND()-0.3)*4),0)</f>
        <v>3</v>
      </c>
      <c r="Z57">
        <f t="shared" ca="1" si="1"/>
        <v>3</v>
      </c>
      <c r="AA57" s="7" t="str">
        <f t="shared" ca="1" si="2"/>
        <v>A</v>
      </c>
      <c r="AB57">
        <f t="shared" ca="1" si="3"/>
        <v>43151</v>
      </c>
      <c r="AD57">
        <f t="shared" ca="1" si="4"/>
        <v>907106110</v>
      </c>
      <c r="AE57" t="str">
        <f t="shared" ca="1" si="5"/>
        <v>3611573e</v>
      </c>
    </row>
    <row r="58" spans="1:31" x14ac:dyDescent="0.25">
      <c r="A58" t="s">
        <v>307</v>
      </c>
      <c r="B58" t="s">
        <v>308</v>
      </c>
      <c r="C58" s="2">
        <v>42953</v>
      </c>
      <c r="D58" t="s">
        <v>309</v>
      </c>
      <c r="E58" t="s">
        <v>310</v>
      </c>
      <c r="F58" t="s">
        <v>311</v>
      </c>
      <c r="G58" t="s">
        <v>115</v>
      </c>
      <c r="H58">
        <v>37388</v>
      </c>
      <c r="I58">
        <v>9318756644</v>
      </c>
      <c r="J58" t="s">
        <v>234</v>
      </c>
      <c r="K58" t="s">
        <v>58</v>
      </c>
      <c r="L58">
        <v>9313036041</v>
      </c>
      <c r="M58" t="str">
        <f>VLOOKUP(A58,Gender!$A:$B,2,0)</f>
        <v>F</v>
      </c>
      <c r="N58">
        <v>1</v>
      </c>
      <c r="O58" s="8" t="s">
        <v>610</v>
      </c>
      <c r="P58" s="2">
        <v>43213</v>
      </c>
      <c r="Q58" s="2" t="s">
        <v>719</v>
      </c>
      <c r="R58" s="8" t="s">
        <v>667</v>
      </c>
      <c r="S58" t="s">
        <v>312</v>
      </c>
      <c r="T58" s="6">
        <f t="shared" ca="1" si="0"/>
        <v>35080</v>
      </c>
      <c r="U58" t="str">
        <f ca="1">OFFSET(Gender!$A$3,RANDBETWEEN(0,118),0)</f>
        <v>Kati</v>
      </c>
      <c r="V58" t="str">
        <f ca="1">OFFSET(B$6,RANDBETWEEN(0,ROW(B$105)-ROW(B$7)),0)</f>
        <v>Monarrez</v>
      </c>
      <c r="W58" t="str">
        <f ca="1">VLOOKUP(U58,Gender!$A:$B,2,0)</f>
        <v>F</v>
      </c>
      <c r="X58" s="5">
        <f ca="1">($T$2-C58)/365</f>
        <v>0.74794520547945209</v>
      </c>
      <c r="Y58">
        <f ca="1">ROUND(IF(X58&lt;6,LN(X58)-1,LN(X58)+(RAND()-0.3)*4),0)</f>
        <v>-1</v>
      </c>
      <c r="Z58">
        <f t="shared" ca="1" si="1"/>
        <v>1</v>
      </c>
      <c r="AA58" s="7" t="str">
        <f t="shared" ca="1" si="2"/>
        <v>A</v>
      </c>
      <c r="AB58">
        <f t="shared" ca="1" si="3"/>
        <v>43175</v>
      </c>
      <c r="AD58">
        <f t="shared" ca="1" si="4"/>
        <v>654797781</v>
      </c>
      <c r="AE58" t="str">
        <f t="shared" ca="1" si="5"/>
        <v>27076bd5</v>
      </c>
    </row>
    <row r="59" spans="1:31" x14ac:dyDescent="0.25">
      <c r="A59" t="s">
        <v>313</v>
      </c>
      <c r="B59" t="s">
        <v>314</v>
      </c>
      <c r="C59" s="2">
        <v>35266</v>
      </c>
      <c r="D59" t="s">
        <v>315</v>
      </c>
      <c r="E59" t="s">
        <v>316</v>
      </c>
      <c r="F59" t="s">
        <v>317</v>
      </c>
      <c r="G59" t="s">
        <v>318</v>
      </c>
      <c r="H59">
        <v>29201</v>
      </c>
      <c r="I59">
        <v>8039255213</v>
      </c>
      <c r="J59" t="s">
        <v>538</v>
      </c>
      <c r="K59" t="s">
        <v>276</v>
      </c>
      <c r="L59">
        <v>8036813678</v>
      </c>
      <c r="M59" t="str">
        <f>VLOOKUP(A59,Gender!$A:$B,2,0)</f>
        <v>F</v>
      </c>
      <c r="N59">
        <v>3</v>
      </c>
      <c r="O59" s="8" t="s">
        <v>610</v>
      </c>
      <c r="P59" s="2">
        <v>43231</v>
      </c>
      <c r="Q59" s="2" t="s">
        <v>717</v>
      </c>
      <c r="R59" s="8" t="s">
        <v>668</v>
      </c>
      <c r="S59" t="s">
        <v>319</v>
      </c>
      <c r="T59" s="6">
        <f t="shared" ca="1" si="0"/>
        <v>25145</v>
      </c>
      <c r="U59" t="str">
        <f ca="1">OFFSET(Gender!$A$3,RANDBETWEEN(0,118),0)</f>
        <v>Liam</v>
      </c>
      <c r="V59" t="str">
        <f ca="1">OFFSET(B$6,RANDBETWEEN(0,ROW(B$105)-ROW(B$7)),0)</f>
        <v>Stenseth</v>
      </c>
      <c r="W59" t="str">
        <f ca="1">VLOOKUP(U59,Gender!$A:$B,2,0)</f>
        <v>M</v>
      </c>
      <c r="X59" s="5">
        <f ca="1">($T$2-C59)/365</f>
        <v>21.80821917808219</v>
      </c>
      <c r="Y59">
        <f ca="1">ROUND(IF(X59&lt;6,LN(X59)-1,LN(X59)+(RAND()-0.3)*4),0)</f>
        <v>4</v>
      </c>
      <c r="Z59">
        <f t="shared" ca="1" si="1"/>
        <v>4</v>
      </c>
      <c r="AA59" s="7" t="str">
        <f t="shared" ca="1" si="2"/>
        <v>A</v>
      </c>
      <c r="AB59">
        <f t="shared" ca="1" si="3"/>
        <v>43127</v>
      </c>
      <c r="AD59">
        <f t="shared" ca="1" si="4"/>
        <v>1091886934</v>
      </c>
      <c r="AE59" t="str">
        <f t="shared" ca="1" si="5"/>
        <v>4114df56</v>
      </c>
    </row>
    <row r="60" spans="1:31" x14ac:dyDescent="0.25">
      <c r="A60" t="s">
        <v>320</v>
      </c>
      <c r="B60" t="s">
        <v>321</v>
      </c>
      <c r="C60" s="2">
        <v>37678</v>
      </c>
      <c r="D60" t="s">
        <v>322</v>
      </c>
      <c r="E60" t="s">
        <v>127</v>
      </c>
      <c r="F60" t="s">
        <v>139</v>
      </c>
      <c r="G60" t="s">
        <v>76</v>
      </c>
      <c r="H60">
        <v>19087</v>
      </c>
      <c r="I60">
        <v>6108145533</v>
      </c>
      <c r="J60" t="s">
        <v>185</v>
      </c>
      <c r="K60" t="s">
        <v>283</v>
      </c>
      <c r="L60">
        <v>6103797125</v>
      </c>
      <c r="M60" t="str">
        <f>VLOOKUP(A60,Gender!$A:$B,2,0)</f>
        <v>F</v>
      </c>
      <c r="N60">
        <v>3</v>
      </c>
      <c r="O60" s="8" t="s">
        <v>610</v>
      </c>
      <c r="P60" s="2">
        <v>43376</v>
      </c>
      <c r="Q60" s="2" t="s">
        <v>743</v>
      </c>
      <c r="R60" s="8" t="s">
        <v>669</v>
      </c>
      <c r="S60" t="s">
        <v>323</v>
      </c>
      <c r="T60" s="6">
        <f t="shared" ca="1" si="0"/>
        <v>31793</v>
      </c>
      <c r="U60" t="str">
        <f ca="1">OFFSET(Gender!$A$3,RANDBETWEEN(0,118),0)</f>
        <v>Andrew</v>
      </c>
      <c r="V60" t="str">
        <f ca="1">OFFSET(B$6,RANDBETWEEN(0,ROW(B$105)-ROW(B$7)),0)</f>
        <v>Mulqueen</v>
      </c>
      <c r="W60" t="str">
        <f ca="1">VLOOKUP(U60,Gender!$A:$B,2,0)</f>
        <v>M</v>
      </c>
      <c r="X60" s="5">
        <f ca="1">($T$2-C60)/365</f>
        <v>15.2</v>
      </c>
      <c r="Y60">
        <f ca="1">ROUND(IF(X60&lt;6,LN(X60)-1,LN(X60)+(RAND()-0.3)*4),0)</f>
        <v>2</v>
      </c>
      <c r="Z60">
        <f t="shared" ca="1" si="1"/>
        <v>2</v>
      </c>
      <c r="AA60" s="7" t="str">
        <f t="shared" ca="1" si="2"/>
        <v>A</v>
      </c>
      <c r="AB60">
        <f t="shared" ca="1" si="3"/>
        <v>43336</v>
      </c>
      <c r="AD60">
        <f t="shared" ca="1" si="4"/>
        <v>1935298514</v>
      </c>
      <c r="AE60" t="str">
        <f t="shared" ca="1" si="5"/>
        <v>735a4fd2</v>
      </c>
    </row>
    <row r="61" spans="1:31" x14ac:dyDescent="0.25">
      <c r="A61" t="s">
        <v>324</v>
      </c>
      <c r="B61" t="s">
        <v>325</v>
      </c>
      <c r="C61" s="2">
        <v>37477</v>
      </c>
      <c r="D61" t="s">
        <v>326</v>
      </c>
      <c r="E61" t="s">
        <v>327</v>
      </c>
      <c r="F61" t="s">
        <v>328</v>
      </c>
      <c r="G61" t="s">
        <v>23</v>
      </c>
      <c r="H61">
        <v>8822</v>
      </c>
      <c r="I61">
        <v>9088776135</v>
      </c>
      <c r="J61" t="s">
        <v>78</v>
      </c>
      <c r="K61" t="s">
        <v>254</v>
      </c>
      <c r="L61">
        <v>9084704661</v>
      </c>
      <c r="M61" t="str">
        <f>VLOOKUP(A61,Gender!$A:$B,2,0)</f>
        <v>M</v>
      </c>
      <c r="N61">
        <v>2</v>
      </c>
      <c r="O61" s="8" t="s">
        <v>610</v>
      </c>
      <c r="P61" s="2">
        <v>43143</v>
      </c>
      <c r="Q61" s="2" t="s">
        <v>721</v>
      </c>
      <c r="R61" s="8" t="s">
        <v>670</v>
      </c>
      <c r="S61" t="s">
        <v>329</v>
      </c>
      <c r="T61" s="6">
        <f t="shared" ca="1" si="0"/>
        <v>13701</v>
      </c>
      <c r="U61" t="str">
        <f ca="1">OFFSET(Gender!$A$3,RANDBETWEEN(0,118),0)</f>
        <v>Maurine</v>
      </c>
      <c r="V61" t="str">
        <f ca="1">OFFSET(B$6,RANDBETWEEN(0,ROW(B$105)-ROW(B$7)),0)</f>
        <v>Amigon</v>
      </c>
      <c r="W61" t="str">
        <f ca="1">VLOOKUP(U61,Gender!$A:$B,2,0)</f>
        <v>M</v>
      </c>
      <c r="X61" s="5">
        <f ca="1">($T$2-C61)/365</f>
        <v>15.75068493150685</v>
      </c>
      <c r="Y61">
        <f ca="1">ROUND(IF(X61&lt;6,LN(X61)-1,LN(X61)+(RAND()-0.3)*4),0)</f>
        <v>2</v>
      </c>
      <c r="Z61">
        <f t="shared" ca="1" si="1"/>
        <v>2</v>
      </c>
      <c r="AA61" s="7" t="str">
        <f t="shared" ca="1" si="2"/>
        <v>A</v>
      </c>
      <c r="AB61">
        <f t="shared" ca="1" si="3"/>
        <v>43109</v>
      </c>
      <c r="AD61">
        <f t="shared" ca="1" si="4"/>
        <v>423277995</v>
      </c>
      <c r="AE61" t="str">
        <f t="shared" ca="1" si="5"/>
        <v>193ab5ab</v>
      </c>
    </row>
    <row r="62" spans="1:31" x14ac:dyDescent="0.25">
      <c r="A62" t="s">
        <v>330</v>
      </c>
      <c r="B62" t="s">
        <v>331</v>
      </c>
      <c r="C62" s="2">
        <v>40455</v>
      </c>
      <c r="D62" t="s">
        <v>332</v>
      </c>
      <c r="E62" t="s">
        <v>333</v>
      </c>
      <c r="F62" t="s">
        <v>334</v>
      </c>
      <c r="G62" t="s">
        <v>83</v>
      </c>
      <c r="H62">
        <v>11590</v>
      </c>
      <c r="I62">
        <v>5169686051</v>
      </c>
      <c r="J62" t="s">
        <v>421</v>
      </c>
      <c r="K62" t="s">
        <v>65</v>
      </c>
      <c r="L62">
        <v>5163334861</v>
      </c>
      <c r="M62" t="str">
        <f>VLOOKUP(A62,Gender!$A:$B,2,0)</f>
        <v>F</v>
      </c>
      <c r="N62">
        <v>3</v>
      </c>
      <c r="O62" s="8" t="s">
        <v>610</v>
      </c>
      <c r="P62" s="2">
        <v>43294</v>
      </c>
      <c r="Q62" s="2" t="s">
        <v>748</v>
      </c>
      <c r="R62" s="8" t="s">
        <v>671</v>
      </c>
      <c r="S62" t="s">
        <v>335</v>
      </c>
      <c r="T62" s="6">
        <f t="shared" ca="1" si="0"/>
        <v>42383</v>
      </c>
      <c r="U62" t="str">
        <f ca="1">OFFSET(Gender!$A$3,RANDBETWEEN(0,118),0)</f>
        <v>Donette</v>
      </c>
      <c r="V62" t="str">
        <f ca="1">OFFSET(B$6,RANDBETWEEN(0,ROW(B$105)-ROW(B$7)),0)</f>
        <v>Paprocki</v>
      </c>
      <c r="W62" t="str">
        <f ca="1">VLOOKUP(U62,Gender!$A:$B,2,0)</f>
        <v>F</v>
      </c>
      <c r="X62" s="5">
        <f ca="1">($T$2-C62)/365</f>
        <v>7.5917808219178085</v>
      </c>
      <c r="Y62">
        <f ca="1">ROUND(IF(X62&lt;6,LN(X62)-1,LN(X62)+(RAND()-0.3)*4),0)</f>
        <v>5</v>
      </c>
      <c r="Z62">
        <f t="shared" ca="1" si="1"/>
        <v>5</v>
      </c>
      <c r="AA62" s="7" t="str">
        <f t="shared" ca="1" si="2"/>
        <v>A</v>
      </c>
      <c r="AB62">
        <f t="shared" ca="1" si="3"/>
        <v>43344</v>
      </c>
      <c r="AD62">
        <f t="shared" ca="1" si="4"/>
        <v>458223301</v>
      </c>
      <c r="AE62" t="str">
        <f t="shared" ca="1" si="5"/>
        <v>1b4feec5</v>
      </c>
    </row>
    <row r="63" spans="1:31" x14ac:dyDescent="0.25">
      <c r="A63" t="s">
        <v>336</v>
      </c>
      <c r="B63" t="s">
        <v>337</v>
      </c>
      <c r="C63" s="2">
        <v>34087</v>
      </c>
      <c r="D63" t="s">
        <v>338</v>
      </c>
      <c r="E63" t="s">
        <v>339</v>
      </c>
      <c r="F63" t="s">
        <v>75</v>
      </c>
      <c r="G63" t="s">
        <v>76</v>
      </c>
      <c r="H63">
        <v>19046</v>
      </c>
      <c r="I63">
        <v>2159348655</v>
      </c>
      <c r="J63" t="s">
        <v>383</v>
      </c>
      <c r="K63" t="s">
        <v>331</v>
      </c>
      <c r="L63">
        <v>2153296386</v>
      </c>
      <c r="M63" t="str">
        <f>VLOOKUP(A63,Gender!$A:$B,2,0)</f>
        <v>F</v>
      </c>
      <c r="N63">
        <v>4</v>
      </c>
      <c r="O63" s="8" t="s">
        <v>610</v>
      </c>
      <c r="P63" s="2">
        <v>43242</v>
      </c>
      <c r="Q63" s="2" t="s">
        <v>718</v>
      </c>
      <c r="R63" s="8" t="s">
        <v>672</v>
      </c>
      <c r="S63" t="s">
        <v>340</v>
      </c>
      <c r="T63" s="6">
        <f t="shared" ca="1" si="0"/>
        <v>31414</v>
      </c>
      <c r="U63" t="str">
        <f ca="1">OFFSET(Gender!$A$3,RANDBETWEEN(0,118),0)</f>
        <v>Graciela</v>
      </c>
      <c r="V63" t="str">
        <f ca="1">OFFSET(B$6,RANDBETWEEN(0,ROW(B$105)-ROW(B$7)),0)</f>
        <v>Mulqueen</v>
      </c>
      <c r="W63" t="str">
        <f ca="1">VLOOKUP(U63,Gender!$A:$B,2,0)</f>
        <v>F</v>
      </c>
      <c r="X63" s="5">
        <f ca="1">($T$2-C63)/365</f>
        <v>25.038356164383561</v>
      </c>
      <c r="Y63">
        <f ca="1">ROUND(IF(X63&lt;6,LN(X63)-1,LN(X63)+(RAND()-0.3)*4),0)</f>
        <v>3</v>
      </c>
      <c r="Z63">
        <f t="shared" ca="1" si="1"/>
        <v>3</v>
      </c>
      <c r="AA63" s="7" t="str">
        <f t="shared" ca="1" si="2"/>
        <v>A</v>
      </c>
      <c r="AB63">
        <f t="shared" ca="1" si="3"/>
        <v>43121</v>
      </c>
      <c r="AD63">
        <f t="shared" ca="1" si="4"/>
        <v>477625191</v>
      </c>
      <c r="AE63" t="str">
        <f t="shared" ca="1" si="5"/>
        <v>1c77fb67</v>
      </c>
    </row>
    <row r="64" spans="1:31" x14ac:dyDescent="0.25">
      <c r="A64" t="s">
        <v>341</v>
      </c>
      <c r="B64" t="s">
        <v>342</v>
      </c>
      <c r="C64" s="2">
        <v>40500</v>
      </c>
      <c r="D64" t="s">
        <v>343</v>
      </c>
      <c r="E64" t="s">
        <v>344</v>
      </c>
      <c r="F64" t="s">
        <v>88</v>
      </c>
      <c r="G64" t="s">
        <v>55</v>
      </c>
      <c r="H64">
        <v>91405</v>
      </c>
      <c r="I64">
        <v>8184234007</v>
      </c>
      <c r="J64" t="s">
        <v>387</v>
      </c>
      <c r="K64" t="s">
        <v>175</v>
      </c>
      <c r="L64">
        <v>8187498650</v>
      </c>
      <c r="M64" t="str">
        <f>VLOOKUP(A64,Gender!$A:$B,2,0)</f>
        <v>F</v>
      </c>
      <c r="N64">
        <v>4</v>
      </c>
      <c r="O64" s="8" t="s">
        <v>610</v>
      </c>
      <c r="P64" s="2">
        <v>43151</v>
      </c>
      <c r="Q64" s="2" t="s">
        <v>727</v>
      </c>
      <c r="R64" s="8" t="s">
        <v>673</v>
      </c>
      <c r="S64" t="s">
        <v>345</v>
      </c>
      <c r="T64" s="6">
        <f t="shared" ca="1" si="0"/>
        <v>23376</v>
      </c>
      <c r="U64" t="str">
        <f ca="1">OFFSET(Gender!$A$3,RANDBETWEEN(0,118),0)</f>
        <v>Joseph</v>
      </c>
      <c r="V64" t="str">
        <f ca="1">OFFSET(B$6,RANDBETWEEN(0,ROW(B$105)-ROW(B$7)),0)</f>
        <v>Inouye</v>
      </c>
      <c r="W64" t="str">
        <f ca="1">VLOOKUP(U64,Gender!$A:$B,2,0)</f>
        <v>M</v>
      </c>
      <c r="X64" s="5">
        <f ca="1">($T$2-C64)/365</f>
        <v>7.4684931506849317</v>
      </c>
      <c r="Y64">
        <f ca="1">ROUND(IF(X64&lt;6,LN(X64)-1,LN(X64)+(RAND()-0.3)*4),0)</f>
        <v>2</v>
      </c>
      <c r="Z64">
        <f t="shared" ca="1" si="1"/>
        <v>2</v>
      </c>
      <c r="AA64" s="7" t="str">
        <f t="shared" ca="1" si="2"/>
        <v>A</v>
      </c>
      <c r="AB64">
        <f t="shared" ca="1" si="3"/>
        <v>43228</v>
      </c>
      <c r="AD64">
        <f t="shared" ca="1" si="4"/>
        <v>683418913</v>
      </c>
      <c r="AE64" t="str">
        <f t="shared" ca="1" si="5"/>
        <v>28bc2521</v>
      </c>
    </row>
    <row r="65" spans="1:31" x14ac:dyDescent="0.25">
      <c r="A65" t="s">
        <v>346</v>
      </c>
      <c r="B65" t="s">
        <v>347</v>
      </c>
      <c r="C65" s="2">
        <v>36846</v>
      </c>
      <c r="D65" t="s">
        <v>348</v>
      </c>
      <c r="E65" t="s">
        <v>349</v>
      </c>
      <c r="F65" t="s">
        <v>349</v>
      </c>
      <c r="G65" t="s">
        <v>350</v>
      </c>
      <c r="H65">
        <v>2909</v>
      </c>
      <c r="I65">
        <v>4014582547</v>
      </c>
      <c r="J65" t="s">
        <v>141</v>
      </c>
      <c r="K65" t="s">
        <v>91</v>
      </c>
      <c r="L65">
        <v>4015598961</v>
      </c>
      <c r="M65" t="str">
        <f>VLOOKUP(A65,Gender!$A:$B,2,0)</f>
        <v>F</v>
      </c>
      <c r="N65">
        <v>4</v>
      </c>
      <c r="O65" s="8" t="s">
        <v>610</v>
      </c>
      <c r="P65" s="2">
        <v>43305</v>
      </c>
      <c r="Q65" s="2" t="s">
        <v>729</v>
      </c>
      <c r="R65" s="8" t="s">
        <v>674</v>
      </c>
      <c r="S65" t="s">
        <v>351</v>
      </c>
      <c r="T65" s="6">
        <f t="shared" ca="1" si="0"/>
        <v>29791</v>
      </c>
      <c r="U65" t="str">
        <f ca="1">OFFSET(Gender!$A$3,RANDBETWEEN(0,118),0)</f>
        <v>Josephine</v>
      </c>
      <c r="V65" t="str">
        <f ca="1">OFFSET(B$6,RANDBETWEEN(0,ROW(B$105)-ROW(B$7)),0)</f>
        <v>Marrier</v>
      </c>
      <c r="W65" t="str">
        <f ca="1">VLOOKUP(U65,Gender!$A:$B,2,0)</f>
        <v>F</v>
      </c>
      <c r="X65" s="5">
        <f ca="1">($T$2-C65)/365</f>
        <v>17.479452054794521</v>
      </c>
      <c r="Y65">
        <f ca="1">ROUND(IF(X65&lt;6,LN(X65)-1,LN(X65)+(RAND()-0.3)*4),0)</f>
        <v>4</v>
      </c>
      <c r="Z65">
        <f t="shared" ca="1" si="1"/>
        <v>4</v>
      </c>
      <c r="AA65" s="7" t="str">
        <f t="shared" ca="1" si="2"/>
        <v>A</v>
      </c>
      <c r="AB65">
        <f t="shared" ca="1" si="3"/>
        <v>43169</v>
      </c>
      <c r="AD65">
        <f t="shared" ca="1" si="4"/>
        <v>111090895</v>
      </c>
      <c r="AE65" t="str">
        <f t="shared" ca="1" si="5"/>
        <v>069f1ccf</v>
      </c>
    </row>
    <row r="66" spans="1:31" x14ac:dyDescent="0.25">
      <c r="A66" t="s">
        <v>352</v>
      </c>
      <c r="B66" t="s">
        <v>353</v>
      </c>
      <c r="C66" s="2">
        <v>31193</v>
      </c>
      <c r="D66" t="s">
        <v>354</v>
      </c>
      <c r="E66" t="s">
        <v>355</v>
      </c>
      <c r="F66" t="s">
        <v>75</v>
      </c>
      <c r="G66" t="s">
        <v>76</v>
      </c>
      <c r="H66">
        <v>19006</v>
      </c>
      <c r="I66">
        <v>2152119589</v>
      </c>
      <c r="J66" t="s">
        <v>303</v>
      </c>
      <c r="K66" t="s">
        <v>539</v>
      </c>
      <c r="L66">
        <v>2154179563</v>
      </c>
      <c r="M66" t="str">
        <f>VLOOKUP(A66,Gender!$A:$B,2,0)</f>
        <v>F</v>
      </c>
      <c r="N66">
        <v>5</v>
      </c>
      <c r="O66" s="8" t="s">
        <v>610</v>
      </c>
      <c r="P66" s="2">
        <v>43382</v>
      </c>
      <c r="Q66" s="2" t="s">
        <v>725</v>
      </c>
      <c r="R66" s="8" t="s">
        <v>675</v>
      </c>
      <c r="S66" t="s">
        <v>356</v>
      </c>
      <c r="T66" s="6">
        <f t="shared" ca="1" si="0"/>
        <v>38825</v>
      </c>
      <c r="U66" t="str">
        <f ca="1">OFFSET(Gender!$A$3,RANDBETWEEN(0,118),0)</f>
        <v>Tawna</v>
      </c>
      <c r="V66" t="str">
        <f ca="1">OFFSET(B$6,RANDBETWEEN(0,ROW(B$105)-ROW(B$7)),0)</f>
        <v>Sergi</v>
      </c>
      <c r="W66" t="str">
        <f ca="1">VLOOKUP(U66,Gender!$A:$B,2,0)</f>
        <v>F</v>
      </c>
      <c r="X66" s="5">
        <f ca="1">($T$2-C66)/365</f>
        <v>32.967123287671235</v>
      </c>
      <c r="Y66">
        <f ca="1">ROUND(IF(X66&lt;6,LN(X66)-1,LN(X66)+(RAND()-0.3)*4),0)</f>
        <v>5</v>
      </c>
      <c r="Z66">
        <f t="shared" ca="1" si="1"/>
        <v>5</v>
      </c>
      <c r="AA66" s="7" t="str">
        <f t="shared" ca="1" si="2"/>
        <v>B</v>
      </c>
      <c r="AB66">
        <f t="shared" ca="1" si="3"/>
        <v>43219</v>
      </c>
      <c r="AD66">
        <f t="shared" ca="1" si="4"/>
        <v>263788794</v>
      </c>
      <c r="AE66" t="str">
        <f t="shared" ca="1" si="5"/>
        <v>0fb918fa</v>
      </c>
    </row>
    <row r="67" spans="1:31" x14ac:dyDescent="0.25">
      <c r="A67" t="s">
        <v>357</v>
      </c>
      <c r="B67" t="s">
        <v>358</v>
      </c>
      <c r="C67" s="2">
        <v>29703</v>
      </c>
      <c r="D67" t="s">
        <v>359</v>
      </c>
      <c r="E67" t="s">
        <v>349</v>
      </c>
      <c r="F67" t="s">
        <v>349</v>
      </c>
      <c r="G67" t="s">
        <v>350</v>
      </c>
      <c r="H67">
        <v>2904</v>
      </c>
      <c r="I67">
        <v>4019608259</v>
      </c>
      <c r="J67" t="s">
        <v>31</v>
      </c>
      <c r="K67" t="s">
        <v>181</v>
      </c>
      <c r="L67">
        <v>4013008122</v>
      </c>
      <c r="M67" t="str">
        <f>VLOOKUP(A67,Gender!$A:$B,2,0)</f>
        <v>F</v>
      </c>
      <c r="N67">
        <v>2</v>
      </c>
      <c r="O67" s="8" t="s">
        <v>610</v>
      </c>
      <c r="P67" s="2">
        <v>43261</v>
      </c>
      <c r="Q67" s="2" t="s">
        <v>732</v>
      </c>
      <c r="R67" s="8" t="s">
        <v>676</v>
      </c>
      <c r="S67" t="s">
        <v>360</v>
      </c>
      <c r="T67" s="6">
        <f t="shared" ca="1" si="0"/>
        <v>41825</v>
      </c>
      <c r="U67" t="str">
        <f ca="1">OFFSET(Gender!$A$3,RANDBETWEEN(0,118),0)</f>
        <v>Sage</v>
      </c>
      <c r="V67" t="str">
        <f ca="1">OFFSET(B$6,RANDBETWEEN(0,ROW(B$105)-ROW(B$7)),0)</f>
        <v>Venere</v>
      </c>
      <c r="W67" t="str">
        <f ca="1">VLOOKUP(U67,Gender!$A:$B,2,0)</f>
        <v>M</v>
      </c>
      <c r="X67" s="5">
        <f ca="1">($T$2-C67)/365</f>
        <v>37.049315068493151</v>
      </c>
      <c r="Y67">
        <f ca="1">ROUND(IF(X67&lt;6,LN(X67)-1,LN(X67)+(RAND()-0.3)*4),0)</f>
        <v>5</v>
      </c>
      <c r="Z67">
        <f t="shared" ca="1" si="1"/>
        <v>5</v>
      </c>
      <c r="AA67" s="7" t="str">
        <f t="shared" ca="1" si="2"/>
        <v>A</v>
      </c>
      <c r="AB67">
        <f t="shared" ca="1" si="3"/>
        <v>43318</v>
      </c>
      <c r="AD67">
        <f t="shared" ca="1" si="4"/>
        <v>1451082696</v>
      </c>
      <c r="AE67" t="str">
        <f t="shared" ca="1" si="5"/>
        <v>567dc3c8</v>
      </c>
    </row>
    <row r="68" spans="1:31" x14ac:dyDescent="0.25">
      <c r="A68" t="s">
        <v>361</v>
      </c>
      <c r="B68" t="s">
        <v>362</v>
      </c>
      <c r="C68" s="2">
        <v>31685</v>
      </c>
      <c r="D68" t="s">
        <v>363</v>
      </c>
      <c r="E68" t="s">
        <v>364</v>
      </c>
      <c r="F68" t="s">
        <v>159</v>
      </c>
      <c r="G68" t="s">
        <v>23</v>
      </c>
      <c r="H68">
        <v>8831</v>
      </c>
      <c r="I68">
        <v>7322341546</v>
      </c>
      <c r="J68" t="s">
        <v>330</v>
      </c>
      <c r="K68" t="s">
        <v>146</v>
      </c>
      <c r="L68">
        <v>7329042931</v>
      </c>
      <c r="M68" t="str">
        <f>VLOOKUP(A68,Gender!$A:$B,2,0)</f>
        <v>M</v>
      </c>
      <c r="N68">
        <v>5</v>
      </c>
      <c r="O68" s="8" t="s">
        <v>610</v>
      </c>
      <c r="P68" s="2">
        <v>43190</v>
      </c>
      <c r="Q68" s="2" t="s">
        <v>733</v>
      </c>
      <c r="R68" s="8" t="s">
        <v>677</v>
      </c>
      <c r="S68" t="s">
        <v>365</v>
      </c>
      <c r="T68" s="6">
        <f t="shared" ca="1" si="0"/>
        <v>34239</v>
      </c>
      <c r="U68" t="str">
        <f ca="1">OFFSET(Gender!$A$3,RANDBETWEEN(0,118),0)</f>
        <v>Willard</v>
      </c>
      <c r="V68" t="str">
        <f ca="1">OFFSET(B$6,RANDBETWEEN(0,ROW(B$105)-ROW(B$7)),0)</f>
        <v>Hoogland</v>
      </c>
      <c r="W68" t="str">
        <f ca="1">VLOOKUP(U68,Gender!$A:$B,2,0)</f>
        <v>M</v>
      </c>
      <c r="X68" s="5">
        <f ca="1">($T$2-C68)/365</f>
        <v>31.61917808219178</v>
      </c>
      <c r="Y68">
        <f ca="1">ROUND(IF(X68&lt;6,LN(X68)-1,LN(X68)+(RAND()-0.3)*4),0)</f>
        <v>5</v>
      </c>
      <c r="Z68">
        <f t="shared" ca="1" si="1"/>
        <v>5</v>
      </c>
      <c r="AA68" s="7" t="str">
        <f t="shared" ca="1" si="2"/>
        <v>B</v>
      </c>
      <c r="AB68">
        <f t="shared" ca="1" si="3"/>
        <v>43132</v>
      </c>
      <c r="AD68">
        <f t="shared" ca="1" si="4"/>
        <v>403039010</v>
      </c>
      <c r="AE68" t="str">
        <f t="shared" ca="1" si="5"/>
        <v>1805e322</v>
      </c>
    </row>
    <row r="69" spans="1:31" x14ac:dyDescent="0.25">
      <c r="A69" t="s">
        <v>366</v>
      </c>
      <c r="B69" t="s">
        <v>367</v>
      </c>
      <c r="C69" s="2">
        <v>43177</v>
      </c>
      <c r="D69" t="s">
        <v>368</v>
      </c>
      <c r="E69" t="s">
        <v>369</v>
      </c>
      <c r="F69" t="s">
        <v>370</v>
      </c>
      <c r="G69" t="s">
        <v>101</v>
      </c>
      <c r="H69">
        <v>78731</v>
      </c>
      <c r="I69">
        <v>5124863817</v>
      </c>
      <c r="J69" t="s">
        <v>214</v>
      </c>
      <c r="K69" t="s">
        <v>104</v>
      </c>
      <c r="L69">
        <v>5128613814</v>
      </c>
      <c r="M69" t="str">
        <f>VLOOKUP(A69,Gender!$A:$B,2,0)</f>
        <v>F</v>
      </c>
      <c r="N69">
        <v>1</v>
      </c>
      <c r="O69" s="8" t="s">
        <v>610</v>
      </c>
      <c r="P69" s="2">
        <v>43319</v>
      </c>
      <c r="Q69" s="2" t="s">
        <v>720</v>
      </c>
      <c r="R69" s="8" t="s">
        <v>678</v>
      </c>
      <c r="S69" t="s">
        <v>371</v>
      </c>
      <c r="T69" s="6">
        <f t="shared" ca="1" si="0"/>
        <v>30388</v>
      </c>
      <c r="U69" t="str">
        <f ca="1">OFFSET(Gender!$A$3,RANDBETWEEN(0,118),0)</f>
        <v>Kati</v>
      </c>
      <c r="V69" t="str">
        <f ca="1">OFFSET(B$6,RANDBETWEEN(0,ROW(B$105)-ROW(B$7)),0)</f>
        <v>Juhas</v>
      </c>
      <c r="W69" t="str">
        <f ca="1">VLOOKUP(U69,Gender!$A:$B,2,0)</f>
        <v>F</v>
      </c>
      <c r="X69" s="5">
        <f ca="1">($T$2-C69)/365</f>
        <v>0.13424657534246576</v>
      </c>
      <c r="Y69">
        <f ca="1">ROUND(IF(X69&lt;6,LN(X69)-1,LN(X69)+(RAND()-0.3)*4),0)</f>
        <v>-3</v>
      </c>
      <c r="Z69">
        <f t="shared" ca="1" si="1"/>
        <v>1</v>
      </c>
      <c r="AA69" s="7" t="str">
        <f t="shared" ca="1" si="2"/>
        <v>B</v>
      </c>
      <c r="AB69">
        <f t="shared" ca="1" si="3"/>
        <v>43216</v>
      </c>
      <c r="AD69">
        <f t="shared" ca="1" si="4"/>
        <v>985869642</v>
      </c>
      <c r="AE69" t="str">
        <f t="shared" ca="1" si="5"/>
        <v>3ac32d4a</v>
      </c>
    </row>
    <row r="70" spans="1:31" x14ac:dyDescent="0.25">
      <c r="A70" t="s">
        <v>372</v>
      </c>
      <c r="B70" t="s">
        <v>373</v>
      </c>
      <c r="C70" s="2">
        <v>18795</v>
      </c>
      <c r="D70" t="s">
        <v>374</v>
      </c>
      <c r="E70" t="s">
        <v>375</v>
      </c>
      <c r="F70" t="s">
        <v>376</v>
      </c>
      <c r="G70" t="s">
        <v>377</v>
      </c>
      <c r="H70">
        <v>80126</v>
      </c>
      <c r="I70">
        <v>3037247371</v>
      </c>
      <c r="J70" t="s">
        <v>433</v>
      </c>
      <c r="K70" t="s">
        <v>241</v>
      </c>
      <c r="L70">
        <v>3038745160</v>
      </c>
      <c r="M70" t="str">
        <f>VLOOKUP(A70,Gender!$A:$B,2,0)</f>
        <v>F</v>
      </c>
      <c r="N70">
        <v>4</v>
      </c>
      <c r="O70" s="8" t="s">
        <v>610</v>
      </c>
      <c r="P70" s="2">
        <v>43403</v>
      </c>
      <c r="Q70" s="2" t="s">
        <v>728</v>
      </c>
      <c r="R70" s="8" t="s">
        <v>679</v>
      </c>
      <c r="S70" t="s">
        <v>378</v>
      </c>
      <c r="T70" s="6">
        <f t="shared" ca="1" si="0"/>
        <v>41741</v>
      </c>
      <c r="U70" t="str">
        <f ca="1">OFFSET(Gender!$A$3,RANDBETWEEN(0,118),0)</f>
        <v>Cory</v>
      </c>
      <c r="V70" t="str">
        <f ca="1">OFFSET(B$6,RANDBETWEEN(0,ROW(B$105)-ROW(B$7)),0)</f>
        <v>Yglesias</v>
      </c>
      <c r="W70" t="str">
        <f ca="1">VLOOKUP(U70,Gender!$A:$B,2,0)</f>
        <v>F</v>
      </c>
      <c r="X70" s="5">
        <f ca="1">($T$2-C70)/365</f>
        <v>66.93424657534247</v>
      </c>
      <c r="Y70">
        <f ca="1">ROUND(IF(X70&lt;6,LN(X70)-1,LN(X70)+(RAND()-0.3)*4),0)</f>
        <v>6</v>
      </c>
      <c r="Z70">
        <f t="shared" ca="1" si="1"/>
        <v>5</v>
      </c>
      <c r="AA70" s="7" t="str">
        <f t="shared" ca="1" si="2"/>
        <v>A</v>
      </c>
      <c r="AB70">
        <f t="shared" ca="1" si="3"/>
        <v>43403</v>
      </c>
      <c r="AD70">
        <f t="shared" ca="1" si="4"/>
        <v>1296094590</v>
      </c>
      <c r="AE70" t="str">
        <f t="shared" ca="1" si="5"/>
        <v>4d40d57e</v>
      </c>
    </row>
    <row r="71" spans="1:31" x14ac:dyDescent="0.25">
      <c r="A71" t="s">
        <v>379</v>
      </c>
      <c r="B71" t="s">
        <v>380</v>
      </c>
      <c r="C71" s="2">
        <v>33401</v>
      </c>
      <c r="D71" t="s">
        <v>381</v>
      </c>
      <c r="E71" t="s">
        <v>120</v>
      </c>
      <c r="F71" t="s">
        <v>120</v>
      </c>
      <c r="G71" t="s">
        <v>121</v>
      </c>
      <c r="H71">
        <v>53214</v>
      </c>
      <c r="I71">
        <v>4147481374</v>
      </c>
      <c r="J71" t="s">
        <v>196</v>
      </c>
      <c r="K71" t="s">
        <v>229</v>
      </c>
      <c r="L71">
        <v>4145737719</v>
      </c>
      <c r="M71" t="str">
        <f>VLOOKUP(A71,Gender!$A:$B,2,0)</f>
        <v>M</v>
      </c>
      <c r="N71">
        <v>3</v>
      </c>
      <c r="O71" s="8" t="s">
        <v>610</v>
      </c>
      <c r="P71" s="2">
        <v>43369</v>
      </c>
      <c r="Q71" s="2" t="s">
        <v>741</v>
      </c>
      <c r="R71" s="8" t="s">
        <v>680</v>
      </c>
      <c r="S71" t="s">
        <v>382</v>
      </c>
      <c r="T71" s="6">
        <f t="shared" ca="1" si="0"/>
        <v>32262</v>
      </c>
      <c r="U71" t="str">
        <f ca="1">OFFSET(Gender!$A$3,RANDBETWEEN(0,118),0)</f>
        <v>Amber</v>
      </c>
      <c r="V71" t="str">
        <f ca="1">OFFSET(B$6,RANDBETWEEN(0,ROW(B$105)-ROW(B$7)),0)</f>
        <v>Reitler</v>
      </c>
      <c r="W71" t="str">
        <f ca="1">VLOOKUP(U71,Gender!$A:$B,2,0)</f>
        <v>F</v>
      </c>
      <c r="X71" s="5">
        <f ca="1">($T$2-C71)/365</f>
        <v>26.917808219178081</v>
      </c>
      <c r="Y71">
        <f ca="1">ROUND(IF(X71&lt;6,LN(X71)-1,LN(X71)+(RAND()-0.3)*4),0)</f>
        <v>3</v>
      </c>
      <c r="Z71">
        <f t="shared" ca="1" si="1"/>
        <v>3</v>
      </c>
      <c r="AA71" s="7" t="str">
        <f t="shared" ca="1" si="2"/>
        <v>A</v>
      </c>
      <c r="AB71">
        <f t="shared" ca="1" si="3"/>
        <v>43265</v>
      </c>
      <c r="AD71">
        <f t="shared" ca="1" si="4"/>
        <v>337974905</v>
      </c>
      <c r="AE71" t="str">
        <f t="shared" ca="1" si="5"/>
        <v>14251679</v>
      </c>
    </row>
    <row r="72" spans="1:31" x14ac:dyDescent="0.25">
      <c r="A72" t="s">
        <v>383</v>
      </c>
      <c r="B72" t="s">
        <v>384</v>
      </c>
      <c r="C72" s="2">
        <v>39174</v>
      </c>
      <c r="D72" t="s">
        <v>385</v>
      </c>
      <c r="E72" t="s">
        <v>183</v>
      </c>
      <c r="F72" t="s">
        <v>183</v>
      </c>
      <c r="G72" t="s">
        <v>83</v>
      </c>
      <c r="H72">
        <v>10009</v>
      </c>
      <c r="I72">
        <v>2126749610</v>
      </c>
      <c r="J72" t="s">
        <v>409</v>
      </c>
      <c r="K72" t="s">
        <v>146</v>
      </c>
      <c r="L72">
        <v>2124629157</v>
      </c>
      <c r="M72" t="str">
        <f>VLOOKUP(A72,Gender!$A:$B,2,0)</f>
        <v>F</v>
      </c>
      <c r="N72">
        <v>2</v>
      </c>
      <c r="O72" s="8" t="s">
        <v>610</v>
      </c>
      <c r="P72" s="2">
        <v>43376</v>
      </c>
      <c r="Q72" s="2" t="s">
        <v>734</v>
      </c>
      <c r="R72" s="8" t="s">
        <v>681</v>
      </c>
      <c r="S72" t="s">
        <v>386</v>
      </c>
      <c r="T72" s="6">
        <f t="shared" ref="T72:T105" ca="1" si="6">INT($U$1+(RAND()^$T$3)*($U$2-$U$1))</f>
        <v>30462</v>
      </c>
      <c r="U72" t="str">
        <f ca="1">OFFSET(Gender!$A$3,RANDBETWEEN(0,118),0)</f>
        <v>Delmy</v>
      </c>
      <c r="V72" t="str">
        <f ca="1">OFFSET(B$6,RANDBETWEEN(0,ROW(B$105)-ROW(B$7)),0)</f>
        <v>Buvens</v>
      </c>
      <c r="W72" t="str">
        <f ca="1">VLOOKUP(U72,Gender!$A:$B,2,0)</f>
        <v>F</v>
      </c>
      <c r="X72" s="5">
        <f ca="1">($T$2-C72)/365</f>
        <v>11.101369863013698</v>
      </c>
      <c r="Y72">
        <f ca="1">ROUND(IF(X72&lt;6,LN(X72)-1,LN(X72)+(RAND()-0.3)*4),0)</f>
        <v>2</v>
      </c>
      <c r="Z72">
        <f t="shared" ref="Z72:Z105" ca="1" si="7">IF(Y72&lt;1,1,IF(Y72&gt;5,5,Y72))</f>
        <v>2</v>
      </c>
      <c r="AA72" s="7" t="str">
        <f t="shared" ref="AA72:AA105" ca="1" si="8">IF(RAND()&gt;$T$4,"B","A")</f>
        <v>A</v>
      </c>
      <c r="AB72">
        <f t="shared" ref="AB72:AB105" ca="1" si="9">INT($W$1+RAND()*(TODAY()-$W$1))</f>
        <v>43151</v>
      </c>
      <c r="AD72">
        <f t="shared" ref="AD72:AD105" ca="1" si="10">INT(RAND()*2147483647)</f>
        <v>1634346046</v>
      </c>
      <c r="AE72" t="str">
        <f t="shared" ref="AE72:AE105" ca="1" si="11">LOWER(DEC2HEX(AD72,8))</f>
        <v>616a243e</v>
      </c>
    </row>
    <row r="73" spans="1:31" x14ac:dyDescent="0.25">
      <c r="A73" t="s">
        <v>387</v>
      </c>
      <c r="B73" t="s">
        <v>388</v>
      </c>
      <c r="C73" s="2">
        <v>37321</v>
      </c>
      <c r="D73" t="s">
        <v>389</v>
      </c>
      <c r="E73" t="s">
        <v>28</v>
      </c>
      <c r="F73" t="s">
        <v>28</v>
      </c>
      <c r="G73" t="s">
        <v>29</v>
      </c>
      <c r="H73">
        <v>99515</v>
      </c>
      <c r="I73">
        <v>9077979628</v>
      </c>
      <c r="J73" t="s">
        <v>607</v>
      </c>
      <c r="K73" t="s">
        <v>97</v>
      </c>
      <c r="L73">
        <v>9078732882</v>
      </c>
      <c r="M73" t="str">
        <f>VLOOKUP(A73,Gender!$A:$B,2,0)</f>
        <v>F</v>
      </c>
      <c r="N73">
        <v>3</v>
      </c>
      <c r="O73" s="8" t="s">
        <v>610</v>
      </c>
      <c r="P73" s="2">
        <v>43361</v>
      </c>
      <c r="Q73" s="2" t="s">
        <v>743</v>
      </c>
      <c r="R73" s="8" t="s">
        <v>682</v>
      </c>
      <c r="S73" t="s">
        <v>390</v>
      </c>
      <c r="T73" s="6">
        <f t="shared" ca="1" si="6"/>
        <v>33675</v>
      </c>
      <c r="U73" t="str">
        <f ca="1">OFFSET(Gender!$A$3,RANDBETWEEN(0,118),0)</f>
        <v>Ernie</v>
      </c>
      <c r="V73" t="str">
        <f ca="1">OFFSET(B$6,RANDBETWEEN(0,ROW(B$105)-ROW(B$7)),0)</f>
        <v>Ostrosky</v>
      </c>
      <c r="W73" t="str">
        <f ca="1">VLOOKUP(U73,Gender!$A:$B,2,0)</f>
        <v>M</v>
      </c>
      <c r="X73" s="5">
        <f ca="1">($T$2-C73)/365</f>
        <v>16.17808219178082</v>
      </c>
      <c r="Y73">
        <f ca="1">ROUND(IF(X73&lt;6,LN(X73)-1,LN(X73)+(RAND()-0.3)*4),0)</f>
        <v>5</v>
      </c>
      <c r="Z73">
        <f t="shared" ca="1" si="7"/>
        <v>5</v>
      </c>
      <c r="AA73" s="7" t="str">
        <f t="shared" ca="1" si="8"/>
        <v>A</v>
      </c>
      <c r="AB73">
        <f t="shared" ca="1" si="9"/>
        <v>43215</v>
      </c>
      <c r="AD73">
        <f t="shared" ca="1" si="10"/>
        <v>1600374482</v>
      </c>
      <c r="AE73" t="str">
        <f t="shared" ca="1" si="11"/>
        <v>5f63c6d2</v>
      </c>
    </row>
    <row r="74" spans="1:31" x14ac:dyDescent="0.25">
      <c r="A74" t="s">
        <v>391</v>
      </c>
      <c r="B74" t="s">
        <v>392</v>
      </c>
      <c r="C74" s="2">
        <v>27842</v>
      </c>
      <c r="D74" t="s">
        <v>393</v>
      </c>
      <c r="E74" t="s">
        <v>394</v>
      </c>
      <c r="F74" t="s">
        <v>394</v>
      </c>
      <c r="G74" t="s">
        <v>76</v>
      </c>
      <c r="H74">
        <v>16502</v>
      </c>
      <c r="I74">
        <v>8143935571</v>
      </c>
      <c r="J74" t="s">
        <v>607</v>
      </c>
      <c r="K74" t="s">
        <v>509</v>
      </c>
      <c r="L74">
        <v>8144203553</v>
      </c>
      <c r="M74" t="str">
        <f>VLOOKUP(A74,Gender!$A:$B,2,0)</f>
        <v>F</v>
      </c>
      <c r="N74">
        <v>4</v>
      </c>
      <c r="O74" s="8" t="s">
        <v>610</v>
      </c>
      <c r="P74" s="2">
        <v>43192</v>
      </c>
      <c r="Q74" s="2" t="s">
        <v>738</v>
      </c>
      <c r="R74" s="8" t="s">
        <v>683</v>
      </c>
      <c r="S74" t="s">
        <v>395</v>
      </c>
      <c r="T74" s="6">
        <f t="shared" ca="1" si="6"/>
        <v>42430</v>
      </c>
      <c r="U74" t="str">
        <f ca="1">OFFSET(Gender!$A$3,RANDBETWEEN(0,118),0)</f>
        <v>Micaela</v>
      </c>
      <c r="V74" t="str">
        <f ca="1">OFFSET(B$6,RANDBETWEEN(0,ROW(B$105)-ROW(B$7)),0)</f>
        <v>Blackwood</v>
      </c>
      <c r="W74" t="str">
        <f ca="1">VLOOKUP(U74,Gender!$A:$B,2,0)</f>
        <v>F</v>
      </c>
      <c r="X74" s="5">
        <f ca="1">($T$2-C74)/365</f>
        <v>42.147945205479452</v>
      </c>
      <c r="Y74">
        <f ca="1">ROUND(IF(X74&lt;6,LN(X74)-1,LN(X74)+(RAND()-0.3)*4),0)</f>
        <v>3</v>
      </c>
      <c r="Z74">
        <f t="shared" ca="1" si="7"/>
        <v>3</v>
      </c>
      <c r="AA74" s="7" t="str">
        <f t="shared" ca="1" si="8"/>
        <v>A</v>
      </c>
      <c r="AB74">
        <f t="shared" ca="1" si="9"/>
        <v>43274</v>
      </c>
      <c r="AD74">
        <f t="shared" ca="1" si="10"/>
        <v>1847088133</v>
      </c>
      <c r="AE74" t="str">
        <f t="shared" ca="1" si="11"/>
        <v>6e185405</v>
      </c>
    </row>
    <row r="75" spans="1:31" x14ac:dyDescent="0.25">
      <c r="A75" t="s">
        <v>396</v>
      </c>
      <c r="B75" t="s">
        <v>397</v>
      </c>
      <c r="C75" s="2">
        <v>30669</v>
      </c>
      <c r="D75" t="s">
        <v>398</v>
      </c>
      <c r="E75" t="s">
        <v>399</v>
      </c>
      <c r="F75" t="s">
        <v>400</v>
      </c>
      <c r="G75" t="s">
        <v>69</v>
      </c>
      <c r="H75">
        <v>21061</v>
      </c>
      <c r="I75">
        <v>4109149018</v>
      </c>
      <c r="J75" t="s">
        <v>145</v>
      </c>
      <c r="K75" t="s">
        <v>445</v>
      </c>
      <c r="L75">
        <v>4109374543</v>
      </c>
      <c r="M75" t="str">
        <f>VLOOKUP(A75,Gender!$A:$B,2,0)</f>
        <v>F</v>
      </c>
      <c r="N75">
        <v>4</v>
      </c>
      <c r="O75" s="8" t="s">
        <v>610</v>
      </c>
      <c r="P75" s="2">
        <v>43390</v>
      </c>
      <c r="Q75" s="2" t="s">
        <v>739</v>
      </c>
      <c r="R75" s="8" t="s">
        <v>684</v>
      </c>
      <c r="S75" t="s">
        <v>401</v>
      </c>
      <c r="T75" s="6">
        <f t="shared" ca="1" si="6"/>
        <v>40443</v>
      </c>
      <c r="U75" t="str">
        <f ca="1">OFFSET(Gender!$A$3,RANDBETWEEN(0,118),0)</f>
        <v>Minna</v>
      </c>
      <c r="V75" t="str">
        <f ca="1">OFFSET(B$6,RANDBETWEEN(0,ROW(B$105)-ROW(B$7)),0)</f>
        <v>Schemmer</v>
      </c>
      <c r="W75" t="str">
        <f ca="1">VLOOKUP(U75,Gender!$A:$B,2,0)</f>
        <v>F</v>
      </c>
      <c r="X75" s="5">
        <f ca="1">($T$2-C75)/365</f>
        <v>34.402739726027399</v>
      </c>
      <c r="Y75">
        <f ca="1">ROUND(IF(X75&lt;6,LN(X75)-1,LN(X75)+(RAND()-0.3)*4),0)</f>
        <v>4</v>
      </c>
      <c r="Z75">
        <f t="shared" ca="1" si="7"/>
        <v>4</v>
      </c>
      <c r="AA75" s="7" t="str">
        <f t="shared" ca="1" si="8"/>
        <v>B</v>
      </c>
      <c r="AB75">
        <f t="shared" ca="1" si="9"/>
        <v>43112</v>
      </c>
      <c r="AD75">
        <f t="shared" ca="1" si="10"/>
        <v>1360569071</v>
      </c>
      <c r="AE75" t="str">
        <f t="shared" ca="1" si="11"/>
        <v>5118a2ef</v>
      </c>
    </row>
    <row r="76" spans="1:31" x14ac:dyDescent="0.25">
      <c r="A76" t="s">
        <v>402</v>
      </c>
      <c r="B76" t="s">
        <v>403</v>
      </c>
      <c r="C76" s="2">
        <v>41472</v>
      </c>
      <c r="D76" t="s">
        <v>404</v>
      </c>
      <c r="E76" t="s">
        <v>405</v>
      </c>
      <c r="F76" t="s">
        <v>406</v>
      </c>
      <c r="G76" t="s">
        <v>407</v>
      </c>
      <c r="H76">
        <v>83707</v>
      </c>
      <c r="I76">
        <v>2088625339</v>
      </c>
      <c r="J76" t="s">
        <v>96</v>
      </c>
      <c r="K76" t="s">
        <v>529</v>
      </c>
      <c r="L76">
        <v>2087378439</v>
      </c>
      <c r="M76" t="str">
        <f>VLOOKUP(A76,Gender!$A:$B,2,0)</f>
        <v>F</v>
      </c>
      <c r="N76">
        <v>1</v>
      </c>
      <c r="O76" s="8" t="s">
        <v>610</v>
      </c>
      <c r="P76" s="2">
        <v>43354</v>
      </c>
      <c r="Q76" s="2" t="s">
        <v>744</v>
      </c>
      <c r="R76" s="8" t="s">
        <v>685</v>
      </c>
      <c r="S76" t="s">
        <v>408</v>
      </c>
      <c r="T76" s="6">
        <f t="shared" ca="1" si="6"/>
        <v>37510</v>
      </c>
      <c r="U76" t="str">
        <f ca="1">OFFSET(Gender!$A$3,RANDBETWEEN(0,118),0)</f>
        <v>Wilda</v>
      </c>
      <c r="V76" t="str">
        <f ca="1">OFFSET(B$6,RANDBETWEEN(0,ROW(B$105)-ROW(B$7)),0)</f>
        <v>Crupi</v>
      </c>
      <c r="W76" t="str">
        <f ca="1">VLOOKUP(U76,Gender!$A:$B,2,0)</f>
        <v>F</v>
      </c>
      <c r="X76" s="5">
        <f ca="1">($T$2-C76)/365</f>
        <v>4.8054794520547945</v>
      </c>
      <c r="Y76">
        <f ca="1">ROUND(IF(X76&lt;6,LN(X76)-1,LN(X76)+(RAND()-0.3)*4),0)</f>
        <v>1</v>
      </c>
      <c r="Z76">
        <f t="shared" ca="1" si="7"/>
        <v>1</v>
      </c>
      <c r="AA76" s="7" t="str">
        <f t="shared" ca="1" si="8"/>
        <v>A</v>
      </c>
      <c r="AB76">
        <f t="shared" ca="1" si="9"/>
        <v>43155</v>
      </c>
      <c r="AD76">
        <f t="shared" ca="1" si="10"/>
        <v>630441491</v>
      </c>
      <c r="AE76" t="str">
        <f t="shared" ca="1" si="11"/>
        <v>2593c613</v>
      </c>
    </row>
    <row r="77" spans="1:31" x14ac:dyDescent="0.25">
      <c r="A77" t="s">
        <v>409</v>
      </c>
      <c r="B77" t="s">
        <v>410</v>
      </c>
      <c r="C77" s="2">
        <v>34806</v>
      </c>
      <c r="D77" t="s">
        <v>411</v>
      </c>
      <c r="E77" t="s">
        <v>412</v>
      </c>
      <c r="F77" t="s">
        <v>412</v>
      </c>
      <c r="G77" t="s">
        <v>55</v>
      </c>
      <c r="H77">
        <v>94104</v>
      </c>
      <c r="I77">
        <v>4153152761</v>
      </c>
      <c r="J77" t="s">
        <v>271</v>
      </c>
      <c r="K77" t="s">
        <v>342</v>
      </c>
      <c r="L77">
        <v>4156047609</v>
      </c>
      <c r="M77" t="str">
        <f>VLOOKUP(A77,Gender!$A:$B,2,0)</f>
        <v>F</v>
      </c>
      <c r="N77">
        <v>4</v>
      </c>
      <c r="O77" s="8" t="s">
        <v>609</v>
      </c>
      <c r="P77" s="2">
        <v>43106</v>
      </c>
      <c r="Q77" s="2" t="s">
        <v>740</v>
      </c>
      <c r="R77" s="8" t="s">
        <v>686</v>
      </c>
      <c r="S77" t="s">
        <v>413</v>
      </c>
      <c r="T77" s="6">
        <f t="shared" ca="1" si="6"/>
        <v>32932</v>
      </c>
      <c r="U77" t="str">
        <f ca="1">OFFSET(Gender!$A$3,RANDBETWEEN(0,118),0)</f>
        <v>Fatima</v>
      </c>
      <c r="V77" t="str">
        <f ca="1">OFFSET(B$6,RANDBETWEEN(0,ROW(B$105)-ROW(B$7)),0)</f>
        <v>Figeroa</v>
      </c>
      <c r="W77" t="str">
        <f ca="1">VLOOKUP(U77,Gender!$A:$B,2,0)</f>
        <v>F</v>
      </c>
      <c r="X77" s="5">
        <f ca="1">($T$2-C77)/365</f>
        <v>23.068493150684933</v>
      </c>
      <c r="Y77">
        <f ca="1">ROUND(IF(X77&lt;6,LN(X77)-1,LN(X77)+(RAND()-0.3)*4),0)</f>
        <v>5</v>
      </c>
      <c r="Z77">
        <f t="shared" ca="1" si="7"/>
        <v>5</v>
      </c>
      <c r="AA77" s="7" t="str">
        <f t="shared" ca="1" si="8"/>
        <v>A</v>
      </c>
      <c r="AB77">
        <f t="shared" ca="1" si="9"/>
        <v>43232</v>
      </c>
      <c r="AD77">
        <f t="shared" ca="1" si="10"/>
        <v>909281044</v>
      </c>
      <c r="AE77" t="str">
        <f t="shared" ca="1" si="11"/>
        <v>36328714</v>
      </c>
    </row>
    <row r="78" spans="1:31" x14ac:dyDescent="0.25">
      <c r="A78" t="s">
        <v>414</v>
      </c>
      <c r="B78" t="s">
        <v>415</v>
      </c>
      <c r="C78" s="2">
        <v>36843</v>
      </c>
      <c r="D78" t="s">
        <v>416</v>
      </c>
      <c r="E78" t="s">
        <v>417</v>
      </c>
      <c r="F78" t="s">
        <v>418</v>
      </c>
      <c r="G78" t="s">
        <v>419</v>
      </c>
      <c r="H78">
        <v>27514</v>
      </c>
      <c r="I78">
        <v>9192259345</v>
      </c>
      <c r="J78" t="s">
        <v>307</v>
      </c>
      <c r="K78" t="s">
        <v>428</v>
      </c>
      <c r="L78">
        <v>9197153791</v>
      </c>
      <c r="M78" t="str">
        <f>VLOOKUP(A78,Gender!$A:$B,2,0)</f>
        <v>F</v>
      </c>
      <c r="N78">
        <v>4</v>
      </c>
      <c r="O78" s="8" t="s">
        <v>609</v>
      </c>
      <c r="P78" s="2">
        <v>43401</v>
      </c>
      <c r="Q78" s="2" t="s">
        <v>729</v>
      </c>
      <c r="R78" s="8" t="s">
        <v>687</v>
      </c>
      <c r="S78" t="s">
        <v>420</v>
      </c>
      <c r="T78" s="6">
        <f t="shared" ca="1" si="6"/>
        <v>28234</v>
      </c>
      <c r="U78" t="str">
        <f ca="1">OFFSET(Gender!$A$3,RANDBETWEEN(0,118),0)</f>
        <v>Cory</v>
      </c>
      <c r="V78" t="str">
        <f ca="1">OFFSET(B$6,RANDBETWEEN(0,ROW(B$105)-ROW(B$7)),0)</f>
        <v>Eroman</v>
      </c>
      <c r="W78" t="str">
        <f ca="1">VLOOKUP(U78,Gender!$A:$B,2,0)</f>
        <v>F</v>
      </c>
      <c r="X78" s="5">
        <f ca="1">($T$2-C78)/365</f>
        <v>17.487671232876714</v>
      </c>
      <c r="Y78">
        <f ca="1">ROUND(IF(X78&lt;6,LN(X78)-1,LN(X78)+(RAND()-0.3)*4),0)</f>
        <v>4</v>
      </c>
      <c r="Z78">
        <f t="shared" ca="1" si="7"/>
        <v>4</v>
      </c>
      <c r="AA78" s="7" t="str">
        <f t="shared" ca="1" si="8"/>
        <v>A</v>
      </c>
      <c r="AB78">
        <f t="shared" ca="1" si="9"/>
        <v>43222</v>
      </c>
      <c r="AD78">
        <f t="shared" ca="1" si="10"/>
        <v>1626623904</v>
      </c>
      <c r="AE78" t="str">
        <f t="shared" ca="1" si="11"/>
        <v>60f44fa0</v>
      </c>
    </row>
    <row r="79" spans="1:31" x14ac:dyDescent="0.25">
      <c r="A79" t="s">
        <v>421</v>
      </c>
      <c r="B79" t="s">
        <v>422</v>
      </c>
      <c r="C79" s="2">
        <v>26655</v>
      </c>
      <c r="D79" t="s">
        <v>423</v>
      </c>
      <c r="E79" t="s">
        <v>424</v>
      </c>
      <c r="F79" t="s">
        <v>425</v>
      </c>
      <c r="G79" t="s">
        <v>55</v>
      </c>
      <c r="H79">
        <v>94070</v>
      </c>
      <c r="I79">
        <v>6505285783</v>
      </c>
      <c r="J79" t="s">
        <v>161</v>
      </c>
      <c r="K79" t="s">
        <v>388</v>
      </c>
      <c r="L79">
        <v>6508119032</v>
      </c>
      <c r="M79" t="str">
        <f>VLOOKUP(A79,Gender!$A:$B,2,0)</f>
        <v>M</v>
      </c>
      <c r="N79">
        <v>5</v>
      </c>
      <c r="O79" s="8" t="s">
        <v>610</v>
      </c>
      <c r="P79" s="2">
        <v>43173</v>
      </c>
      <c r="Q79" s="2" t="s">
        <v>715</v>
      </c>
      <c r="R79" s="8" t="s">
        <v>688</v>
      </c>
      <c r="S79" t="s">
        <v>426</v>
      </c>
      <c r="T79" s="6">
        <f t="shared" ca="1" si="6"/>
        <v>19520</v>
      </c>
      <c r="U79" t="str">
        <f ca="1">OFFSET(Gender!$A$3,RANDBETWEEN(0,118),0)</f>
        <v>Bette</v>
      </c>
      <c r="V79" t="str">
        <f ca="1">OFFSET(B$6,RANDBETWEEN(0,ROW(B$105)-ROW(B$7)),0)</f>
        <v>Weight</v>
      </c>
      <c r="W79" t="str">
        <f ca="1">VLOOKUP(U79,Gender!$A:$B,2,0)</f>
        <v>F</v>
      </c>
      <c r="X79" s="5">
        <f ca="1">($T$2-C79)/365</f>
        <v>45.4</v>
      </c>
      <c r="Y79">
        <f ca="1">ROUND(IF(X79&lt;6,LN(X79)-1,LN(X79)+(RAND()-0.3)*4),0)</f>
        <v>3</v>
      </c>
      <c r="Z79">
        <f t="shared" ca="1" si="7"/>
        <v>3</v>
      </c>
      <c r="AA79" s="7" t="str">
        <f t="shared" ca="1" si="8"/>
        <v>A</v>
      </c>
      <c r="AB79">
        <f t="shared" ca="1" si="9"/>
        <v>43180</v>
      </c>
      <c r="AD79">
        <f t="shared" ca="1" si="10"/>
        <v>1495471831</v>
      </c>
      <c r="AE79" t="str">
        <f t="shared" ca="1" si="11"/>
        <v>592316d7</v>
      </c>
    </row>
    <row r="80" spans="1:31" x14ac:dyDescent="0.25">
      <c r="A80" t="s">
        <v>427</v>
      </c>
      <c r="B80" t="s">
        <v>428</v>
      </c>
      <c r="C80" s="2">
        <v>38584</v>
      </c>
      <c r="D80" t="s">
        <v>429</v>
      </c>
      <c r="E80" t="s">
        <v>430</v>
      </c>
      <c r="F80" t="s">
        <v>431</v>
      </c>
      <c r="G80" t="s">
        <v>55</v>
      </c>
      <c r="H80">
        <v>94520</v>
      </c>
      <c r="I80">
        <v>9256473298</v>
      </c>
      <c r="J80" t="s">
        <v>240</v>
      </c>
      <c r="K80" t="s">
        <v>469</v>
      </c>
      <c r="L80">
        <v>9255227798</v>
      </c>
      <c r="M80" t="str">
        <f>VLOOKUP(A80,Gender!$A:$B,2,0)</f>
        <v>F</v>
      </c>
      <c r="N80">
        <v>2</v>
      </c>
      <c r="O80" s="8" t="s">
        <v>610</v>
      </c>
      <c r="P80" s="2">
        <v>43108</v>
      </c>
      <c r="Q80" s="2" t="s">
        <v>748</v>
      </c>
      <c r="R80" s="8" t="s">
        <v>689</v>
      </c>
      <c r="S80" t="s">
        <v>432</v>
      </c>
      <c r="T80" s="6">
        <f t="shared" ca="1" si="6"/>
        <v>35251</v>
      </c>
      <c r="U80" t="str">
        <f ca="1">OFFSET(Gender!$A$3,RANDBETWEEN(0,118),0)</f>
        <v>Julian</v>
      </c>
      <c r="V80" t="str">
        <f ca="1">OFFSET(B$6,RANDBETWEEN(0,ROW(B$105)-ROW(B$7)),0)</f>
        <v>Pugh</v>
      </c>
      <c r="W80" t="str">
        <f ca="1">VLOOKUP(U80,Gender!$A:$B,2,0)</f>
        <v>M</v>
      </c>
      <c r="X80" s="5">
        <f ca="1">($T$2-C80)/365</f>
        <v>12.717808219178082</v>
      </c>
      <c r="Y80">
        <f ca="1">ROUND(IF(X80&lt;6,LN(X80)-1,LN(X80)+(RAND()-0.3)*4),0)</f>
        <v>5</v>
      </c>
      <c r="Z80">
        <f t="shared" ca="1" si="7"/>
        <v>5</v>
      </c>
      <c r="AA80" s="7" t="str">
        <f t="shared" ca="1" si="8"/>
        <v>A</v>
      </c>
      <c r="AB80">
        <f t="shared" ca="1" si="9"/>
        <v>43332</v>
      </c>
      <c r="AD80">
        <f t="shared" ca="1" si="10"/>
        <v>1967326173</v>
      </c>
      <c r="AE80" t="str">
        <f t="shared" ca="1" si="11"/>
        <v>754303dd</v>
      </c>
    </row>
    <row r="81" spans="1:31" x14ac:dyDescent="0.25">
      <c r="A81" t="s">
        <v>433</v>
      </c>
      <c r="B81" t="s">
        <v>434</v>
      </c>
      <c r="C81" s="2">
        <v>40248</v>
      </c>
      <c r="D81" t="s">
        <v>435</v>
      </c>
      <c r="E81" t="s">
        <v>436</v>
      </c>
      <c r="F81" t="s">
        <v>295</v>
      </c>
      <c r="G81" t="s">
        <v>36</v>
      </c>
      <c r="H81">
        <v>43140</v>
      </c>
      <c r="I81">
        <v>7403438575</v>
      </c>
      <c r="J81" t="s">
        <v>156</v>
      </c>
      <c r="K81" t="s">
        <v>535</v>
      </c>
      <c r="L81">
        <v>7405265410</v>
      </c>
      <c r="M81" t="str">
        <f>VLOOKUP(A81,Gender!$A:$B,2,0)</f>
        <v>M</v>
      </c>
      <c r="N81">
        <v>4</v>
      </c>
      <c r="O81" s="8" t="s">
        <v>610</v>
      </c>
      <c r="P81" s="2">
        <v>43340</v>
      </c>
      <c r="Q81" s="2" t="s">
        <v>749</v>
      </c>
      <c r="R81" s="8" t="s">
        <v>690</v>
      </c>
      <c r="S81" t="s">
        <v>437</v>
      </c>
      <c r="T81" s="6">
        <f t="shared" ca="1" si="6"/>
        <v>34292</v>
      </c>
      <c r="U81" t="str">
        <f ca="1">OFFSET(Gender!$A$3,RANDBETWEEN(0,118),0)</f>
        <v>Cory</v>
      </c>
      <c r="V81" t="str">
        <f ca="1">OFFSET(B$6,RANDBETWEEN(0,ROW(B$105)-ROW(B$7)),0)</f>
        <v>Mondella</v>
      </c>
      <c r="W81" t="str">
        <f ca="1">VLOOKUP(U81,Gender!$A:$B,2,0)</f>
        <v>F</v>
      </c>
      <c r="X81" s="5">
        <f ca="1">($T$2-C81)/365</f>
        <v>8.1589041095890416</v>
      </c>
      <c r="Y81">
        <f ca="1">ROUND(IF(X81&lt;6,LN(X81)-1,LN(X81)+(RAND()-0.3)*4),0)</f>
        <v>4</v>
      </c>
      <c r="Z81">
        <f t="shared" ca="1" si="7"/>
        <v>4</v>
      </c>
      <c r="AA81" s="7" t="str">
        <f t="shared" ca="1" si="8"/>
        <v>A</v>
      </c>
      <c r="AB81">
        <f t="shared" ca="1" si="9"/>
        <v>43335</v>
      </c>
      <c r="AD81">
        <f t="shared" ca="1" si="10"/>
        <v>522868743</v>
      </c>
      <c r="AE81" t="str">
        <f t="shared" ca="1" si="11"/>
        <v>1f2a5807</v>
      </c>
    </row>
    <row r="82" spans="1:31" x14ac:dyDescent="0.25">
      <c r="A82" t="s">
        <v>438</v>
      </c>
      <c r="B82" t="s">
        <v>439</v>
      </c>
      <c r="C82" s="2">
        <v>19985</v>
      </c>
      <c r="D82" t="s">
        <v>440</v>
      </c>
      <c r="E82" t="s">
        <v>441</v>
      </c>
      <c r="F82" t="s">
        <v>442</v>
      </c>
      <c r="G82" t="s">
        <v>83</v>
      </c>
      <c r="H82">
        <v>14895</v>
      </c>
      <c r="I82">
        <v>5858668313</v>
      </c>
      <c r="J82" t="s">
        <v>292</v>
      </c>
      <c r="K82" t="s">
        <v>539</v>
      </c>
      <c r="L82">
        <v>5854984278</v>
      </c>
      <c r="M82" t="str">
        <f>VLOOKUP(A82,Gender!$A:$B,2,0)</f>
        <v>M</v>
      </c>
      <c r="N82">
        <v>5</v>
      </c>
      <c r="O82" s="8" t="s">
        <v>610</v>
      </c>
      <c r="P82" s="2">
        <v>43261</v>
      </c>
      <c r="Q82" s="2" t="s">
        <v>750</v>
      </c>
      <c r="R82" s="8" t="s">
        <v>691</v>
      </c>
      <c r="S82" t="s">
        <v>443</v>
      </c>
      <c r="T82" s="6">
        <f t="shared" ca="1" si="6"/>
        <v>41343</v>
      </c>
      <c r="U82" t="str">
        <f ca="1">OFFSET(Gender!$A$3,RANDBETWEEN(0,118),0)</f>
        <v>Blair</v>
      </c>
      <c r="V82" t="str">
        <f ca="1">OFFSET(B$6,RANDBETWEEN(0,ROW(B$105)-ROW(B$7)),0)</f>
        <v>Abdallah</v>
      </c>
      <c r="W82" t="str">
        <f ca="1">VLOOKUP(U82,Gender!$A:$B,2,0)</f>
        <v>M</v>
      </c>
      <c r="X82" s="5">
        <f ca="1">($T$2-C82)/365</f>
        <v>63.673972602739724</v>
      </c>
      <c r="Y82">
        <f ca="1">ROUND(IF(X82&lt;6,LN(X82)-1,LN(X82)+(RAND()-0.3)*4),0)</f>
        <v>4</v>
      </c>
      <c r="Z82">
        <f t="shared" ca="1" si="7"/>
        <v>4</v>
      </c>
      <c r="AA82" s="7" t="str">
        <f t="shared" ca="1" si="8"/>
        <v>B</v>
      </c>
      <c r="AB82">
        <f t="shared" ca="1" si="9"/>
        <v>43338</v>
      </c>
      <c r="AD82">
        <f t="shared" ca="1" si="10"/>
        <v>945851656</v>
      </c>
      <c r="AE82" t="str">
        <f t="shared" ca="1" si="11"/>
        <v>38608d08</v>
      </c>
    </row>
    <row r="83" spans="1:31" x14ac:dyDescent="0.25">
      <c r="A83" t="s">
        <v>444</v>
      </c>
      <c r="B83" t="s">
        <v>445</v>
      </c>
      <c r="C83" s="2">
        <v>30247</v>
      </c>
      <c r="D83" t="s">
        <v>446</v>
      </c>
      <c r="E83" t="s">
        <v>67</v>
      </c>
      <c r="F83" t="s">
        <v>68</v>
      </c>
      <c r="G83" t="s">
        <v>69</v>
      </c>
      <c r="H83">
        <v>21215</v>
      </c>
      <c r="I83">
        <v>4105204832</v>
      </c>
      <c r="J83" t="s">
        <v>330</v>
      </c>
      <c r="K83" t="s">
        <v>186</v>
      </c>
      <c r="L83">
        <v>4109576903</v>
      </c>
      <c r="M83" t="str">
        <f>VLOOKUP(A83,Gender!$A:$B,2,0)</f>
        <v>M</v>
      </c>
      <c r="N83">
        <v>5</v>
      </c>
      <c r="O83" s="8" t="s">
        <v>610</v>
      </c>
      <c r="P83" s="2">
        <v>43199</v>
      </c>
      <c r="Q83" s="2" t="s">
        <v>724</v>
      </c>
      <c r="R83" s="8" t="s">
        <v>692</v>
      </c>
      <c r="S83" t="s">
        <v>447</v>
      </c>
      <c r="T83" s="6">
        <f t="shared" ca="1" si="6"/>
        <v>31066</v>
      </c>
      <c r="U83" t="str">
        <f ca="1">OFFSET(Gender!$A$3,RANDBETWEEN(0,118),0)</f>
        <v>Simona</v>
      </c>
      <c r="V83" t="str">
        <f ca="1">OFFSET(B$6,RANDBETWEEN(0,ROW(B$105)-ROW(B$7)),0)</f>
        <v>Albares</v>
      </c>
      <c r="W83" t="str">
        <f ca="1">VLOOKUP(U83,Gender!$A:$B,2,0)</f>
        <v>F</v>
      </c>
      <c r="X83" s="5">
        <f ca="1">($T$2-C83)/365</f>
        <v>35.558904109589044</v>
      </c>
      <c r="Y83">
        <f ca="1">ROUND(IF(X83&lt;6,LN(X83)-1,LN(X83)+(RAND()-0.3)*4),0)</f>
        <v>6</v>
      </c>
      <c r="Z83">
        <f t="shared" ca="1" si="7"/>
        <v>5</v>
      </c>
      <c r="AA83" s="7" t="str">
        <f t="shared" ca="1" si="8"/>
        <v>A</v>
      </c>
      <c r="AB83">
        <f t="shared" ca="1" si="9"/>
        <v>43264</v>
      </c>
      <c r="AD83">
        <f t="shared" ca="1" si="10"/>
        <v>870324573</v>
      </c>
      <c r="AE83" t="str">
        <f t="shared" ca="1" si="11"/>
        <v>33e0195d</v>
      </c>
    </row>
    <row r="84" spans="1:31" x14ac:dyDescent="0.25">
      <c r="A84" t="s">
        <v>448</v>
      </c>
      <c r="B84" t="s">
        <v>449</v>
      </c>
      <c r="C84" s="2">
        <v>28770</v>
      </c>
      <c r="D84" t="s">
        <v>450</v>
      </c>
      <c r="E84" t="s">
        <v>451</v>
      </c>
      <c r="F84" t="s">
        <v>452</v>
      </c>
      <c r="G84" t="s">
        <v>23</v>
      </c>
      <c r="H84">
        <v>7105</v>
      </c>
      <c r="I84">
        <v>9733542040</v>
      </c>
      <c r="J84" t="s">
        <v>528</v>
      </c>
      <c r="K84" t="s">
        <v>79</v>
      </c>
      <c r="L84">
        <v>9738479611</v>
      </c>
      <c r="M84" t="str">
        <f>VLOOKUP(A84,Gender!$A:$B,2,0)</f>
        <v>F</v>
      </c>
      <c r="N84">
        <v>5</v>
      </c>
      <c r="O84" s="8" t="s">
        <v>610</v>
      </c>
      <c r="P84" s="2">
        <v>43322</v>
      </c>
      <c r="Q84" s="2" t="s">
        <v>716</v>
      </c>
      <c r="R84" s="8" t="s">
        <v>693</v>
      </c>
      <c r="S84" t="s">
        <v>453</v>
      </c>
      <c r="T84" s="6">
        <f t="shared" ca="1" si="6"/>
        <v>31289</v>
      </c>
      <c r="U84" t="str">
        <f ca="1">OFFSET(Gender!$A$3,RANDBETWEEN(0,118),0)</f>
        <v>Albina</v>
      </c>
      <c r="V84" t="str">
        <f ca="1">OFFSET(B$6,RANDBETWEEN(0,ROW(B$105)-ROW(B$7)),0)</f>
        <v>Morasca</v>
      </c>
      <c r="W84" t="str">
        <f ca="1">VLOOKUP(U84,Gender!$A:$B,2,0)</f>
        <v>F</v>
      </c>
      <c r="X84" s="5">
        <f ca="1">($T$2-C84)/365</f>
        <v>39.605479452054794</v>
      </c>
      <c r="Y84">
        <f ca="1">ROUND(IF(X84&lt;6,LN(X84)-1,LN(X84)+(RAND()-0.3)*4),0)</f>
        <v>3</v>
      </c>
      <c r="Z84">
        <f t="shared" ca="1" si="7"/>
        <v>3</v>
      </c>
      <c r="AA84" s="7" t="str">
        <f t="shared" ca="1" si="8"/>
        <v>A</v>
      </c>
      <c r="AB84">
        <f t="shared" ca="1" si="9"/>
        <v>43261</v>
      </c>
      <c r="AD84">
        <f t="shared" ca="1" si="10"/>
        <v>1948191084</v>
      </c>
      <c r="AE84" t="str">
        <f t="shared" ca="1" si="11"/>
        <v>741f096c</v>
      </c>
    </row>
    <row r="85" spans="1:31" x14ac:dyDescent="0.25">
      <c r="A85" t="s">
        <v>454</v>
      </c>
      <c r="B85" t="s">
        <v>455</v>
      </c>
      <c r="C85" s="2">
        <v>24709</v>
      </c>
      <c r="D85" t="s">
        <v>456</v>
      </c>
      <c r="E85" t="s">
        <v>46</v>
      </c>
      <c r="F85" t="s">
        <v>47</v>
      </c>
      <c r="G85" t="s">
        <v>48</v>
      </c>
      <c r="H85">
        <v>60647</v>
      </c>
      <c r="I85">
        <v>7734465569</v>
      </c>
      <c r="J85" t="s">
        <v>474</v>
      </c>
      <c r="K85" t="s">
        <v>241</v>
      </c>
      <c r="L85">
        <v>7733523437</v>
      </c>
      <c r="M85" t="str">
        <f>VLOOKUP(A85,Gender!$A:$B,2,0)</f>
        <v>M</v>
      </c>
      <c r="N85">
        <v>3</v>
      </c>
      <c r="O85" s="8" t="s">
        <v>610</v>
      </c>
      <c r="P85" s="2">
        <v>43229</v>
      </c>
      <c r="Q85" s="2" t="s">
        <v>731</v>
      </c>
      <c r="R85" s="8" t="s">
        <v>694</v>
      </c>
      <c r="S85" t="s">
        <v>457</v>
      </c>
      <c r="T85" s="6">
        <f t="shared" ca="1" si="6"/>
        <v>20432</v>
      </c>
      <c r="U85" t="str">
        <f ca="1">OFFSET(Gender!$A$3,RANDBETWEEN(0,118),0)</f>
        <v>Micaela</v>
      </c>
      <c r="V85" t="str">
        <f ca="1">OFFSET(B$6,RANDBETWEEN(0,ROW(B$105)-ROW(B$7)),0)</f>
        <v>Ferencz</v>
      </c>
      <c r="W85" t="str">
        <f ca="1">VLOOKUP(U85,Gender!$A:$B,2,0)</f>
        <v>F</v>
      </c>
      <c r="X85" s="5">
        <f ca="1">($T$2-C85)/365</f>
        <v>50.731506849315068</v>
      </c>
      <c r="Y85">
        <f ca="1">ROUND(IF(X85&lt;6,LN(X85)-1,LN(X85)+(RAND()-0.3)*4),0)</f>
        <v>5</v>
      </c>
      <c r="Z85">
        <f t="shared" ca="1" si="7"/>
        <v>5</v>
      </c>
      <c r="AA85" s="7" t="str">
        <f t="shared" ca="1" si="8"/>
        <v>A</v>
      </c>
      <c r="AB85">
        <f t="shared" ca="1" si="9"/>
        <v>43335</v>
      </c>
      <c r="AD85">
        <f t="shared" ca="1" si="10"/>
        <v>404630816</v>
      </c>
      <c r="AE85" t="str">
        <f t="shared" ca="1" si="11"/>
        <v>181e2d20</v>
      </c>
    </row>
    <row r="86" spans="1:31" x14ac:dyDescent="0.25">
      <c r="A86" t="s">
        <v>458</v>
      </c>
      <c r="B86" t="s">
        <v>459</v>
      </c>
      <c r="C86" s="2">
        <v>40222</v>
      </c>
      <c r="D86" t="s">
        <v>460</v>
      </c>
      <c r="E86" t="s">
        <v>451</v>
      </c>
      <c r="F86" t="s">
        <v>452</v>
      </c>
      <c r="G86" t="s">
        <v>23</v>
      </c>
      <c r="H86">
        <v>7104</v>
      </c>
      <c r="I86">
        <v>9739273447</v>
      </c>
      <c r="J86" t="s">
        <v>25</v>
      </c>
      <c r="K86" t="s">
        <v>358</v>
      </c>
      <c r="L86">
        <v>9737963667</v>
      </c>
      <c r="M86" t="str">
        <f>VLOOKUP(A86,Gender!$A:$B,2,0)</f>
        <v>F</v>
      </c>
      <c r="N86">
        <v>2</v>
      </c>
      <c r="O86" s="8" t="s">
        <v>610</v>
      </c>
      <c r="P86" s="2">
        <v>43156</v>
      </c>
      <c r="Q86" s="2" t="s">
        <v>727</v>
      </c>
      <c r="R86" s="8" t="s">
        <v>695</v>
      </c>
      <c r="S86" t="s">
        <v>461</v>
      </c>
      <c r="T86" s="6">
        <f t="shared" ca="1" si="6"/>
        <v>40251</v>
      </c>
      <c r="U86" t="str">
        <f ca="1">OFFSET(Gender!$A$3,RANDBETWEEN(0,118),0)</f>
        <v>Joseph</v>
      </c>
      <c r="V86" t="str">
        <f ca="1">OFFSET(B$6,RANDBETWEEN(0,ROW(B$105)-ROW(B$7)),0)</f>
        <v>Maclead</v>
      </c>
      <c r="W86" t="str">
        <f ca="1">VLOOKUP(U86,Gender!$A:$B,2,0)</f>
        <v>M</v>
      </c>
      <c r="X86" s="5">
        <f ca="1">($T$2-C86)/365</f>
        <v>8.2301369863013694</v>
      </c>
      <c r="Y86">
        <f ca="1">ROUND(IF(X86&lt;6,LN(X86)-1,LN(X86)+(RAND()-0.3)*4),0)</f>
        <v>1</v>
      </c>
      <c r="Z86">
        <f t="shared" ca="1" si="7"/>
        <v>1</v>
      </c>
      <c r="AA86" s="7" t="str">
        <f t="shared" ca="1" si="8"/>
        <v>A</v>
      </c>
      <c r="AB86">
        <f t="shared" ca="1" si="9"/>
        <v>43325</v>
      </c>
      <c r="AD86">
        <f t="shared" ca="1" si="10"/>
        <v>2016728024</v>
      </c>
      <c r="AE86" t="str">
        <f t="shared" ca="1" si="11"/>
        <v>7834d3d8</v>
      </c>
    </row>
    <row r="87" spans="1:31" x14ac:dyDescent="0.25">
      <c r="A87" t="s">
        <v>462</v>
      </c>
      <c r="B87" t="s">
        <v>463</v>
      </c>
      <c r="C87" s="2">
        <v>31479</v>
      </c>
      <c r="D87" t="s">
        <v>464</v>
      </c>
      <c r="E87" t="s">
        <v>465</v>
      </c>
      <c r="F87" t="s">
        <v>466</v>
      </c>
      <c r="G87" t="s">
        <v>201</v>
      </c>
      <c r="H87">
        <v>88101</v>
      </c>
      <c r="I87">
        <v>5059758559</v>
      </c>
      <c r="J87" t="s">
        <v>90</v>
      </c>
      <c r="K87" t="s">
        <v>519</v>
      </c>
      <c r="L87">
        <v>5059501763</v>
      </c>
      <c r="M87" t="str">
        <f>VLOOKUP(A87,Gender!$A:$B,2,0)</f>
        <v>F</v>
      </c>
      <c r="N87">
        <v>5</v>
      </c>
      <c r="O87" s="8" t="s">
        <v>610</v>
      </c>
      <c r="P87" s="2">
        <v>43386</v>
      </c>
      <c r="Q87" s="2" t="s">
        <v>717</v>
      </c>
      <c r="R87" s="8" t="s">
        <v>696</v>
      </c>
      <c r="S87" t="s">
        <v>467</v>
      </c>
      <c r="T87" s="6">
        <f t="shared" ca="1" si="6"/>
        <v>42138</v>
      </c>
      <c r="U87" t="str">
        <f ca="1">OFFSET(Gender!$A$3,RANDBETWEEN(0,118),0)</f>
        <v>Kanisha</v>
      </c>
      <c r="V87" t="str">
        <f ca="1">OFFSET(B$6,RANDBETWEEN(0,ROW(B$105)-ROW(B$7)),0)</f>
        <v>last_name</v>
      </c>
      <c r="W87" t="str">
        <f ca="1">VLOOKUP(U87,Gender!$A:$B,2,0)</f>
        <v>F</v>
      </c>
      <c r="X87" s="5">
        <f ca="1">($T$2-C87)/365</f>
        <v>32.183561643835617</v>
      </c>
      <c r="Y87">
        <f ca="1">ROUND(IF(X87&lt;6,LN(X87)-1,LN(X87)+(RAND()-0.3)*4),0)</f>
        <v>6</v>
      </c>
      <c r="Z87">
        <f t="shared" ca="1" si="7"/>
        <v>5</v>
      </c>
      <c r="AA87" s="7" t="str">
        <f t="shared" ca="1" si="8"/>
        <v>A</v>
      </c>
      <c r="AB87">
        <f t="shared" ca="1" si="9"/>
        <v>43154</v>
      </c>
      <c r="AD87">
        <f t="shared" ca="1" si="10"/>
        <v>933466694</v>
      </c>
      <c r="AE87" t="str">
        <f t="shared" ca="1" si="11"/>
        <v>37a39246</v>
      </c>
    </row>
    <row r="88" spans="1:31" x14ac:dyDescent="0.25">
      <c r="A88" t="s">
        <v>468</v>
      </c>
      <c r="B88" t="s">
        <v>469</v>
      </c>
      <c r="C88" s="2">
        <v>39445</v>
      </c>
      <c r="D88" t="s">
        <v>470</v>
      </c>
      <c r="E88" t="s">
        <v>471</v>
      </c>
      <c r="F88" t="s">
        <v>472</v>
      </c>
      <c r="G88" t="s">
        <v>83</v>
      </c>
      <c r="H88">
        <v>10309</v>
      </c>
      <c r="I88">
        <v>7183326527</v>
      </c>
      <c r="J88" t="s">
        <v>498</v>
      </c>
      <c r="K88" t="s">
        <v>58</v>
      </c>
      <c r="L88">
        <v>7186547063</v>
      </c>
      <c r="M88" t="str">
        <f>VLOOKUP(A88,Gender!$A:$B,2,0)</f>
        <v>M</v>
      </c>
      <c r="N88">
        <v>3</v>
      </c>
      <c r="O88" s="8" t="s">
        <v>610</v>
      </c>
      <c r="P88" s="2">
        <v>43186</v>
      </c>
      <c r="Q88" s="2" t="s">
        <v>723</v>
      </c>
      <c r="R88" s="8" t="s">
        <v>697</v>
      </c>
      <c r="S88" t="s">
        <v>473</v>
      </c>
      <c r="T88" s="6">
        <f t="shared" ca="1" si="6"/>
        <v>22365</v>
      </c>
      <c r="U88" t="str">
        <f ca="1">OFFSET(Gender!$A$3,RANDBETWEEN(0,118),0)</f>
        <v>Viva</v>
      </c>
      <c r="V88" t="str">
        <f ca="1">OFFSET(B$6,RANDBETWEEN(0,ROW(B$105)-ROW(B$7)),0)</f>
        <v>Vanausdal</v>
      </c>
      <c r="W88" t="str">
        <f ca="1">VLOOKUP(U88,Gender!$A:$B,2,0)</f>
        <v>M</v>
      </c>
      <c r="X88" s="5">
        <f ca="1">($T$2-C88)/365</f>
        <v>10.358904109589041</v>
      </c>
      <c r="Y88">
        <f ca="1">ROUND(IF(X88&lt;6,LN(X88)-1,LN(X88)+(RAND()-0.3)*4),0)</f>
        <v>3</v>
      </c>
      <c r="Z88">
        <f t="shared" ca="1" si="7"/>
        <v>3</v>
      </c>
      <c r="AA88" s="7" t="str">
        <f t="shared" ca="1" si="8"/>
        <v>A</v>
      </c>
      <c r="AB88">
        <f t="shared" ca="1" si="9"/>
        <v>43196</v>
      </c>
      <c r="AD88">
        <f t="shared" ca="1" si="10"/>
        <v>418541538</v>
      </c>
      <c r="AE88" t="str">
        <f t="shared" ca="1" si="11"/>
        <v>18f26fe2</v>
      </c>
    </row>
    <row r="89" spans="1:31" x14ac:dyDescent="0.25">
      <c r="A89" t="s">
        <v>474</v>
      </c>
      <c r="B89" t="s">
        <v>475</v>
      </c>
      <c r="C89" s="2">
        <v>39100</v>
      </c>
      <c r="D89" t="s">
        <v>476</v>
      </c>
      <c r="E89" t="s">
        <v>477</v>
      </c>
      <c r="F89" t="s">
        <v>478</v>
      </c>
      <c r="G89" t="s">
        <v>269</v>
      </c>
      <c r="H89">
        <v>32254</v>
      </c>
      <c r="I89">
        <v>9047754480</v>
      </c>
      <c r="J89" t="s">
        <v>196</v>
      </c>
      <c r="K89" t="s">
        <v>225</v>
      </c>
      <c r="L89">
        <v>9045149918</v>
      </c>
      <c r="M89" t="str">
        <f>VLOOKUP(A89,Gender!$A:$B,2,0)</f>
        <v>F</v>
      </c>
      <c r="N89">
        <v>5</v>
      </c>
      <c r="O89" s="8" t="s">
        <v>609</v>
      </c>
      <c r="P89" s="2">
        <v>43247</v>
      </c>
      <c r="Q89" s="2" t="s">
        <v>734</v>
      </c>
      <c r="R89" s="8" t="s">
        <v>698</v>
      </c>
      <c r="S89" t="s">
        <v>479</v>
      </c>
      <c r="T89" s="6">
        <f t="shared" ca="1" si="6"/>
        <v>42008</v>
      </c>
      <c r="U89" t="str">
        <f ca="1">OFFSET(Gender!$A$3,RANDBETWEEN(0,118),0)</f>
        <v>Rozella</v>
      </c>
      <c r="V89" t="str">
        <f ca="1">OFFSET(B$6,RANDBETWEEN(0,ROW(B$105)-ROW(B$7)),0)</f>
        <v>Maclead</v>
      </c>
      <c r="W89" t="str">
        <f ca="1">VLOOKUP(U89,Gender!$A:$B,2,0)</f>
        <v>F</v>
      </c>
      <c r="X89" s="5">
        <f ca="1">($T$2-C89)/365</f>
        <v>11.304109589041095</v>
      </c>
      <c r="Y89">
        <f ca="1">ROUND(IF(X89&lt;6,LN(X89)-1,LN(X89)+(RAND()-0.3)*4),0)</f>
        <v>4</v>
      </c>
      <c r="Z89">
        <f t="shared" ca="1" si="7"/>
        <v>4</v>
      </c>
      <c r="AA89" s="7" t="str">
        <f t="shared" ca="1" si="8"/>
        <v>A</v>
      </c>
      <c r="AB89">
        <f t="shared" ca="1" si="9"/>
        <v>43188</v>
      </c>
      <c r="AD89">
        <f t="shared" ca="1" si="10"/>
        <v>576879515</v>
      </c>
      <c r="AE89" t="str">
        <f t="shared" ca="1" si="11"/>
        <v>22627b9b</v>
      </c>
    </row>
    <row r="90" spans="1:31" x14ac:dyDescent="0.25">
      <c r="A90" t="s">
        <v>480</v>
      </c>
      <c r="B90" t="s">
        <v>481</v>
      </c>
      <c r="C90" s="2">
        <v>21249</v>
      </c>
      <c r="D90" t="s">
        <v>482</v>
      </c>
      <c r="E90" t="s">
        <v>483</v>
      </c>
      <c r="F90" t="s">
        <v>484</v>
      </c>
      <c r="G90" t="s">
        <v>55</v>
      </c>
      <c r="H90">
        <v>94545</v>
      </c>
      <c r="I90">
        <v>5109933758</v>
      </c>
      <c r="J90" t="s">
        <v>605</v>
      </c>
      <c r="K90" t="s">
        <v>124</v>
      </c>
      <c r="L90">
        <v>5109017640</v>
      </c>
      <c r="M90" t="str">
        <f>VLOOKUP(A90,Gender!$A:$B,2,0)</f>
        <v>M</v>
      </c>
      <c r="N90">
        <v>3</v>
      </c>
      <c r="O90" s="8" t="s">
        <v>610</v>
      </c>
      <c r="P90" s="2">
        <v>43230</v>
      </c>
      <c r="Q90" s="2" t="s">
        <v>726</v>
      </c>
      <c r="R90" s="8" t="s">
        <v>699</v>
      </c>
      <c r="S90" t="s">
        <v>485</v>
      </c>
      <c r="T90" s="6">
        <f t="shared" ca="1" si="6"/>
        <v>36720</v>
      </c>
      <c r="U90" t="str">
        <f ca="1">OFFSET(Gender!$A$3,RANDBETWEEN(0,118),0)</f>
        <v>Brock</v>
      </c>
      <c r="V90" t="str">
        <f ca="1">OFFSET(B$6,RANDBETWEEN(0,ROW(B$105)-ROW(B$7)),0)</f>
        <v>Oldroyd</v>
      </c>
      <c r="W90" t="str">
        <f ca="1">VLOOKUP(U90,Gender!$A:$B,2,0)</f>
        <v>M</v>
      </c>
      <c r="X90" s="5">
        <f ca="1">($T$2-C90)/365</f>
        <v>60.210958904109589</v>
      </c>
      <c r="Y90">
        <f ca="1">ROUND(IF(X90&lt;6,LN(X90)-1,LN(X90)+(RAND()-0.3)*4),0)</f>
        <v>5</v>
      </c>
      <c r="Z90">
        <f t="shared" ca="1" si="7"/>
        <v>5</v>
      </c>
      <c r="AA90" s="7" t="str">
        <f t="shared" ca="1" si="8"/>
        <v>A</v>
      </c>
      <c r="AB90">
        <f t="shared" ca="1" si="9"/>
        <v>43244</v>
      </c>
      <c r="AD90">
        <f t="shared" ca="1" si="10"/>
        <v>1062190000</v>
      </c>
      <c r="AE90" t="str">
        <f t="shared" ca="1" si="11"/>
        <v>3f4fbbb0</v>
      </c>
    </row>
    <row r="91" spans="1:31" x14ac:dyDescent="0.25">
      <c r="A91" t="s">
        <v>486</v>
      </c>
      <c r="B91" t="s">
        <v>487</v>
      </c>
      <c r="C91" s="2">
        <v>36011</v>
      </c>
      <c r="D91" t="s">
        <v>488</v>
      </c>
      <c r="E91" t="s">
        <v>489</v>
      </c>
      <c r="F91" t="s">
        <v>490</v>
      </c>
      <c r="G91" t="s">
        <v>36</v>
      </c>
      <c r="H91">
        <v>44122</v>
      </c>
      <c r="I91">
        <v>2166577668</v>
      </c>
      <c r="J91" t="s">
        <v>352</v>
      </c>
      <c r="K91" t="s">
        <v>555</v>
      </c>
      <c r="L91">
        <v>2167338494</v>
      </c>
      <c r="M91" t="str">
        <f>VLOOKUP(A91,Gender!$A:$B,2,0)</f>
        <v>F</v>
      </c>
      <c r="N91">
        <v>4</v>
      </c>
      <c r="O91" s="8" t="s">
        <v>609</v>
      </c>
      <c r="P91" s="2">
        <v>43239</v>
      </c>
      <c r="Q91" s="2" t="s">
        <v>717</v>
      </c>
      <c r="R91" s="8" t="s">
        <v>700</v>
      </c>
      <c r="S91" t="s">
        <v>491</v>
      </c>
      <c r="T91" s="6">
        <f t="shared" ca="1" si="6"/>
        <v>25185</v>
      </c>
      <c r="U91" t="str">
        <f ca="1">OFFSET(Gender!$A$3,RANDBETWEEN(0,118),0)</f>
        <v>Andrew</v>
      </c>
      <c r="V91" t="str">
        <f ca="1">OFFSET(B$6,RANDBETWEEN(0,ROW(B$105)-ROW(B$7)),0)</f>
        <v>Slusarski</v>
      </c>
      <c r="W91" t="str">
        <f ca="1">VLOOKUP(U91,Gender!$A:$B,2,0)</f>
        <v>M</v>
      </c>
      <c r="X91" s="5">
        <f ca="1">($T$2-C91)/365</f>
        <v>19.767123287671232</v>
      </c>
      <c r="Y91">
        <f ca="1">ROUND(IF(X91&lt;6,LN(X91)-1,LN(X91)+(RAND()-0.3)*4),0)</f>
        <v>3</v>
      </c>
      <c r="Z91">
        <f t="shared" ca="1" si="7"/>
        <v>3</v>
      </c>
      <c r="AA91" s="7" t="str">
        <f t="shared" ca="1" si="8"/>
        <v>A</v>
      </c>
      <c r="AB91">
        <f t="shared" ca="1" si="9"/>
        <v>43177</v>
      </c>
      <c r="AD91">
        <f t="shared" ca="1" si="10"/>
        <v>1819927939</v>
      </c>
      <c r="AE91" t="str">
        <f t="shared" ca="1" si="11"/>
        <v>6c79e583</v>
      </c>
    </row>
    <row r="92" spans="1:31" x14ac:dyDescent="0.25">
      <c r="A92" t="s">
        <v>492</v>
      </c>
      <c r="B92" t="s">
        <v>493</v>
      </c>
      <c r="C92" s="2">
        <v>34803</v>
      </c>
      <c r="D92" t="s">
        <v>494</v>
      </c>
      <c r="E92" t="s">
        <v>495</v>
      </c>
      <c r="F92" t="s">
        <v>496</v>
      </c>
      <c r="G92" t="s">
        <v>101</v>
      </c>
      <c r="H92">
        <v>76040</v>
      </c>
      <c r="I92">
        <v>8179147518</v>
      </c>
      <c r="J92" t="s">
        <v>161</v>
      </c>
      <c r="K92" t="s">
        <v>493</v>
      </c>
      <c r="L92">
        <v>8174513518</v>
      </c>
      <c r="M92" t="str">
        <f>VLOOKUP(A92,Gender!$A:$B,2,0)</f>
        <v>F</v>
      </c>
      <c r="N92">
        <v>5</v>
      </c>
      <c r="O92" s="8" t="s">
        <v>610</v>
      </c>
      <c r="P92" s="2">
        <v>43328</v>
      </c>
      <c r="Q92" s="2" t="s">
        <v>718</v>
      </c>
      <c r="R92" s="8" t="s">
        <v>701</v>
      </c>
      <c r="S92" t="s">
        <v>497</v>
      </c>
      <c r="T92" s="6">
        <f t="shared" ca="1" si="6"/>
        <v>37584</v>
      </c>
      <c r="U92" t="str">
        <f ca="1">OFFSET(Gender!$A$3,RANDBETWEEN(0,118),0)</f>
        <v>Anthony</v>
      </c>
      <c r="V92" t="str">
        <f ca="1">OFFSET(B$6,RANDBETWEEN(0,ROW(B$105)-ROW(B$7)),0)</f>
        <v>Yglesias</v>
      </c>
      <c r="W92" t="str">
        <f ca="1">VLOOKUP(U92,Gender!$A:$B,2,0)</f>
        <v>M</v>
      </c>
      <c r="X92" s="5">
        <f ca="1">($T$2-C92)/365</f>
        <v>23.076712328767123</v>
      </c>
      <c r="Y92">
        <f ca="1">ROUND(IF(X92&lt;6,LN(X92)-1,LN(X92)+(RAND()-0.3)*4),0)</f>
        <v>5</v>
      </c>
      <c r="Z92">
        <f t="shared" ca="1" si="7"/>
        <v>5</v>
      </c>
      <c r="AA92" s="7" t="str">
        <f t="shared" ca="1" si="8"/>
        <v>A</v>
      </c>
      <c r="AB92">
        <f t="shared" ca="1" si="9"/>
        <v>43291</v>
      </c>
      <c r="AD92">
        <f t="shared" ca="1" si="10"/>
        <v>1093366972</v>
      </c>
      <c r="AE92" t="str">
        <f t="shared" ca="1" si="11"/>
        <v>412b74bc</v>
      </c>
    </row>
    <row r="93" spans="1:31" x14ac:dyDescent="0.25">
      <c r="A93" t="s">
        <v>498</v>
      </c>
      <c r="B93" t="s">
        <v>499</v>
      </c>
      <c r="C93" s="2">
        <v>31752</v>
      </c>
      <c r="D93" t="s">
        <v>500</v>
      </c>
      <c r="E93" t="s">
        <v>501</v>
      </c>
      <c r="F93" t="s">
        <v>88</v>
      </c>
      <c r="G93" t="s">
        <v>55</v>
      </c>
      <c r="H93">
        <v>90247</v>
      </c>
      <c r="I93">
        <v>3107747643</v>
      </c>
      <c r="J93" t="s">
        <v>538</v>
      </c>
      <c r="K93" t="s">
        <v>72</v>
      </c>
      <c r="L93">
        <v>3109681219</v>
      </c>
      <c r="M93" t="str">
        <f>VLOOKUP(A93,Gender!$A:$B,2,0)</f>
        <v>F</v>
      </c>
      <c r="N93">
        <v>3</v>
      </c>
      <c r="O93" s="8" t="s">
        <v>610</v>
      </c>
      <c r="P93" s="2">
        <v>43238</v>
      </c>
      <c r="Q93" s="2" t="s">
        <v>725</v>
      </c>
      <c r="R93" s="8" t="s">
        <v>702</v>
      </c>
      <c r="S93" t="s">
        <v>502</v>
      </c>
      <c r="T93" s="6">
        <f t="shared" ca="1" si="6"/>
        <v>26001</v>
      </c>
      <c r="U93" t="str">
        <f ca="1">OFFSET(Gender!$A$3,RANDBETWEEN(0,118),0)</f>
        <v>Emerson</v>
      </c>
      <c r="V93" t="str">
        <f ca="1">OFFSET(B$6,RANDBETWEEN(0,ROW(B$105)-ROW(B$7)),0)</f>
        <v>Corrio</v>
      </c>
      <c r="W93" t="str">
        <f ca="1">VLOOKUP(U93,Gender!$A:$B,2,0)</f>
        <v>M</v>
      </c>
      <c r="X93" s="5">
        <f ca="1">($T$2-C93)/365</f>
        <v>31.435616438356163</v>
      </c>
      <c r="Y93">
        <f ca="1">ROUND(IF(X93&lt;6,LN(X93)-1,LN(X93)+(RAND()-0.3)*4),0)</f>
        <v>3</v>
      </c>
      <c r="Z93">
        <f t="shared" ca="1" si="7"/>
        <v>3</v>
      </c>
      <c r="AA93" s="7" t="str">
        <f t="shared" ca="1" si="8"/>
        <v>A</v>
      </c>
      <c r="AB93">
        <f t="shared" ca="1" si="9"/>
        <v>43263</v>
      </c>
      <c r="AD93">
        <f t="shared" ca="1" si="10"/>
        <v>484577435</v>
      </c>
      <c r="AE93" t="str">
        <f t="shared" ca="1" si="11"/>
        <v>1ce2109b</v>
      </c>
    </row>
    <row r="94" spans="1:31" x14ac:dyDescent="0.25">
      <c r="A94" t="s">
        <v>503</v>
      </c>
      <c r="B94" t="s">
        <v>504</v>
      </c>
      <c r="C94" s="2">
        <v>40601</v>
      </c>
      <c r="D94" t="s">
        <v>505</v>
      </c>
      <c r="E94" t="s">
        <v>506</v>
      </c>
      <c r="F94" t="s">
        <v>47</v>
      </c>
      <c r="G94" t="s">
        <v>48</v>
      </c>
      <c r="H94">
        <v>60201</v>
      </c>
      <c r="I94">
        <v>8477287286</v>
      </c>
      <c r="J94" t="s">
        <v>601</v>
      </c>
      <c r="K94" t="s">
        <v>529</v>
      </c>
      <c r="L94">
        <v>8479574614</v>
      </c>
      <c r="M94" t="str">
        <f>VLOOKUP(A94,Gender!$A:$B,2,0)</f>
        <v>M</v>
      </c>
      <c r="N94">
        <v>1</v>
      </c>
      <c r="O94" s="8" t="s">
        <v>610</v>
      </c>
      <c r="P94" s="2">
        <v>43118</v>
      </c>
      <c r="Q94" s="2" t="s">
        <v>742</v>
      </c>
      <c r="R94" s="8" t="s">
        <v>703</v>
      </c>
      <c r="S94" t="s">
        <v>507</v>
      </c>
      <c r="T94" s="6">
        <f t="shared" ca="1" si="6"/>
        <v>41902</v>
      </c>
      <c r="U94" t="str">
        <f ca="1">OFFSET(Gender!$A$3,RANDBETWEEN(0,118),0)</f>
        <v>Maurine</v>
      </c>
      <c r="V94" t="str">
        <f ca="1">OFFSET(B$6,RANDBETWEEN(0,ROW(B$105)-ROW(B$7)),0)</f>
        <v>Mulqueen</v>
      </c>
      <c r="W94" t="str">
        <f ca="1">VLOOKUP(U94,Gender!$A:$B,2,0)</f>
        <v>M</v>
      </c>
      <c r="X94" s="5">
        <f ca="1">($T$2-C94)/365</f>
        <v>7.1917808219178081</v>
      </c>
      <c r="Y94">
        <f ca="1">ROUND(IF(X94&lt;6,LN(X94)-1,LN(X94)+(RAND()-0.3)*4),0)</f>
        <v>1</v>
      </c>
      <c r="Z94">
        <f t="shared" ca="1" si="7"/>
        <v>1</v>
      </c>
      <c r="AA94" s="7" t="str">
        <f t="shared" ca="1" si="8"/>
        <v>A</v>
      </c>
      <c r="AB94">
        <f t="shared" ca="1" si="9"/>
        <v>43271</v>
      </c>
      <c r="AD94">
        <f t="shared" ca="1" si="10"/>
        <v>263237128</v>
      </c>
      <c r="AE94" t="str">
        <f t="shared" ca="1" si="11"/>
        <v>0fb0ae08</v>
      </c>
    </row>
    <row r="95" spans="1:31" x14ac:dyDescent="0.25">
      <c r="A95" t="s">
        <v>508</v>
      </c>
      <c r="B95" t="s">
        <v>509</v>
      </c>
      <c r="C95" s="2">
        <v>19314</v>
      </c>
      <c r="D95" t="s">
        <v>510</v>
      </c>
      <c r="E95" t="s">
        <v>511</v>
      </c>
      <c r="F95" t="s">
        <v>512</v>
      </c>
      <c r="G95" t="s">
        <v>36</v>
      </c>
      <c r="H95">
        <v>44302</v>
      </c>
      <c r="I95">
        <v>3305375358</v>
      </c>
      <c r="J95" t="s">
        <v>462</v>
      </c>
      <c r="K95" t="s">
        <v>215</v>
      </c>
      <c r="L95">
        <v>3307002312</v>
      </c>
      <c r="M95" t="str">
        <f>VLOOKUP(A95,Gender!$A:$B,2,0)</f>
        <v>M</v>
      </c>
      <c r="N95">
        <v>3</v>
      </c>
      <c r="O95" s="8" t="s">
        <v>610</v>
      </c>
      <c r="P95" s="2">
        <v>43306</v>
      </c>
      <c r="Q95" s="2" t="s">
        <v>736</v>
      </c>
      <c r="R95" s="8" t="s">
        <v>704</v>
      </c>
      <c r="S95" t="s">
        <v>513</v>
      </c>
      <c r="T95" s="6">
        <f t="shared" ca="1" si="6"/>
        <v>15768</v>
      </c>
      <c r="U95" t="str">
        <f ca="1">OFFSET(Gender!$A$3,RANDBETWEEN(0,118),0)</f>
        <v>Art</v>
      </c>
      <c r="V95" t="str">
        <f ca="1">OFFSET(B$6,RANDBETWEEN(0,ROW(B$105)-ROW(B$7)),0)</f>
        <v>Barfield</v>
      </c>
      <c r="W95" t="str">
        <f ca="1">VLOOKUP(U95,Gender!$A:$B,2,0)</f>
        <v>F</v>
      </c>
      <c r="X95" s="5">
        <f ca="1">($T$2-C95)/365</f>
        <v>65.512328767123293</v>
      </c>
      <c r="Y95">
        <f ca="1">ROUND(IF(X95&lt;6,LN(X95)-1,LN(X95)+(RAND()-0.3)*4),0)</f>
        <v>5</v>
      </c>
      <c r="Z95">
        <f t="shared" ca="1" si="7"/>
        <v>5</v>
      </c>
      <c r="AA95" s="7" t="str">
        <f t="shared" ca="1" si="8"/>
        <v>A</v>
      </c>
      <c r="AB95">
        <f t="shared" ca="1" si="9"/>
        <v>43257</v>
      </c>
      <c r="AD95">
        <f t="shared" ca="1" si="10"/>
        <v>424765440</v>
      </c>
      <c r="AE95" t="str">
        <f t="shared" ca="1" si="11"/>
        <v>19516800</v>
      </c>
    </row>
    <row r="96" spans="1:31" x14ac:dyDescent="0.25">
      <c r="A96" t="s">
        <v>514</v>
      </c>
      <c r="B96" t="s">
        <v>515</v>
      </c>
      <c r="C96" s="2">
        <v>35869</v>
      </c>
      <c r="D96" t="s">
        <v>516</v>
      </c>
      <c r="E96" t="s">
        <v>301</v>
      </c>
      <c r="F96" t="s">
        <v>301</v>
      </c>
      <c r="G96" t="s">
        <v>76</v>
      </c>
      <c r="H96">
        <v>19106</v>
      </c>
      <c r="I96">
        <v>2152551641</v>
      </c>
      <c r="J96" t="s">
        <v>203</v>
      </c>
      <c r="K96" t="s">
        <v>130</v>
      </c>
      <c r="L96">
        <v>2152288264</v>
      </c>
      <c r="M96" t="str">
        <f>VLOOKUP(A96,Gender!$A:$B,2,0)</f>
        <v>F</v>
      </c>
      <c r="N96">
        <v>4</v>
      </c>
      <c r="O96" s="8" t="s">
        <v>610</v>
      </c>
      <c r="P96" s="2">
        <v>43391</v>
      </c>
      <c r="Q96" s="2" t="s">
        <v>732</v>
      </c>
      <c r="R96" s="8" t="s">
        <v>705</v>
      </c>
      <c r="S96" t="s">
        <v>517</v>
      </c>
      <c r="T96" s="6">
        <f t="shared" ca="1" si="6"/>
        <v>36398</v>
      </c>
      <c r="U96" t="str">
        <f ca="1">OFFSET(Gender!$A$3,RANDBETWEEN(0,118),0)</f>
        <v>Sage</v>
      </c>
      <c r="V96" t="str">
        <f ca="1">OFFSET(B$6,RANDBETWEEN(0,ROW(B$105)-ROW(B$7)),0)</f>
        <v>Nestle</v>
      </c>
      <c r="W96" t="str">
        <f ca="1">VLOOKUP(U96,Gender!$A:$B,2,0)</f>
        <v>M</v>
      </c>
      <c r="X96" s="5">
        <f ca="1">($T$2-C96)/365</f>
        <v>20.156164383561645</v>
      </c>
      <c r="Y96">
        <f ca="1">ROUND(IF(X96&lt;6,LN(X96)-1,LN(X96)+(RAND()-0.3)*4),0)</f>
        <v>3</v>
      </c>
      <c r="Z96">
        <f t="shared" ca="1" si="7"/>
        <v>3</v>
      </c>
      <c r="AA96" s="7" t="str">
        <f t="shared" ca="1" si="8"/>
        <v>A</v>
      </c>
      <c r="AB96">
        <f t="shared" ca="1" si="9"/>
        <v>43166</v>
      </c>
      <c r="AD96">
        <f t="shared" ca="1" si="10"/>
        <v>1714065848</v>
      </c>
      <c r="AE96" t="str">
        <f t="shared" ca="1" si="11"/>
        <v>662a91b8</v>
      </c>
    </row>
    <row r="97" spans="1:31" x14ac:dyDescent="0.25">
      <c r="A97" t="s">
        <v>518</v>
      </c>
      <c r="B97" t="s">
        <v>519</v>
      </c>
      <c r="C97" s="2">
        <v>31129</v>
      </c>
      <c r="D97" t="s">
        <v>520</v>
      </c>
      <c r="E97" t="s">
        <v>521</v>
      </c>
      <c r="F97" t="s">
        <v>425</v>
      </c>
      <c r="G97" t="s">
        <v>55</v>
      </c>
      <c r="H97">
        <v>94010</v>
      </c>
      <c r="I97">
        <v>6508031936</v>
      </c>
      <c r="J97" t="s">
        <v>462</v>
      </c>
      <c r="K97" t="s">
        <v>225</v>
      </c>
      <c r="L97">
        <v>6502165075</v>
      </c>
      <c r="M97" t="str">
        <f>VLOOKUP(A97,Gender!$A:$B,2,0)</f>
        <v>F</v>
      </c>
      <c r="N97">
        <v>2</v>
      </c>
      <c r="O97" s="8" t="s">
        <v>610</v>
      </c>
      <c r="P97" s="2">
        <v>43386</v>
      </c>
      <c r="Q97" s="2" t="s">
        <v>732</v>
      </c>
      <c r="R97" s="8" t="s">
        <v>706</v>
      </c>
      <c r="S97" t="s">
        <v>522</v>
      </c>
      <c r="T97" s="6">
        <f t="shared" ca="1" si="6"/>
        <v>41476</v>
      </c>
      <c r="U97" t="str">
        <f ca="1">OFFSET(Gender!$A$3,RANDBETWEEN(0,118),0)</f>
        <v>Francine</v>
      </c>
      <c r="V97" t="str">
        <f ca="1">OFFSET(B$6,RANDBETWEEN(0,ROW(B$105)-ROW(B$7)),0)</f>
        <v>Campain</v>
      </c>
      <c r="W97" t="str">
        <f ca="1">VLOOKUP(U97,Gender!$A:$B,2,0)</f>
        <v>F</v>
      </c>
      <c r="X97" s="5">
        <f ca="1">($T$2-C97)/365</f>
        <v>33.142465753424659</v>
      </c>
      <c r="Y97">
        <f ca="1">ROUND(IF(X97&lt;6,LN(X97)-1,LN(X97)+(RAND()-0.3)*4),0)</f>
        <v>5</v>
      </c>
      <c r="Z97">
        <f t="shared" ca="1" si="7"/>
        <v>5</v>
      </c>
      <c r="AA97" s="7" t="str">
        <f t="shared" ca="1" si="8"/>
        <v>A</v>
      </c>
      <c r="AB97">
        <f t="shared" ca="1" si="9"/>
        <v>43274</v>
      </c>
      <c r="AD97">
        <f t="shared" ca="1" si="10"/>
        <v>288776434</v>
      </c>
      <c r="AE97" t="str">
        <f t="shared" ca="1" si="11"/>
        <v>113660f2</v>
      </c>
    </row>
    <row r="98" spans="1:31" x14ac:dyDescent="0.25">
      <c r="A98" t="s">
        <v>523</v>
      </c>
      <c r="B98" t="s">
        <v>524</v>
      </c>
      <c r="C98" s="2">
        <v>29210</v>
      </c>
      <c r="D98" t="s">
        <v>525</v>
      </c>
      <c r="E98" t="s">
        <v>526</v>
      </c>
      <c r="F98" t="s">
        <v>88</v>
      </c>
      <c r="G98" t="s">
        <v>55</v>
      </c>
      <c r="H98">
        <v>91776</v>
      </c>
      <c r="I98">
        <v>6265721096</v>
      </c>
      <c r="J98" t="s">
        <v>307</v>
      </c>
      <c r="K98" t="s">
        <v>325</v>
      </c>
      <c r="L98">
        <v>6266962777</v>
      </c>
      <c r="M98" t="str">
        <f>VLOOKUP(A98,Gender!$A:$B,2,0)</f>
        <v>F</v>
      </c>
      <c r="N98">
        <v>5</v>
      </c>
      <c r="O98" s="8" t="s">
        <v>610</v>
      </c>
      <c r="P98" s="2">
        <v>43307</v>
      </c>
      <c r="Q98" s="2" t="s">
        <v>738</v>
      </c>
      <c r="R98" s="8" t="s">
        <v>707</v>
      </c>
      <c r="S98" t="s">
        <v>527</v>
      </c>
      <c r="T98" s="6">
        <f t="shared" ca="1" si="6"/>
        <v>29083</v>
      </c>
      <c r="U98" t="str">
        <f ca="1">OFFSET(Gender!$A$3,RANDBETWEEN(0,118),0)</f>
        <v>Devorah</v>
      </c>
      <c r="V98" t="str">
        <f ca="1">OFFSET(B$6,RANDBETWEEN(0,ROW(B$105)-ROW(B$7)),0)</f>
        <v>Juhas</v>
      </c>
      <c r="W98" t="str">
        <f ca="1">VLOOKUP(U98,Gender!$A:$B,2,0)</f>
        <v>F</v>
      </c>
      <c r="X98" s="5">
        <f ca="1">($T$2-C98)/365</f>
        <v>38.4</v>
      </c>
      <c r="Y98">
        <f ca="1">ROUND(IF(X98&lt;6,LN(X98)-1,LN(X98)+(RAND()-0.3)*4),0)</f>
        <v>4</v>
      </c>
      <c r="Z98">
        <f t="shared" ca="1" si="7"/>
        <v>4</v>
      </c>
      <c r="AA98" s="7" t="str">
        <f t="shared" ca="1" si="8"/>
        <v>A</v>
      </c>
      <c r="AB98">
        <f t="shared" ca="1" si="9"/>
        <v>43207</v>
      </c>
      <c r="AD98">
        <f t="shared" ca="1" si="10"/>
        <v>186086981</v>
      </c>
      <c r="AE98" t="str">
        <f t="shared" ca="1" si="11"/>
        <v>0b177645</v>
      </c>
    </row>
    <row r="99" spans="1:31" x14ac:dyDescent="0.25">
      <c r="A99" t="s">
        <v>528</v>
      </c>
      <c r="B99" t="s">
        <v>529</v>
      </c>
      <c r="C99" s="2">
        <v>25084</v>
      </c>
      <c r="D99" t="s">
        <v>530</v>
      </c>
      <c r="E99" t="s">
        <v>531</v>
      </c>
      <c r="F99" t="s">
        <v>532</v>
      </c>
      <c r="G99" t="s">
        <v>101</v>
      </c>
      <c r="H99">
        <v>76708</v>
      </c>
      <c r="I99">
        <v>2547828569</v>
      </c>
      <c r="J99" t="s">
        <v>387</v>
      </c>
      <c r="K99" t="s">
        <v>146</v>
      </c>
      <c r="L99">
        <v>2542051422</v>
      </c>
      <c r="M99" t="str">
        <f>VLOOKUP(A99,Gender!$A:$B,2,0)</f>
        <v>F</v>
      </c>
      <c r="N99">
        <v>5</v>
      </c>
      <c r="O99" s="8" t="s">
        <v>610</v>
      </c>
      <c r="P99" s="2">
        <v>43212</v>
      </c>
      <c r="Q99" s="2" t="s">
        <v>739</v>
      </c>
      <c r="R99" s="8" t="s">
        <v>708</v>
      </c>
      <c r="S99" t="s">
        <v>533</v>
      </c>
      <c r="T99" s="6">
        <f t="shared" ca="1" si="6"/>
        <v>29708</v>
      </c>
      <c r="U99" t="str">
        <f ca="1">OFFSET(Gender!$A$3,RANDBETWEEN(0,118),0)</f>
        <v>Valentine</v>
      </c>
      <c r="V99" t="str">
        <f ca="1">OFFSET(B$6,RANDBETWEEN(0,ROW(B$105)-ROW(B$7)),0)</f>
        <v>Ahle</v>
      </c>
      <c r="W99" t="str">
        <f ca="1">VLOOKUP(U99,Gender!$A:$B,2,0)</f>
        <v>M</v>
      </c>
      <c r="X99" s="5">
        <f ca="1">($T$2-C99)/365</f>
        <v>49.704109589041096</v>
      </c>
      <c r="Y99">
        <f ca="1">ROUND(IF(X99&lt;6,LN(X99)-1,LN(X99)+(RAND()-0.3)*4),0)</f>
        <v>6</v>
      </c>
      <c r="Z99">
        <f t="shared" ca="1" si="7"/>
        <v>5</v>
      </c>
      <c r="AA99" s="7" t="str">
        <f t="shared" ca="1" si="8"/>
        <v>A</v>
      </c>
      <c r="AB99">
        <f t="shared" ca="1" si="9"/>
        <v>43354</v>
      </c>
      <c r="AD99">
        <f t="shared" ca="1" si="10"/>
        <v>624043180</v>
      </c>
      <c r="AE99" t="str">
        <f t="shared" ca="1" si="11"/>
        <v>253224ac</v>
      </c>
    </row>
    <row r="100" spans="1:31" x14ac:dyDescent="0.25">
      <c r="A100" t="s">
        <v>534</v>
      </c>
      <c r="B100" t="s">
        <v>535</v>
      </c>
      <c r="C100" s="2">
        <v>37166</v>
      </c>
      <c r="D100" t="s">
        <v>536</v>
      </c>
      <c r="E100" t="s">
        <v>28</v>
      </c>
      <c r="F100" t="s">
        <v>28</v>
      </c>
      <c r="G100" t="s">
        <v>29</v>
      </c>
      <c r="H100">
        <v>99501</v>
      </c>
      <c r="I100">
        <v>9078705536</v>
      </c>
      <c r="J100" t="s">
        <v>324</v>
      </c>
      <c r="K100" t="s">
        <v>415</v>
      </c>
      <c r="L100">
        <v>9079149482</v>
      </c>
      <c r="M100" t="str">
        <f>VLOOKUP(A100,Gender!$A:$B,2,0)</f>
        <v>F</v>
      </c>
      <c r="N100">
        <v>3</v>
      </c>
      <c r="O100" s="8" t="s">
        <v>610</v>
      </c>
      <c r="P100" s="2">
        <v>43268</v>
      </c>
      <c r="Q100" s="2" t="s">
        <v>729</v>
      </c>
      <c r="R100" s="8" t="s">
        <v>709</v>
      </c>
      <c r="S100" t="s">
        <v>537</v>
      </c>
      <c r="T100" s="6">
        <f t="shared" ca="1" si="6"/>
        <v>41946</v>
      </c>
      <c r="U100" t="str">
        <f ca="1">OFFSET(Gender!$A$3,RANDBETWEEN(0,118),0)</f>
        <v>Sabra</v>
      </c>
      <c r="V100" t="str">
        <f ca="1">OFFSET(B$6,RANDBETWEEN(0,ROW(B$105)-ROW(B$7)),0)</f>
        <v>Blackwood</v>
      </c>
      <c r="W100" t="str">
        <f ca="1">VLOOKUP(U100,Gender!$A:$B,2,0)</f>
        <v>F</v>
      </c>
      <c r="X100" s="5">
        <f ca="1">($T$2-C100)/365</f>
        <v>16.602739726027398</v>
      </c>
      <c r="Y100">
        <f ca="1">ROUND(IF(X100&lt;6,LN(X100)-1,LN(X100)+(RAND()-0.3)*4),0)</f>
        <v>2</v>
      </c>
      <c r="Z100">
        <f t="shared" ca="1" si="7"/>
        <v>2</v>
      </c>
      <c r="AA100" s="7" t="str">
        <f t="shared" ca="1" si="8"/>
        <v>A</v>
      </c>
      <c r="AB100">
        <f t="shared" ca="1" si="9"/>
        <v>43331</v>
      </c>
      <c r="AD100">
        <f t="shared" ca="1" si="10"/>
        <v>1502843448</v>
      </c>
      <c r="AE100" t="str">
        <f t="shared" ca="1" si="11"/>
        <v>59939238</v>
      </c>
    </row>
    <row r="101" spans="1:31" x14ac:dyDescent="0.25">
      <c r="A101" t="s">
        <v>538</v>
      </c>
      <c r="B101" t="s">
        <v>539</v>
      </c>
      <c r="C101" s="2">
        <v>28039</v>
      </c>
      <c r="D101" t="s">
        <v>540</v>
      </c>
      <c r="E101" t="s">
        <v>53</v>
      </c>
      <c r="F101" t="s">
        <v>54</v>
      </c>
      <c r="G101" t="s">
        <v>55</v>
      </c>
      <c r="H101">
        <v>95110</v>
      </c>
      <c r="I101">
        <v>4087038505</v>
      </c>
      <c r="J101" t="s">
        <v>117</v>
      </c>
      <c r="K101" t="s">
        <v>39</v>
      </c>
      <c r="L101">
        <v>4084408447</v>
      </c>
      <c r="M101" t="str">
        <f>VLOOKUP(A101,Gender!$A:$B,2,0)</f>
        <v>F</v>
      </c>
      <c r="N101">
        <v>3</v>
      </c>
      <c r="O101" s="8" t="s">
        <v>610</v>
      </c>
      <c r="P101" s="2">
        <v>43167</v>
      </c>
      <c r="Q101" s="2" t="s">
        <v>740</v>
      </c>
      <c r="R101" s="8" t="s">
        <v>710</v>
      </c>
      <c r="S101" t="s">
        <v>541</v>
      </c>
      <c r="T101" s="6">
        <f t="shared" ca="1" si="6"/>
        <v>28971</v>
      </c>
      <c r="U101" t="str">
        <f ca="1">OFFSET(Gender!$A$3,RANDBETWEEN(0,118),0)</f>
        <v>Valentine</v>
      </c>
      <c r="V101" t="str">
        <f ca="1">OFFSET(B$6,RANDBETWEEN(0,ROW(B$105)-ROW(B$7)),0)</f>
        <v>Seewald</v>
      </c>
      <c r="W101" t="str">
        <f ca="1">VLOOKUP(U101,Gender!$A:$B,2,0)</f>
        <v>M</v>
      </c>
      <c r="X101" s="5">
        <f ca="1">($T$2-C101)/365</f>
        <v>41.608219178082194</v>
      </c>
      <c r="Y101">
        <f ca="1">ROUND(IF(X101&lt;6,LN(X101)-1,LN(X101)+(RAND()-0.3)*4),0)</f>
        <v>5</v>
      </c>
      <c r="Z101">
        <f t="shared" ca="1" si="7"/>
        <v>5</v>
      </c>
      <c r="AA101" s="7" t="str">
        <f t="shared" ca="1" si="8"/>
        <v>A</v>
      </c>
      <c r="AB101">
        <f t="shared" ca="1" si="9"/>
        <v>43297</v>
      </c>
      <c r="AD101">
        <f t="shared" ca="1" si="10"/>
        <v>416880404</v>
      </c>
      <c r="AE101" t="str">
        <f t="shared" ca="1" si="11"/>
        <v>18d91714</v>
      </c>
    </row>
    <row r="102" spans="1:31" x14ac:dyDescent="0.25">
      <c r="A102" t="s">
        <v>542</v>
      </c>
      <c r="B102" t="s">
        <v>543</v>
      </c>
      <c r="C102" s="2">
        <v>32492</v>
      </c>
      <c r="D102" t="s">
        <v>544</v>
      </c>
      <c r="E102" t="s">
        <v>545</v>
      </c>
      <c r="F102" t="s">
        <v>484</v>
      </c>
      <c r="G102" t="s">
        <v>55</v>
      </c>
      <c r="H102">
        <v>94577</v>
      </c>
      <c r="I102">
        <v>5105037169</v>
      </c>
      <c r="J102" t="s">
        <v>228</v>
      </c>
      <c r="K102" t="s">
        <v>481</v>
      </c>
      <c r="L102">
        <v>5104524835</v>
      </c>
      <c r="M102" t="str">
        <f>VLOOKUP(A102,Gender!$A:$B,2,0)</f>
        <v>F</v>
      </c>
      <c r="N102">
        <v>4</v>
      </c>
      <c r="O102" s="8" t="s">
        <v>609</v>
      </c>
      <c r="P102" s="2">
        <v>43213</v>
      </c>
      <c r="Q102" s="2" t="s">
        <v>716</v>
      </c>
      <c r="R102" s="8" t="s">
        <v>711</v>
      </c>
      <c r="S102" t="s">
        <v>546</v>
      </c>
      <c r="T102" s="6">
        <f t="shared" ca="1" si="6"/>
        <v>19401</v>
      </c>
      <c r="U102" t="str">
        <f ca="1">OFFSET(Gender!$A$3,RANDBETWEEN(0,118),0)</f>
        <v>Marjory</v>
      </c>
      <c r="V102" t="str">
        <f ca="1">OFFSET(B$6,RANDBETWEEN(0,ROW(B$105)-ROW(B$7)),0)</f>
        <v>Caudy</v>
      </c>
      <c r="W102" t="str">
        <f ca="1">VLOOKUP(U102,Gender!$A:$B,2,0)</f>
        <v>F</v>
      </c>
      <c r="X102" s="5">
        <f ca="1">($T$2-C102)/365</f>
        <v>29.408219178082192</v>
      </c>
      <c r="Y102">
        <f ca="1">ROUND(IF(X102&lt;6,LN(X102)-1,LN(X102)+(RAND()-0.3)*4),0)</f>
        <v>4</v>
      </c>
      <c r="Z102">
        <f t="shared" ca="1" si="7"/>
        <v>4</v>
      </c>
      <c r="AA102" s="7" t="str">
        <f t="shared" ca="1" si="8"/>
        <v>A</v>
      </c>
      <c r="AB102">
        <f t="shared" ca="1" si="9"/>
        <v>43277</v>
      </c>
      <c r="AD102">
        <f t="shared" ca="1" si="10"/>
        <v>165391300</v>
      </c>
      <c r="AE102" t="str">
        <f t="shared" ca="1" si="11"/>
        <v>09dbabc4</v>
      </c>
    </row>
    <row r="103" spans="1:31" x14ac:dyDescent="0.25">
      <c r="A103" t="s">
        <v>547</v>
      </c>
      <c r="B103" t="s">
        <v>548</v>
      </c>
      <c r="C103" s="2">
        <v>42411</v>
      </c>
      <c r="D103" t="s">
        <v>549</v>
      </c>
      <c r="E103" t="s">
        <v>550</v>
      </c>
      <c r="F103" t="s">
        <v>551</v>
      </c>
      <c r="G103" t="s">
        <v>552</v>
      </c>
      <c r="H103">
        <v>46202</v>
      </c>
      <c r="I103">
        <v>3177225066</v>
      </c>
      <c r="J103" t="s">
        <v>110</v>
      </c>
      <c r="K103" t="s">
        <v>225</v>
      </c>
      <c r="L103">
        <v>3174722412</v>
      </c>
      <c r="M103" t="str">
        <f>VLOOKUP(A103,Gender!$A:$B,2,0)</f>
        <v>F</v>
      </c>
      <c r="N103">
        <v>1</v>
      </c>
      <c r="O103" s="8" t="s">
        <v>610</v>
      </c>
      <c r="P103" s="2">
        <v>43138</v>
      </c>
      <c r="Q103" s="2" t="s">
        <v>722</v>
      </c>
      <c r="R103" s="8" t="s">
        <v>712</v>
      </c>
      <c r="S103" t="s">
        <v>553</v>
      </c>
      <c r="T103" s="6">
        <f t="shared" ca="1" si="6"/>
        <v>36137</v>
      </c>
      <c r="U103" t="str">
        <f ca="1">OFFSET(Gender!$A$3,RANDBETWEEN(0,118),0)</f>
        <v>Kiley</v>
      </c>
      <c r="V103" t="str">
        <f ca="1">OFFSET(B$6,RANDBETWEEN(0,ROW(B$105)-ROW(B$7)),0)</f>
        <v>Tollner</v>
      </c>
      <c r="W103" t="str">
        <f ca="1">VLOOKUP(U103,Gender!$A:$B,2,0)</f>
        <v>F</v>
      </c>
      <c r="X103" s="5">
        <f ca="1">($T$2-C103)/365</f>
        <v>2.2328767123287672</v>
      </c>
      <c r="Y103">
        <f ca="1">ROUND(IF(X103&lt;6,LN(X103)-1,LN(X103)+(RAND()-0.3)*4),0)</f>
        <v>0</v>
      </c>
      <c r="Z103">
        <f t="shared" ca="1" si="7"/>
        <v>1</v>
      </c>
      <c r="AA103" s="7" t="str">
        <f t="shared" ca="1" si="8"/>
        <v>A</v>
      </c>
      <c r="AB103">
        <f t="shared" ca="1" si="9"/>
        <v>43150</v>
      </c>
      <c r="AD103">
        <f t="shared" ca="1" si="10"/>
        <v>216406170</v>
      </c>
      <c r="AE103" t="str">
        <f t="shared" ca="1" si="11"/>
        <v>0ce6189a</v>
      </c>
    </row>
    <row r="104" spans="1:31" x14ac:dyDescent="0.25">
      <c r="A104" t="s">
        <v>554</v>
      </c>
      <c r="B104" t="s">
        <v>555</v>
      </c>
      <c r="C104" s="2">
        <v>23600</v>
      </c>
      <c r="D104" t="s">
        <v>556</v>
      </c>
      <c r="E104" t="s">
        <v>557</v>
      </c>
      <c r="F104" t="s">
        <v>558</v>
      </c>
      <c r="G104" t="s">
        <v>559</v>
      </c>
      <c r="H104">
        <v>82901</v>
      </c>
      <c r="I104">
        <v>3077048713</v>
      </c>
      <c r="J104" t="s">
        <v>379</v>
      </c>
      <c r="K104" t="s">
        <v>197</v>
      </c>
      <c r="L104">
        <v>3072793793</v>
      </c>
      <c r="M104" t="str">
        <f>VLOOKUP(A104,Gender!$A:$B,2,0)</f>
        <v>F</v>
      </c>
      <c r="N104">
        <v>5</v>
      </c>
      <c r="O104" s="8" t="s">
        <v>610</v>
      </c>
      <c r="P104" s="2">
        <v>43269</v>
      </c>
      <c r="Q104" s="2" t="s">
        <v>717</v>
      </c>
      <c r="R104" s="8" t="s">
        <v>713</v>
      </c>
      <c r="S104" t="s">
        <v>560</v>
      </c>
      <c r="T104" s="6">
        <f t="shared" ca="1" si="6"/>
        <v>43003</v>
      </c>
      <c r="U104" t="str">
        <f ca="1">OFFSET(Gender!$A$3,RANDBETWEEN(0,118),0)</f>
        <v>Fletcher</v>
      </c>
      <c r="V104" t="str">
        <f ca="1">OFFSET(B$6,RANDBETWEEN(0,ROW(B$105)-ROW(B$7)),0)</f>
        <v>Shinko</v>
      </c>
      <c r="W104" t="str">
        <f ca="1">VLOOKUP(U104,Gender!$A:$B,2,0)</f>
        <v>M</v>
      </c>
      <c r="X104" s="5">
        <f ca="1">($T$2-C104)/365</f>
        <v>53.769863013698632</v>
      </c>
      <c r="Y104">
        <f ca="1">ROUND(IF(X104&lt;6,LN(X104)-1,LN(X104)+(RAND()-0.3)*4),0)</f>
        <v>3</v>
      </c>
      <c r="Z104">
        <f t="shared" ca="1" si="7"/>
        <v>3</v>
      </c>
      <c r="AA104" s="7" t="str">
        <f t="shared" ca="1" si="8"/>
        <v>B</v>
      </c>
      <c r="AB104">
        <f t="shared" ca="1" si="9"/>
        <v>43253</v>
      </c>
      <c r="AD104">
        <f t="shared" ca="1" si="10"/>
        <v>469725093</v>
      </c>
      <c r="AE104" t="str">
        <f t="shared" ca="1" si="11"/>
        <v>1bff6fa5</v>
      </c>
    </row>
    <row r="105" spans="1:31" x14ac:dyDescent="0.25">
      <c r="A105" t="s">
        <v>561</v>
      </c>
      <c r="B105" t="s">
        <v>562</v>
      </c>
      <c r="C105" s="2">
        <v>36584</v>
      </c>
      <c r="D105" t="s">
        <v>563</v>
      </c>
      <c r="E105" t="s">
        <v>564</v>
      </c>
      <c r="F105" t="s">
        <v>565</v>
      </c>
      <c r="G105" t="s">
        <v>566</v>
      </c>
      <c r="H105">
        <v>22102</v>
      </c>
      <c r="I105">
        <v>7032353937</v>
      </c>
      <c r="J105" t="s">
        <v>271</v>
      </c>
      <c r="K105" t="s">
        <v>32</v>
      </c>
      <c r="L105">
        <v>7034757568</v>
      </c>
      <c r="M105" t="str">
        <f>VLOOKUP(A105,Gender!$A:$B,2,0)</f>
        <v>F</v>
      </c>
      <c r="N105">
        <v>4</v>
      </c>
      <c r="O105" s="8" t="s">
        <v>610</v>
      </c>
      <c r="P105" s="2">
        <v>43290</v>
      </c>
      <c r="Q105" s="2" t="s">
        <v>743</v>
      </c>
      <c r="R105" s="8" t="s">
        <v>714</v>
      </c>
      <c r="S105" t="s">
        <v>567</v>
      </c>
      <c r="T105" s="6">
        <f t="shared" ca="1" si="6"/>
        <v>33196</v>
      </c>
      <c r="U105" t="str">
        <f ca="1">OFFSET(Gender!$A$3,RANDBETWEEN(0,118),0)</f>
        <v>Bruce</v>
      </c>
      <c r="V105" t="str">
        <f ca="1">OFFSET(B$6,RANDBETWEEN(0,ROW(B$105)-ROW(B$7)),0)</f>
        <v>Parlato</v>
      </c>
      <c r="W105" t="str">
        <f ca="1">VLOOKUP(U105,Gender!$A:$B,2,0)</f>
        <v>M</v>
      </c>
      <c r="X105" s="5">
        <f ca="1">($T$2-C105)/365</f>
        <v>18.197260273972603</v>
      </c>
      <c r="Y105">
        <f ca="1">ROUND(IF(X105&lt;6,LN(X105)-1,LN(X105)+(RAND()-0.3)*4),0)</f>
        <v>2</v>
      </c>
      <c r="Z105">
        <f t="shared" ca="1" si="7"/>
        <v>2</v>
      </c>
      <c r="AA105" s="7" t="str">
        <f t="shared" ca="1" si="8"/>
        <v>A</v>
      </c>
      <c r="AB105">
        <f t="shared" ca="1" si="9"/>
        <v>43297</v>
      </c>
      <c r="AD105">
        <f t="shared" ca="1" si="10"/>
        <v>1061168281</v>
      </c>
      <c r="AE105" t="str">
        <f t="shared" ca="1" si="11"/>
        <v>3f402499</v>
      </c>
    </row>
  </sheetData>
  <autoFilter ref="A6:AB105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1"/>
  <sheetViews>
    <sheetView workbookViewId="0">
      <selection activeCell="K61" sqref="K61"/>
    </sheetView>
  </sheetViews>
  <sheetFormatPr defaultRowHeight="15" x14ac:dyDescent="0.25"/>
  <cols>
    <col min="1" max="1" width="14.28515625" customWidth="1"/>
  </cols>
  <sheetData>
    <row r="2" spans="1:2" x14ac:dyDescent="0.25">
      <c r="A2" s="1" t="s">
        <v>584</v>
      </c>
      <c r="B2" s="1" t="s">
        <v>585</v>
      </c>
    </row>
    <row r="3" spans="1:2" x14ac:dyDescent="0.25">
      <c r="A3" t="s">
        <v>78</v>
      </c>
      <c r="B3" t="s">
        <v>587</v>
      </c>
    </row>
    <row r="4" spans="1:2" x14ac:dyDescent="0.25">
      <c r="A4" t="s">
        <v>209</v>
      </c>
      <c r="B4" t="s">
        <v>586</v>
      </c>
    </row>
    <row r="5" spans="1:2" x14ac:dyDescent="0.25">
      <c r="A5" t="s">
        <v>156</v>
      </c>
      <c r="B5" t="s">
        <v>586</v>
      </c>
    </row>
    <row r="6" spans="1:2" x14ac:dyDescent="0.25">
      <c r="A6" t="s">
        <v>214</v>
      </c>
      <c r="B6" t="s">
        <v>586</v>
      </c>
    </row>
    <row r="7" spans="1:2" x14ac:dyDescent="0.25">
      <c r="A7" t="s">
        <v>161</v>
      </c>
      <c r="B7" t="s">
        <v>586</v>
      </c>
    </row>
    <row r="8" spans="1:2" x14ac:dyDescent="0.25">
      <c r="A8" t="s">
        <v>336</v>
      </c>
      <c r="B8" t="s">
        <v>586</v>
      </c>
    </row>
    <row r="9" spans="1:2" x14ac:dyDescent="0.25">
      <c r="A9" t="s">
        <v>190</v>
      </c>
      <c r="B9" t="s">
        <v>586</v>
      </c>
    </row>
    <row r="10" spans="1:2" x14ac:dyDescent="0.25">
      <c r="A10" t="s">
        <v>589</v>
      </c>
      <c r="B10" t="s">
        <v>587</v>
      </c>
    </row>
    <row r="11" spans="1:2" x14ac:dyDescent="0.25">
      <c r="A11" t="s">
        <v>606</v>
      </c>
      <c r="B11" t="s">
        <v>587</v>
      </c>
    </row>
    <row r="12" spans="1:2" x14ac:dyDescent="0.25">
      <c r="A12" t="s">
        <v>474</v>
      </c>
      <c r="B12" t="s">
        <v>586</v>
      </c>
    </row>
    <row r="13" spans="1:2" x14ac:dyDescent="0.25">
      <c r="A13" t="s">
        <v>18</v>
      </c>
      <c r="B13" t="s">
        <v>586</v>
      </c>
    </row>
    <row r="14" spans="1:2" x14ac:dyDescent="0.25">
      <c r="A14" t="s">
        <v>594</v>
      </c>
      <c r="B14" t="s">
        <v>587</v>
      </c>
    </row>
    <row r="15" spans="1:2" x14ac:dyDescent="0.25">
      <c r="A15" t="s">
        <v>185</v>
      </c>
      <c r="B15" t="s">
        <v>587</v>
      </c>
    </row>
    <row r="16" spans="1:2" x14ac:dyDescent="0.25">
      <c r="A16" t="s">
        <v>135</v>
      </c>
      <c r="B16" t="s">
        <v>586</v>
      </c>
    </row>
    <row r="17" spans="1:2" x14ac:dyDescent="0.25">
      <c r="A17" t="s">
        <v>298</v>
      </c>
      <c r="B17" t="s">
        <v>587</v>
      </c>
    </row>
    <row r="18" spans="1:2" x14ac:dyDescent="0.25">
      <c r="A18" t="s">
        <v>357</v>
      </c>
      <c r="B18" t="s">
        <v>586</v>
      </c>
    </row>
    <row r="19" spans="1:2" x14ac:dyDescent="0.25">
      <c r="A19" t="s">
        <v>421</v>
      </c>
      <c r="B19" t="s">
        <v>587</v>
      </c>
    </row>
    <row r="20" spans="1:2" x14ac:dyDescent="0.25">
      <c r="A20" t="s">
        <v>303</v>
      </c>
      <c r="B20" t="s">
        <v>587</v>
      </c>
    </row>
    <row r="21" spans="1:2" x14ac:dyDescent="0.25">
      <c r="A21" t="s">
        <v>591</v>
      </c>
      <c r="B21" t="s">
        <v>587</v>
      </c>
    </row>
    <row r="22" spans="1:2" x14ac:dyDescent="0.25">
      <c r="A22" t="s">
        <v>96</v>
      </c>
      <c r="B22" t="s">
        <v>586</v>
      </c>
    </row>
    <row r="23" spans="1:2" x14ac:dyDescent="0.25">
      <c r="A23" t="s">
        <v>542</v>
      </c>
      <c r="B23" t="s">
        <v>586</v>
      </c>
    </row>
    <row r="24" spans="1:2" x14ac:dyDescent="0.25">
      <c r="A24" t="s">
        <v>372</v>
      </c>
      <c r="B24" t="s">
        <v>586</v>
      </c>
    </row>
    <row r="25" spans="1:2" x14ac:dyDescent="0.25">
      <c r="A25" t="s">
        <v>366</v>
      </c>
      <c r="B25" t="s">
        <v>586</v>
      </c>
    </row>
    <row r="26" spans="1:2" x14ac:dyDescent="0.25">
      <c r="A26" t="s">
        <v>167</v>
      </c>
      <c r="B26" t="s">
        <v>586</v>
      </c>
    </row>
    <row r="27" spans="1:2" x14ac:dyDescent="0.25">
      <c r="A27" t="s">
        <v>523</v>
      </c>
      <c r="B27" t="s">
        <v>586</v>
      </c>
    </row>
    <row r="28" spans="1:2" x14ac:dyDescent="0.25">
      <c r="A28" t="s">
        <v>528</v>
      </c>
      <c r="B28" t="s">
        <v>586</v>
      </c>
    </row>
    <row r="29" spans="1:2" x14ac:dyDescent="0.25">
      <c r="A29" t="s">
        <v>599</v>
      </c>
      <c r="B29" t="s">
        <v>587</v>
      </c>
    </row>
    <row r="30" spans="1:2" x14ac:dyDescent="0.25">
      <c r="A30" t="s">
        <v>602</v>
      </c>
      <c r="B30" t="s">
        <v>587</v>
      </c>
    </row>
    <row r="31" spans="1:2" x14ac:dyDescent="0.25">
      <c r="A31" t="s">
        <v>352</v>
      </c>
      <c r="B31" t="s">
        <v>586</v>
      </c>
    </row>
    <row r="32" spans="1:2" x14ac:dyDescent="0.25">
      <c r="A32" t="s">
        <v>448</v>
      </c>
      <c r="B32" t="s">
        <v>586</v>
      </c>
    </row>
    <row r="33" spans="1:2" x14ac:dyDescent="0.25">
      <c r="A33" t="s">
        <v>346</v>
      </c>
      <c r="B33" t="s">
        <v>586</v>
      </c>
    </row>
    <row r="34" spans="1:2" x14ac:dyDescent="0.25">
      <c r="A34" t="s">
        <v>462</v>
      </c>
      <c r="B34" t="s">
        <v>586</v>
      </c>
    </row>
    <row r="35" spans="1:2" x14ac:dyDescent="0.25">
      <c r="A35" t="s">
        <v>480</v>
      </c>
      <c r="B35" t="s">
        <v>587</v>
      </c>
    </row>
    <row r="36" spans="1:2" x14ac:dyDescent="0.25">
      <c r="A36" t="s">
        <v>31</v>
      </c>
      <c r="B36" t="s">
        <v>586</v>
      </c>
    </row>
    <row r="37" spans="1:2" x14ac:dyDescent="0.25">
      <c r="A37" t="s">
        <v>253</v>
      </c>
      <c r="B37" t="s">
        <v>587</v>
      </c>
    </row>
    <row r="38" spans="1:2" x14ac:dyDescent="0.25">
      <c r="A38" t="s">
        <v>604</v>
      </c>
      <c r="B38" t="s">
        <v>587</v>
      </c>
    </row>
    <row r="39" spans="1:2" x14ac:dyDescent="0.25">
      <c r="A39" t="s">
        <v>391</v>
      </c>
      <c r="B39" t="s">
        <v>586</v>
      </c>
    </row>
    <row r="40" spans="1:2" x14ac:dyDescent="0.25">
      <c r="A40" t="s">
        <v>538</v>
      </c>
      <c r="B40" t="s">
        <v>586</v>
      </c>
    </row>
    <row r="41" spans="1:2" x14ac:dyDescent="0.25">
      <c r="A41" t="s">
        <v>458</v>
      </c>
      <c r="B41" t="s">
        <v>586</v>
      </c>
    </row>
    <row r="42" spans="1:2" x14ac:dyDescent="0.25">
      <c r="A42" t="s">
        <v>292</v>
      </c>
      <c r="B42" t="s">
        <v>587</v>
      </c>
    </row>
    <row r="43" spans="1:2" x14ac:dyDescent="0.25">
      <c r="A43" t="s">
        <v>271</v>
      </c>
      <c r="B43" t="s">
        <v>587</v>
      </c>
    </row>
    <row r="44" spans="1:2" x14ac:dyDescent="0.25">
      <c r="A44" t="s">
        <v>203</v>
      </c>
      <c r="B44" t="s">
        <v>587</v>
      </c>
    </row>
    <row r="45" spans="1:2" x14ac:dyDescent="0.25">
      <c r="A45" t="s">
        <v>174</v>
      </c>
      <c r="B45" t="s">
        <v>587</v>
      </c>
    </row>
    <row r="46" spans="1:2" x14ac:dyDescent="0.25">
      <c r="A46" t="s">
        <v>275</v>
      </c>
      <c r="B46" t="s">
        <v>586</v>
      </c>
    </row>
    <row r="47" spans="1:2" x14ac:dyDescent="0.25">
      <c r="A47" t="s">
        <v>129</v>
      </c>
      <c r="B47" t="s">
        <v>587</v>
      </c>
    </row>
    <row r="48" spans="1:2" x14ac:dyDescent="0.25">
      <c r="A48" t="s">
        <v>196</v>
      </c>
      <c r="B48" t="s">
        <v>586</v>
      </c>
    </row>
    <row r="49" spans="1:2" x14ac:dyDescent="0.25">
      <c r="A49" t="s">
        <v>603</v>
      </c>
      <c r="B49" t="s">
        <v>587</v>
      </c>
    </row>
    <row r="50" spans="1:2" x14ac:dyDescent="0.25">
      <c r="A50" t="s">
        <v>117</v>
      </c>
      <c r="B50" t="s">
        <v>586</v>
      </c>
    </row>
    <row r="51" spans="1:2" x14ac:dyDescent="0.25">
      <c r="A51" t="s">
        <v>90</v>
      </c>
      <c r="B51" t="s">
        <v>586</v>
      </c>
    </row>
    <row r="52" spans="1:2" x14ac:dyDescent="0.25">
      <c r="A52" t="s">
        <v>396</v>
      </c>
      <c r="B52" t="s">
        <v>586</v>
      </c>
    </row>
    <row r="53" spans="1:2" x14ac:dyDescent="0.25">
      <c r="A53" t="s">
        <v>596</v>
      </c>
      <c r="B53" t="s">
        <v>587</v>
      </c>
    </row>
    <row r="54" spans="1:2" x14ac:dyDescent="0.25">
      <c r="A54" t="s">
        <v>361</v>
      </c>
      <c r="B54" t="s">
        <v>587</v>
      </c>
    </row>
    <row r="55" spans="1:2" x14ac:dyDescent="0.25">
      <c r="A55" t="s">
        <v>4</v>
      </c>
      <c r="B55" t="s">
        <v>587</v>
      </c>
    </row>
    <row r="56" spans="1:2" x14ac:dyDescent="0.25">
      <c r="A56" t="s">
        <v>282</v>
      </c>
      <c r="B56" t="s">
        <v>586</v>
      </c>
    </row>
    <row r="57" spans="1:2" x14ac:dyDescent="0.25">
      <c r="A57" t="s">
        <v>588</v>
      </c>
      <c r="B57" t="s">
        <v>587</v>
      </c>
    </row>
    <row r="58" spans="1:2" x14ac:dyDescent="0.25">
      <c r="A58" t="s">
        <v>414</v>
      </c>
      <c r="B58" t="s">
        <v>586</v>
      </c>
    </row>
    <row r="59" spans="1:2" x14ac:dyDescent="0.25">
      <c r="A59" t="s">
        <v>224</v>
      </c>
      <c r="B59" t="s">
        <v>587</v>
      </c>
    </row>
    <row r="60" spans="1:2" x14ac:dyDescent="0.25">
      <c r="A60" t="s">
        <v>607</v>
      </c>
      <c r="B60" t="s">
        <v>587</v>
      </c>
    </row>
    <row r="61" spans="1:2" x14ac:dyDescent="0.25">
      <c r="A61" t="s">
        <v>11</v>
      </c>
      <c r="B61" t="s">
        <v>586</v>
      </c>
    </row>
    <row r="62" spans="1:2" x14ac:dyDescent="0.25">
      <c r="A62" t="s">
        <v>605</v>
      </c>
      <c r="B62" t="s">
        <v>587</v>
      </c>
    </row>
    <row r="63" spans="1:2" x14ac:dyDescent="0.25">
      <c r="A63" t="s">
        <v>409</v>
      </c>
      <c r="B63" t="s">
        <v>586</v>
      </c>
    </row>
    <row r="64" spans="1:2" x14ac:dyDescent="0.25">
      <c r="A64" t="s">
        <v>288</v>
      </c>
      <c r="B64" t="s">
        <v>586</v>
      </c>
    </row>
    <row r="65" spans="1:2" x14ac:dyDescent="0.25">
      <c r="A65" t="s">
        <v>324</v>
      </c>
      <c r="B65" t="s">
        <v>587</v>
      </c>
    </row>
    <row r="66" spans="1:2" x14ac:dyDescent="0.25">
      <c r="A66" t="s">
        <v>240</v>
      </c>
      <c r="B66" t="s">
        <v>586</v>
      </c>
    </row>
    <row r="67" spans="1:2" x14ac:dyDescent="0.25">
      <c r="A67" t="s">
        <v>85</v>
      </c>
      <c r="B67" t="s">
        <v>586</v>
      </c>
    </row>
    <row r="68" spans="1:2" x14ac:dyDescent="0.25">
      <c r="A68" t="s">
        <v>64</v>
      </c>
      <c r="B68" t="s">
        <v>587</v>
      </c>
    </row>
    <row r="69" spans="1:2" x14ac:dyDescent="0.25">
      <c r="A69" t="s">
        <v>503</v>
      </c>
      <c r="B69" t="s">
        <v>587</v>
      </c>
    </row>
    <row r="70" spans="1:2" x14ac:dyDescent="0.25">
      <c r="A70" t="s">
        <v>444</v>
      </c>
      <c r="B70" t="s">
        <v>587</v>
      </c>
    </row>
    <row r="71" spans="1:2" x14ac:dyDescent="0.25">
      <c r="A71" t="s">
        <v>264</v>
      </c>
      <c r="B71" t="s">
        <v>586</v>
      </c>
    </row>
    <row r="72" spans="1:2" x14ac:dyDescent="0.25">
      <c r="A72" t="s">
        <v>25</v>
      </c>
      <c r="B72" t="s">
        <v>586</v>
      </c>
    </row>
    <row r="73" spans="1:2" x14ac:dyDescent="0.25">
      <c r="A73" t="s">
        <v>50</v>
      </c>
      <c r="B73" t="s">
        <v>586</v>
      </c>
    </row>
    <row r="74" spans="1:2" x14ac:dyDescent="0.25">
      <c r="A74" t="s">
        <v>486</v>
      </c>
      <c r="B74" t="s">
        <v>586</v>
      </c>
    </row>
    <row r="75" spans="1:2" x14ac:dyDescent="0.25">
      <c r="A75" t="s">
        <v>592</v>
      </c>
      <c r="B75" t="s">
        <v>587</v>
      </c>
    </row>
    <row r="76" spans="1:2" x14ac:dyDescent="0.25">
      <c r="A76" t="s">
        <v>561</v>
      </c>
      <c r="B76" t="s">
        <v>586</v>
      </c>
    </row>
    <row r="77" spans="1:2" x14ac:dyDescent="0.25">
      <c r="A77" t="s">
        <v>593</v>
      </c>
      <c r="B77" t="s">
        <v>587</v>
      </c>
    </row>
    <row r="78" spans="1:2" x14ac:dyDescent="0.25">
      <c r="A78" t="s">
        <v>307</v>
      </c>
      <c r="B78" t="s">
        <v>586</v>
      </c>
    </row>
    <row r="79" spans="1:2" x14ac:dyDescent="0.25">
      <c r="A79" t="s">
        <v>547</v>
      </c>
      <c r="B79" t="s">
        <v>586</v>
      </c>
    </row>
    <row r="80" spans="1:2" x14ac:dyDescent="0.25">
      <c r="A80" t="s">
        <v>320</v>
      </c>
      <c r="B80" t="s">
        <v>586</v>
      </c>
    </row>
    <row r="81" spans="1:2" x14ac:dyDescent="0.25">
      <c r="A81" t="s">
        <v>151</v>
      </c>
      <c r="B81" t="s">
        <v>586</v>
      </c>
    </row>
    <row r="82" spans="1:2" x14ac:dyDescent="0.25">
      <c r="A82" t="s">
        <v>595</v>
      </c>
      <c r="B82" t="s">
        <v>587</v>
      </c>
    </row>
    <row r="83" spans="1:2" x14ac:dyDescent="0.25">
      <c r="A83" t="s">
        <v>598</v>
      </c>
      <c r="B83" t="s">
        <v>587</v>
      </c>
    </row>
    <row r="84" spans="1:2" x14ac:dyDescent="0.25">
      <c r="A84" t="s">
        <v>103</v>
      </c>
      <c r="B84" t="s">
        <v>586</v>
      </c>
    </row>
    <row r="85" spans="1:2" x14ac:dyDescent="0.25">
      <c r="A85" t="s">
        <v>379</v>
      </c>
      <c r="B85" t="s">
        <v>587</v>
      </c>
    </row>
    <row r="86" spans="1:2" x14ac:dyDescent="0.25">
      <c r="A86" t="s">
        <v>110</v>
      </c>
      <c r="B86" t="s">
        <v>587</v>
      </c>
    </row>
    <row r="87" spans="1:2" x14ac:dyDescent="0.25">
      <c r="A87" t="s">
        <v>427</v>
      </c>
      <c r="B87" t="s">
        <v>586</v>
      </c>
    </row>
    <row r="88" spans="1:2" x14ac:dyDescent="0.25">
      <c r="A88" t="s">
        <v>597</v>
      </c>
      <c r="B88" t="s">
        <v>587</v>
      </c>
    </row>
    <row r="89" spans="1:2" x14ac:dyDescent="0.25">
      <c r="A89" t="s">
        <v>71</v>
      </c>
      <c r="B89" t="s">
        <v>586</v>
      </c>
    </row>
    <row r="90" spans="1:2" x14ac:dyDescent="0.25">
      <c r="A90" t="s">
        <v>43</v>
      </c>
      <c r="B90" t="s">
        <v>587</v>
      </c>
    </row>
    <row r="91" spans="1:2" x14ac:dyDescent="0.25">
      <c r="A91" t="s">
        <v>438</v>
      </c>
      <c r="B91" t="s">
        <v>587</v>
      </c>
    </row>
    <row r="92" spans="1:2" x14ac:dyDescent="0.25">
      <c r="A92" t="s">
        <v>492</v>
      </c>
      <c r="B92" t="s">
        <v>586</v>
      </c>
    </row>
    <row r="93" spans="1:2" x14ac:dyDescent="0.25">
      <c r="A93" t="s">
        <v>554</v>
      </c>
      <c r="B93" t="s">
        <v>586</v>
      </c>
    </row>
    <row r="94" spans="1:2" x14ac:dyDescent="0.25">
      <c r="A94" t="s">
        <v>600</v>
      </c>
      <c r="B94" t="s">
        <v>587</v>
      </c>
    </row>
    <row r="95" spans="1:2" x14ac:dyDescent="0.25">
      <c r="A95" t="s">
        <v>387</v>
      </c>
      <c r="B95" t="s">
        <v>586</v>
      </c>
    </row>
    <row r="96" spans="1:2" x14ac:dyDescent="0.25">
      <c r="A96" t="s">
        <v>258</v>
      </c>
      <c r="B96" t="s">
        <v>586</v>
      </c>
    </row>
    <row r="97" spans="1:2" x14ac:dyDescent="0.25">
      <c r="A97" t="s">
        <v>228</v>
      </c>
      <c r="B97" t="s">
        <v>586</v>
      </c>
    </row>
    <row r="98" spans="1:2" x14ac:dyDescent="0.25">
      <c r="A98" t="s">
        <v>313</v>
      </c>
      <c r="B98" t="s">
        <v>586</v>
      </c>
    </row>
    <row r="99" spans="1:2" x14ac:dyDescent="0.25">
      <c r="A99" t="s">
        <v>57</v>
      </c>
      <c r="B99" t="s">
        <v>587</v>
      </c>
    </row>
    <row r="100" spans="1:2" x14ac:dyDescent="0.25">
      <c r="A100" t="s">
        <v>601</v>
      </c>
      <c r="B100" t="s">
        <v>587</v>
      </c>
    </row>
    <row r="101" spans="1:2" x14ac:dyDescent="0.25">
      <c r="A101" t="s">
        <v>341</v>
      </c>
      <c r="B101" t="s">
        <v>586</v>
      </c>
    </row>
    <row r="102" spans="1:2" x14ac:dyDescent="0.25">
      <c r="A102" t="s">
        <v>590</v>
      </c>
      <c r="B102" t="s">
        <v>587</v>
      </c>
    </row>
    <row r="103" spans="1:2" x14ac:dyDescent="0.25">
      <c r="A103" t="s">
        <v>38</v>
      </c>
      <c r="B103" t="s">
        <v>586</v>
      </c>
    </row>
    <row r="104" spans="1:2" x14ac:dyDescent="0.25">
      <c r="A104" t="s">
        <v>218</v>
      </c>
      <c r="B104" t="s">
        <v>586</v>
      </c>
    </row>
    <row r="105" spans="1:2" x14ac:dyDescent="0.25">
      <c r="A105" t="s">
        <v>498</v>
      </c>
      <c r="B105" t="s">
        <v>586</v>
      </c>
    </row>
    <row r="106" spans="1:2" x14ac:dyDescent="0.25">
      <c r="A106" t="s">
        <v>508</v>
      </c>
      <c r="B106" t="s">
        <v>587</v>
      </c>
    </row>
    <row r="107" spans="1:2" x14ac:dyDescent="0.25">
      <c r="A107" t="s">
        <v>433</v>
      </c>
      <c r="B107" t="s">
        <v>587</v>
      </c>
    </row>
    <row r="108" spans="1:2" x14ac:dyDescent="0.25">
      <c r="A108" t="s">
        <v>518</v>
      </c>
      <c r="B108" t="s">
        <v>586</v>
      </c>
    </row>
    <row r="109" spans="1:2" x14ac:dyDescent="0.25">
      <c r="A109" t="s">
        <v>383</v>
      </c>
      <c r="B109" t="s">
        <v>586</v>
      </c>
    </row>
    <row r="110" spans="1:2" x14ac:dyDescent="0.25">
      <c r="A110" t="s">
        <v>468</v>
      </c>
      <c r="B110" t="s">
        <v>587</v>
      </c>
    </row>
    <row r="111" spans="1:2" x14ac:dyDescent="0.25">
      <c r="A111" t="s">
        <v>330</v>
      </c>
      <c r="B111" t="s">
        <v>586</v>
      </c>
    </row>
    <row r="112" spans="1:2" x14ac:dyDescent="0.25">
      <c r="A112" t="s">
        <v>514</v>
      </c>
      <c r="B112" t="s">
        <v>586</v>
      </c>
    </row>
    <row r="113" spans="1:2" x14ac:dyDescent="0.25">
      <c r="A113" t="s">
        <v>234</v>
      </c>
      <c r="B113" t="s">
        <v>587</v>
      </c>
    </row>
    <row r="114" spans="1:2" x14ac:dyDescent="0.25">
      <c r="A114" t="s">
        <v>402</v>
      </c>
      <c r="B114" t="s">
        <v>586</v>
      </c>
    </row>
    <row r="115" spans="1:2" x14ac:dyDescent="0.25">
      <c r="A115" t="s">
        <v>141</v>
      </c>
      <c r="B115" t="s">
        <v>586</v>
      </c>
    </row>
    <row r="116" spans="1:2" x14ac:dyDescent="0.25">
      <c r="A116" t="s">
        <v>454</v>
      </c>
      <c r="B116" t="s">
        <v>587</v>
      </c>
    </row>
    <row r="117" spans="1:2" x14ac:dyDescent="0.25">
      <c r="A117" t="s">
        <v>534</v>
      </c>
      <c r="B117" t="s">
        <v>586</v>
      </c>
    </row>
    <row r="118" spans="1:2" x14ac:dyDescent="0.25">
      <c r="A118" t="s">
        <v>145</v>
      </c>
      <c r="B118" t="s">
        <v>587</v>
      </c>
    </row>
    <row r="119" spans="1:2" x14ac:dyDescent="0.25">
      <c r="A119" t="s">
        <v>180</v>
      </c>
      <c r="B119" t="s">
        <v>587</v>
      </c>
    </row>
    <row r="120" spans="1:2" x14ac:dyDescent="0.25">
      <c r="A120" t="s">
        <v>246</v>
      </c>
      <c r="B120" t="s">
        <v>586</v>
      </c>
    </row>
    <row r="121" spans="1:2" x14ac:dyDescent="0.25">
      <c r="A121" t="s">
        <v>123</v>
      </c>
      <c r="B121" t="s">
        <v>587</v>
      </c>
    </row>
  </sheetData>
  <sortState ref="A3:B122">
    <sortCondition ref="A3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Swimmers</vt:lpstr>
      <vt:lpstr>Gender</vt:lpstr>
      <vt:lpstr>Swimmers!_100_contacts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Михайлов Дмитрий</dc:creator>
  <cp:lastModifiedBy>Михайлов Дмитрий</cp:lastModifiedBy>
  <dcterms:created xsi:type="dcterms:W3CDTF">2018-11-01T16:18:55Z</dcterms:created>
  <dcterms:modified xsi:type="dcterms:W3CDTF">2018-11-02T16:07:31Z</dcterms:modified>
</cp:coreProperties>
</file>