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EEZStudio\EEZ_LVGL_ESP32_TFT9844\Ej_EEZ_LVGLv8_3_11\Lib_TFT_eSPI\Touch_calibrate\test\"/>
    </mc:Choice>
  </mc:AlternateContent>
  <xr:revisionPtr revIDLastSave="0" documentId="13_ncr:1_{97F87293-FC0D-4389-A4A5-4A3FE1AB10A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étodo 1 (Promedio)" sheetId="1" r:id="rId1"/>
    <sheet name="Método 2 (Min - Max)" sheetId="3" r:id="rId2"/>
  </sheets>
  <definedNames>
    <definedName name="_xlnm.Print_Area" localSheetId="0">'Método 1 (Promedio)'!$B$2:$K$1048576</definedName>
    <definedName name="_xlnm.Print_Area" localSheetId="1">'Método 2 (Min - Max)'!$B$2:$K$1048576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F10" i="3"/>
  <c r="E10" i="3"/>
  <c r="D10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H9" i="3"/>
  <c r="G9" i="3"/>
  <c r="F9" i="3"/>
  <c r="E9" i="3"/>
  <c r="D9" i="3"/>
  <c r="H8" i="3"/>
  <c r="G8" i="3"/>
  <c r="F8" i="3"/>
  <c r="E8" i="3"/>
  <c r="D8" i="3"/>
  <c r="H7" i="3"/>
  <c r="G7" i="3"/>
  <c r="F7" i="3"/>
  <c r="F1" i="3" s="1"/>
  <c r="E7" i="3"/>
  <c r="D7" i="3"/>
  <c r="H6" i="3"/>
  <c r="H10" i="3" s="1"/>
  <c r="H1" i="3" s="1"/>
  <c r="G6" i="3"/>
  <c r="F6" i="3"/>
  <c r="E6" i="3"/>
  <c r="D6" i="3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E10" i="1" s="1"/>
  <c r="J9" i="1" s="1"/>
  <c r="H10" i="1"/>
  <c r="G10" i="1"/>
  <c r="F10" i="1"/>
  <c r="D10" i="1"/>
  <c r="C21" i="1"/>
  <c r="C22" i="1"/>
  <c r="C23" i="1"/>
  <c r="C24" i="1"/>
  <c r="C20" i="1"/>
  <c r="C17" i="1"/>
  <c r="C18" i="1"/>
  <c r="C19" i="1"/>
  <c r="C14" i="1"/>
  <c r="C15" i="1"/>
  <c r="C16" i="1"/>
  <c r="C13" i="1"/>
  <c r="C12" i="1"/>
  <c r="E1" i="3" l="1"/>
  <c r="J9" i="3"/>
  <c r="D1" i="3"/>
  <c r="G1" i="3"/>
  <c r="H1" i="1" l="1"/>
  <c r="E1" i="1"/>
  <c r="D6" i="1"/>
  <c r="D1" i="1" s="1"/>
  <c r="F1" i="1"/>
  <c r="G1" i="1"/>
  <c r="D7" i="1"/>
  <c r="D8" i="1"/>
  <c r="D9" i="1"/>
</calcChain>
</file>

<file path=xl/sharedStrings.xml><?xml version="1.0" encoding="utf-8"?>
<sst xmlns="http://schemas.openxmlformats.org/spreadsheetml/2006/main" count="28" uniqueCount="14">
  <si>
    <t>touchCalibration_x0</t>
  </si>
  <si>
    <t>touchCalibration_x1</t>
  </si>
  <si>
    <t>touchCalibration_y0</t>
  </si>
  <si>
    <t>touchCalibration_y1</t>
  </si>
  <si>
    <t>rotate</t>
  </si>
  <si>
    <t>invert_x</t>
  </si>
  <si>
    <t>invert_y</t>
  </si>
  <si>
    <t>N</t>
  </si>
  <si>
    <t>tft.setTouch(calData);</t>
  </si>
  <si>
    <t>Min.</t>
  </si>
  <si>
    <t>Promedio.</t>
  </si>
  <si>
    <t>Max.</t>
  </si>
  <si>
    <t>Dest.</t>
  </si>
  <si>
    <t>calData[5]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</si>
</sst>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strike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  <pageSetUpPr fitToPage="1"/>
  </sheetPr>
  <dimension ref="C1:J24"/>
  <sheetViews>
    <sheetView tabSelected="1" view="pageBreakPreview" topLeftCell="A4" zoomScale="110" zoomScaleNormal="100" zoomScaleSheetLayoutView="110" workbookViewId="0">
      <selection activeCell="J17" sqref="J17"/>
    </sheetView>
  </sheetViews>
  <sheetFormatPr baseColWidth="10" defaultRowHeight="15" x14ac:dyDescent="0.25"/>
  <cols>
    <col min="1" max="2" width="1.7109375" style="1" customWidth="1"/>
    <col min="3" max="3" width="11.7109375" style="1" customWidth="1"/>
    <col min="4" max="7" width="20.7109375" style="1" customWidth="1"/>
    <col min="8" max="8" width="10.7109375" style="1" customWidth="1"/>
    <col min="9" max="9" width="1.7109375" style="1" customWidth="1"/>
    <col min="10" max="10" width="45.7109375" style="1" customWidth="1"/>
    <col min="11" max="11" width="1.7109375" style="1" customWidth="1"/>
    <col min="12" max="16384" width="11.42578125" style="1"/>
  </cols>
  <sheetData>
    <row r="1" spans="3:10" x14ac:dyDescent="0.25">
      <c r="D1" s="1">
        <f>+_xlfn.STDEV.S(D6:D1048576)</f>
        <v>63.174518608614008</v>
      </c>
      <c r="E1" s="1">
        <f>+_xlfn.STDEV.S(E6:E1048576)</f>
        <v>950.01383675195257</v>
      </c>
      <c r="F1" s="1">
        <f>+_xlfn.STDEV.S(F6:F1048576)</f>
        <v>87.338893641493499</v>
      </c>
      <c r="G1" s="1">
        <f>+_xlfn.STDEV.S(G6:G1048576)</f>
        <v>884.71485652663046</v>
      </c>
      <c r="H1" s="1">
        <f>+_xlfn.STDEV.S(H6:H1048576)</f>
        <v>0.26726124191242445</v>
      </c>
    </row>
    <row r="2" spans="3:10" ht="5.0999999999999996" customHeight="1" thickBot="1" x14ac:dyDescent="0.3"/>
    <row r="3" spans="3:10" s="2" customFormat="1" ht="15.75" thickBot="1" x14ac:dyDescent="0.3">
      <c r="C3" s="17" t="s">
        <v>7</v>
      </c>
      <c r="D3" s="8" t="s">
        <v>0</v>
      </c>
      <c r="E3" s="11" t="s">
        <v>1</v>
      </c>
      <c r="F3" s="11" t="s">
        <v>2</v>
      </c>
      <c r="G3" s="11" t="s">
        <v>3</v>
      </c>
      <c r="H3" s="3" t="s">
        <v>4</v>
      </c>
    </row>
    <row r="4" spans="3:10" s="2" customFormat="1" ht="15.75" thickBot="1" x14ac:dyDescent="0.3">
      <c r="C4" s="17"/>
      <c r="D4" s="9"/>
      <c r="E4" s="12"/>
      <c r="F4" s="12"/>
      <c r="G4" s="12"/>
      <c r="H4" s="4" t="s">
        <v>5</v>
      </c>
    </row>
    <row r="5" spans="3:10" s="2" customFormat="1" ht="15.75" thickBot="1" x14ac:dyDescent="0.3">
      <c r="C5" s="17"/>
      <c r="D5" s="10"/>
      <c r="E5" s="13"/>
      <c r="F5" s="13"/>
      <c r="G5" s="13"/>
      <c r="H5" s="5" t="s">
        <v>6</v>
      </c>
    </row>
    <row r="6" spans="3:10" s="2" customFormat="1" ht="15.75" thickBot="1" x14ac:dyDescent="0.3">
      <c r="C6" s="18" t="s">
        <v>10</v>
      </c>
      <c r="D6" s="6">
        <f>+IFERROR(AVERAGE(D12:D1048576),1)</f>
        <v>235.11111111111111</v>
      </c>
      <c r="E6" s="6">
        <f t="shared" ref="E6:H6" si="0">+IFERROR(AVERAGE(E12:E1048576),1)</f>
        <v>3604.4444444444443</v>
      </c>
      <c r="F6" s="6">
        <f t="shared" si="0"/>
        <v>267.55555555555554</v>
      </c>
      <c r="G6" s="6">
        <f t="shared" si="0"/>
        <v>3393.7777777777778</v>
      </c>
      <c r="H6" s="6">
        <f t="shared" si="0"/>
        <v>1</v>
      </c>
    </row>
    <row r="7" spans="3:10" s="2" customFormat="1" ht="15.75" thickBot="1" x14ac:dyDescent="0.3">
      <c r="C7" s="18" t="s">
        <v>9</v>
      </c>
      <c r="D7" s="6">
        <f>+MIN(D12:D1048576)</f>
        <v>190</v>
      </c>
      <c r="E7" s="6">
        <f t="shared" ref="E7:H7" si="1">+MIN(E12:E1048576)</f>
        <v>3475</v>
      </c>
      <c r="F7" s="6">
        <f t="shared" si="1"/>
        <v>203</v>
      </c>
      <c r="G7" s="6">
        <f t="shared" si="1"/>
        <v>3127</v>
      </c>
      <c r="H7" s="6">
        <f t="shared" si="1"/>
        <v>1</v>
      </c>
      <c r="J7" s="14"/>
    </row>
    <row r="8" spans="3:10" s="2" customFormat="1" ht="15.75" thickBot="1" x14ac:dyDescent="0.3">
      <c r="C8" s="18" t="s">
        <v>11</v>
      </c>
      <c r="D8" s="6">
        <f>+MAX(D12:D1048576)</f>
        <v>293</v>
      </c>
      <c r="E8" s="6">
        <f t="shared" ref="E8:H8" si="2">+MAX(E12:E1048576)</f>
        <v>3676</v>
      </c>
      <c r="F8" s="6">
        <f t="shared" si="2"/>
        <v>417</v>
      </c>
      <c r="G8" s="6">
        <f t="shared" si="2"/>
        <v>3474</v>
      </c>
      <c r="H8" s="6">
        <f t="shared" si="2"/>
        <v>1</v>
      </c>
      <c r="J8" s="14"/>
    </row>
    <row r="9" spans="3:10" s="2" customFormat="1" ht="15.75" thickBot="1" x14ac:dyDescent="0.3">
      <c r="C9" s="18" t="s">
        <v>12</v>
      </c>
      <c r="D9" s="6">
        <f>+_xlfn.STDEV.S(D12:D1048576)</f>
        <v>28.681197867437643</v>
      </c>
      <c r="E9" s="6">
        <f t="shared" ref="E9:H9" si="3">+_xlfn.STDEV.S(E12:E1048576)</f>
        <v>57.643540642276449</v>
      </c>
      <c r="F9" s="6">
        <f t="shared" si="3"/>
        <v>59.308749588722414</v>
      </c>
      <c r="G9" s="6">
        <f t="shared" si="3"/>
        <v>106.74944704514607</v>
      </c>
      <c r="H9" s="6">
        <f t="shared" si="3"/>
        <v>0</v>
      </c>
      <c r="J9" s="14" t="str">
        <f>+_xlfn.TEXTJOIN(,,"uint16_t calData[5] = {",_xlfn.TEXTJOIN(", ",,,D10:H10),"};")</f>
        <v>uint16_t calData[5] = {206, 3662, 208, 3501, 1};</v>
      </c>
    </row>
    <row r="10" spans="3:10" s="2" customFormat="1" ht="15.75" thickBot="1" x14ac:dyDescent="0.3">
      <c r="C10" s="18" t="s">
        <v>13</v>
      </c>
      <c r="D10" s="6">
        <f>+ROUND(D6-D9,0)</f>
        <v>206</v>
      </c>
      <c r="E10" s="6">
        <f>+ROUND(E6+E9,0)</f>
        <v>3662</v>
      </c>
      <c r="F10" s="6">
        <f>+ROUND(F6-F9,0)</f>
        <v>208</v>
      </c>
      <c r="G10" s="6">
        <f>+ROUND(G6+G9,0)</f>
        <v>3501</v>
      </c>
      <c r="H10" s="6">
        <f>+ROUND(H6-H9,0)</f>
        <v>1</v>
      </c>
      <c r="J10" s="14" t="s">
        <v>8</v>
      </c>
    </row>
    <row r="11" spans="3:10" s="2" customFormat="1" ht="5.0999999999999996" customHeight="1" x14ac:dyDescent="0.25">
      <c r="C11" s="15"/>
      <c r="D11" s="15"/>
      <c r="E11" s="15"/>
      <c r="F11" s="15"/>
      <c r="G11" s="15"/>
      <c r="H11" s="15"/>
      <c r="J11" s="14"/>
    </row>
    <row r="12" spans="3:10" x14ac:dyDescent="0.25">
      <c r="C12" s="16" t="str">
        <f>+TEXT(ROWS($C$12:C12),"000")</f>
        <v>001</v>
      </c>
      <c r="D12" s="16">
        <v>260</v>
      </c>
      <c r="E12" s="16">
        <v>3570</v>
      </c>
      <c r="F12" s="16">
        <v>254</v>
      </c>
      <c r="G12" s="16">
        <v>3363</v>
      </c>
      <c r="H12" s="16">
        <v>1</v>
      </c>
    </row>
    <row r="13" spans="3:10" x14ac:dyDescent="0.25">
      <c r="C13" s="1" t="str">
        <f>+TEXT(ROWS($C$12:C13),"000")</f>
        <v>002</v>
      </c>
      <c r="D13" s="1">
        <v>293</v>
      </c>
      <c r="E13" s="1">
        <v>3475</v>
      </c>
      <c r="F13" s="1">
        <v>417</v>
      </c>
      <c r="G13" s="1">
        <v>3127</v>
      </c>
      <c r="H13" s="1">
        <v>1</v>
      </c>
    </row>
    <row r="14" spans="3:10" x14ac:dyDescent="0.25">
      <c r="C14" s="1" t="str">
        <f>+TEXT(ROWS($C$12:C14),"000")</f>
        <v>003</v>
      </c>
      <c r="D14" s="1">
        <v>190</v>
      </c>
      <c r="E14" s="1">
        <v>3676</v>
      </c>
      <c r="F14" s="1">
        <v>203</v>
      </c>
      <c r="G14" s="1">
        <v>3474</v>
      </c>
      <c r="H14" s="1">
        <v>1</v>
      </c>
    </row>
    <row r="15" spans="3:10" x14ac:dyDescent="0.25">
      <c r="C15" s="1" t="str">
        <f>+TEXT(ROWS($C$12:C15),"000")</f>
        <v>004</v>
      </c>
      <c r="D15" s="1">
        <v>237</v>
      </c>
      <c r="E15" s="1">
        <v>3588</v>
      </c>
      <c r="F15" s="1">
        <v>269</v>
      </c>
      <c r="G15" s="1">
        <v>3381</v>
      </c>
      <c r="H15" s="1">
        <v>1</v>
      </c>
    </row>
    <row r="16" spans="3:10" x14ac:dyDescent="0.25">
      <c r="C16" s="1" t="str">
        <f>+TEXT(ROWS($C$12:C16),"000")</f>
        <v>005</v>
      </c>
      <c r="D16" s="1">
        <v>235</v>
      </c>
      <c r="E16" s="1">
        <v>3609</v>
      </c>
      <c r="F16" s="1">
        <v>261</v>
      </c>
      <c r="G16" s="1">
        <v>3452</v>
      </c>
      <c r="H16" s="1">
        <v>1</v>
      </c>
    </row>
    <row r="17" spans="3:10" x14ac:dyDescent="0.25">
      <c r="C17" s="1" t="str">
        <f>+TEXT(ROWS($C$12:C17),"000")</f>
        <v>006</v>
      </c>
      <c r="D17" s="1">
        <v>227</v>
      </c>
      <c r="E17" s="1">
        <v>3636</v>
      </c>
      <c r="F17" s="1">
        <v>258</v>
      </c>
      <c r="G17" s="1">
        <v>3418</v>
      </c>
      <c r="H17" s="1">
        <v>1</v>
      </c>
      <c r="J17" s="7"/>
    </row>
    <row r="18" spans="3:10" x14ac:dyDescent="0.25">
      <c r="C18" s="1" t="str">
        <f>+TEXT(ROWS($C$12:C18),"000")</f>
        <v>007</v>
      </c>
      <c r="D18" s="1">
        <v>214</v>
      </c>
      <c r="E18" s="1">
        <v>3639</v>
      </c>
      <c r="F18" s="1">
        <v>236</v>
      </c>
      <c r="G18" s="1">
        <v>3468</v>
      </c>
      <c r="H18" s="1">
        <v>1</v>
      </c>
    </row>
    <row r="19" spans="3:10" x14ac:dyDescent="0.25">
      <c r="C19" s="1" t="str">
        <f>+TEXT(ROWS($C$12:C19),"000")</f>
        <v>008</v>
      </c>
      <c r="D19" s="1">
        <v>228</v>
      </c>
      <c r="E19" s="1">
        <v>3636</v>
      </c>
      <c r="F19" s="1">
        <v>253</v>
      </c>
      <c r="G19" s="1">
        <v>3442</v>
      </c>
      <c r="H19" s="1">
        <v>1</v>
      </c>
    </row>
    <row r="20" spans="3:10" x14ac:dyDescent="0.25">
      <c r="C20" s="1" t="str">
        <f>+TEXT(ROWS($C$12:C20),"000")</f>
        <v>009</v>
      </c>
      <c r="D20" s="1">
        <v>232</v>
      </c>
      <c r="E20" s="1">
        <v>3611</v>
      </c>
      <c r="F20" s="1">
        <v>257</v>
      </c>
      <c r="G20" s="1">
        <v>3419</v>
      </c>
      <c r="H20" s="1">
        <v>1</v>
      </c>
    </row>
    <row r="21" spans="3:10" x14ac:dyDescent="0.25">
      <c r="C21" s="1" t="str">
        <f>+TEXT(ROWS($C$12:C21),"000")</f>
        <v>010</v>
      </c>
    </row>
    <row r="22" spans="3:10" x14ac:dyDescent="0.25">
      <c r="C22" s="1" t="str">
        <f>+TEXT(ROWS($C$12:C22),"000")</f>
        <v>011</v>
      </c>
    </row>
    <row r="23" spans="3:10" x14ac:dyDescent="0.25">
      <c r="C23" s="1" t="str">
        <f>+TEXT(ROWS($C$12:C23),"000")</f>
        <v>012</v>
      </c>
    </row>
    <row r="24" spans="3:10" x14ac:dyDescent="0.25">
      <c r="C24" s="1" t="str">
        <f>+TEXT(ROWS($C$12:C24),"000")</f>
        <v>013</v>
      </c>
    </row>
  </sheetData>
  <mergeCells count="5">
    <mergeCell ref="D3:D5"/>
    <mergeCell ref="E3:E5"/>
    <mergeCell ref="F3:F5"/>
    <mergeCell ref="G3:G5"/>
    <mergeCell ref="C3:C5"/>
  </mergeCells>
  <conditionalFormatting sqref="C12:H1048576">
    <cfRule type="cellIs" dxfId="1" priority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BEFB-3BB2-4C89-9ED9-846904F25E80}">
  <sheetPr>
    <tabColor rgb="FF002060"/>
    <pageSetUpPr fitToPage="1"/>
  </sheetPr>
  <dimension ref="C1:J24"/>
  <sheetViews>
    <sheetView view="pageBreakPreview" topLeftCell="A4" zoomScale="110" zoomScaleNormal="100" zoomScaleSheetLayoutView="110" workbookViewId="0">
      <selection activeCell="H10" sqref="H10"/>
    </sheetView>
  </sheetViews>
  <sheetFormatPr baseColWidth="10" defaultRowHeight="15" x14ac:dyDescent="0.25"/>
  <cols>
    <col min="1" max="2" width="1.7109375" style="1" customWidth="1"/>
    <col min="3" max="3" width="11.7109375" style="1" customWidth="1"/>
    <col min="4" max="7" width="20.7109375" style="1" customWidth="1"/>
    <col min="8" max="8" width="10.7109375" style="1" customWidth="1"/>
    <col min="9" max="9" width="1.7109375" style="1" customWidth="1"/>
    <col min="10" max="10" width="45.7109375" style="1" customWidth="1"/>
    <col min="11" max="11" width="1.7109375" style="1" customWidth="1"/>
    <col min="12" max="16384" width="11.42578125" style="1"/>
  </cols>
  <sheetData>
    <row r="1" spans="3:10" x14ac:dyDescent="0.25">
      <c r="D1" s="1">
        <f>+_xlfn.STDEV.S(D6:D1048576)</f>
        <v>63.575124625443195</v>
      </c>
      <c r="E1" s="1">
        <f>+_xlfn.STDEV.S(E6:E1048576)</f>
        <v>950.37359432577296</v>
      </c>
      <c r="F1" s="1">
        <f>+_xlfn.STDEV.S(F6:F1048576)</f>
        <v>87.553582632658447</v>
      </c>
      <c r="G1" s="1">
        <f>+_xlfn.STDEV.S(G6:G1048576)</f>
        <v>883.92774227789698</v>
      </c>
      <c r="H1" s="1">
        <f>+_xlfn.STDEV.S(H6:H1048576)</f>
        <v>0.26726124191242445</v>
      </c>
    </row>
    <row r="2" spans="3:10" ht="5.0999999999999996" customHeight="1" thickBot="1" x14ac:dyDescent="0.3"/>
    <row r="3" spans="3:10" s="2" customFormat="1" ht="15.75" thickBot="1" x14ac:dyDescent="0.3">
      <c r="C3" s="17" t="s">
        <v>7</v>
      </c>
      <c r="D3" s="8" t="s">
        <v>0</v>
      </c>
      <c r="E3" s="11" t="s">
        <v>1</v>
      </c>
      <c r="F3" s="11" t="s">
        <v>2</v>
      </c>
      <c r="G3" s="11" t="s">
        <v>3</v>
      </c>
      <c r="H3" s="3" t="s">
        <v>4</v>
      </c>
    </row>
    <row r="4" spans="3:10" s="2" customFormat="1" ht="15.75" thickBot="1" x14ac:dyDescent="0.3">
      <c r="C4" s="17"/>
      <c r="D4" s="9"/>
      <c r="E4" s="12"/>
      <c r="F4" s="12"/>
      <c r="G4" s="12"/>
      <c r="H4" s="4" t="s">
        <v>5</v>
      </c>
    </row>
    <row r="5" spans="3:10" s="2" customFormat="1" ht="15.75" thickBot="1" x14ac:dyDescent="0.3">
      <c r="C5" s="17"/>
      <c r="D5" s="10"/>
      <c r="E5" s="13"/>
      <c r="F5" s="13"/>
      <c r="G5" s="13"/>
      <c r="H5" s="5" t="s">
        <v>6</v>
      </c>
    </row>
    <row r="6" spans="3:10" s="2" customFormat="1" ht="15.75" thickBot="1" x14ac:dyDescent="0.3">
      <c r="C6" s="18" t="s">
        <v>10</v>
      </c>
      <c r="D6" s="6">
        <f>+IFERROR(AVERAGE(D12:D1048576),1)</f>
        <v>235.11111111111111</v>
      </c>
      <c r="E6" s="6">
        <f t="shared" ref="E6:H6" si="0">+IFERROR(AVERAGE(E12:E1048576),1)</f>
        <v>3604.4444444444443</v>
      </c>
      <c r="F6" s="6">
        <f t="shared" si="0"/>
        <v>267.55555555555554</v>
      </c>
      <c r="G6" s="6">
        <f t="shared" si="0"/>
        <v>3393.7777777777778</v>
      </c>
      <c r="H6" s="6">
        <f t="shared" si="0"/>
        <v>1</v>
      </c>
    </row>
    <row r="7" spans="3:10" s="2" customFormat="1" ht="15.75" thickBot="1" x14ac:dyDescent="0.3">
      <c r="C7" s="18" t="s">
        <v>9</v>
      </c>
      <c r="D7" s="6">
        <f>+MIN(D12:D1048576)</f>
        <v>190</v>
      </c>
      <c r="E7" s="6">
        <f t="shared" ref="E7:H7" si="1">+MIN(E12:E1048576)</f>
        <v>3475</v>
      </c>
      <c r="F7" s="6">
        <f t="shared" si="1"/>
        <v>203</v>
      </c>
      <c r="G7" s="6">
        <f t="shared" si="1"/>
        <v>3127</v>
      </c>
      <c r="H7" s="6">
        <f t="shared" si="1"/>
        <v>1</v>
      </c>
      <c r="J7" s="14"/>
    </row>
    <row r="8" spans="3:10" s="2" customFormat="1" ht="15.75" thickBot="1" x14ac:dyDescent="0.3">
      <c r="C8" s="18" t="s">
        <v>11</v>
      </c>
      <c r="D8" s="6">
        <f>+MAX(D12:D1048576)</f>
        <v>293</v>
      </c>
      <c r="E8" s="6">
        <f t="shared" ref="E8:H8" si="2">+MAX(E12:E1048576)</f>
        <v>3676</v>
      </c>
      <c r="F8" s="6">
        <f t="shared" si="2"/>
        <v>417</v>
      </c>
      <c r="G8" s="6">
        <f t="shared" si="2"/>
        <v>3474</v>
      </c>
      <c r="H8" s="6">
        <f t="shared" si="2"/>
        <v>1</v>
      </c>
      <c r="J8" s="14"/>
    </row>
    <row r="9" spans="3:10" s="2" customFormat="1" ht="15.75" thickBot="1" x14ac:dyDescent="0.3">
      <c r="C9" s="18" t="s">
        <v>12</v>
      </c>
      <c r="D9" s="6">
        <f>+_xlfn.STDEV.S(D12:D1048576)</f>
        <v>28.681197867437643</v>
      </c>
      <c r="E9" s="6">
        <f t="shared" ref="E9:H9" si="3">+_xlfn.STDEV.S(E12:E1048576)</f>
        <v>57.643540642276449</v>
      </c>
      <c r="F9" s="6">
        <f t="shared" si="3"/>
        <v>59.308749588722414</v>
      </c>
      <c r="G9" s="6">
        <f t="shared" si="3"/>
        <v>106.74944704514607</v>
      </c>
      <c r="H9" s="6">
        <f t="shared" si="3"/>
        <v>0</v>
      </c>
      <c r="J9" s="14" t="str">
        <f>+_xlfn.TEXTJOIN(,,"uint16_t calData[5] = {",_xlfn.TEXTJOIN(", ",,,D10:H10),"};")</f>
        <v>uint16_t calData[5] = {190, 3676, 203, 3474, 1};</v>
      </c>
    </row>
    <row r="10" spans="3:10" s="2" customFormat="1" ht="15.75" thickBot="1" x14ac:dyDescent="0.3">
      <c r="C10" s="18" t="s">
        <v>13</v>
      </c>
      <c r="D10" s="6">
        <f>+MIN(D12:D1048576)</f>
        <v>190</v>
      </c>
      <c r="E10" s="6">
        <f>+MAX(E12:E1048576)</f>
        <v>3676</v>
      </c>
      <c r="F10" s="6">
        <f>+MIN(F12:F1048576)</f>
        <v>203</v>
      </c>
      <c r="G10" s="6">
        <f>+MAX(G12:G1048576)</f>
        <v>3474</v>
      </c>
      <c r="H10" s="19">
        <f>+ROUND(H6-H9,0)</f>
        <v>1</v>
      </c>
      <c r="J10" s="14" t="s">
        <v>8</v>
      </c>
    </row>
    <row r="11" spans="3:10" s="2" customFormat="1" ht="5.0999999999999996" customHeight="1" x14ac:dyDescent="0.25">
      <c r="C11" s="15"/>
      <c r="D11" s="15"/>
      <c r="E11" s="15"/>
      <c r="F11" s="15"/>
      <c r="G11" s="15"/>
      <c r="H11" s="15"/>
      <c r="J11" s="14"/>
    </row>
    <row r="12" spans="3:10" x14ac:dyDescent="0.25">
      <c r="C12" s="16" t="str">
        <f>+TEXT(ROWS($C$12:C12),"000")</f>
        <v>001</v>
      </c>
      <c r="D12" s="16">
        <v>260</v>
      </c>
      <c r="E12" s="16">
        <v>3570</v>
      </c>
      <c r="F12" s="16">
        <v>254</v>
      </c>
      <c r="G12" s="16">
        <v>3363</v>
      </c>
      <c r="H12" s="16">
        <v>1</v>
      </c>
    </row>
    <row r="13" spans="3:10" x14ac:dyDescent="0.25">
      <c r="C13" s="1" t="str">
        <f>+TEXT(ROWS($C$12:C13),"000")</f>
        <v>002</v>
      </c>
      <c r="D13" s="1">
        <v>293</v>
      </c>
      <c r="E13" s="1">
        <v>3475</v>
      </c>
      <c r="F13" s="1">
        <v>417</v>
      </c>
      <c r="G13" s="1">
        <v>3127</v>
      </c>
      <c r="H13" s="1">
        <v>1</v>
      </c>
    </row>
    <row r="14" spans="3:10" x14ac:dyDescent="0.25">
      <c r="C14" s="1" t="str">
        <f>+TEXT(ROWS($C$12:C14),"000")</f>
        <v>003</v>
      </c>
      <c r="D14" s="1">
        <v>190</v>
      </c>
      <c r="E14" s="1">
        <v>3676</v>
      </c>
      <c r="F14" s="1">
        <v>203</v>
      </c>
      <c r="G14" s="1">
        <v>3474</v>
      </c>
      <c r="H14" s="1">
        <v>1</v>
      </c>
    </row>
    <row r="15" spans="3:10" x14ac:dyDescent="0.25">
      <c r="C15" s="1" t="str">
        <f>+TEXT(ROWS($C$12:C15),"000")</f>
        <v>004</v>
      </c>
      <c r="D15" s="1">
        <v>237</v>
      </c>
      <c r="E15" s="1">
        <v>3588</v>
      </c>
      <c r="F15" s="1">
        <v>269</v>
      </c>
      <c r="G15" s="1">
        <v>3381</v>
      </c>
      <c r="H15" s="1">
        <v>1</v>
      </c>
    </row>
    <row r="16" spans="3:10" x14ac:dyDescent="0.25">
      <c r="C16" s="1" t="str">
        <f>+TEXT(ROWS($C$12:C16),"000")</f>
        <v>005</v>
      </c>
      <c r="D16" s="1">
        <v>235</v>
      </c>
      <c r="E16" s="1">
        <v>3609</v>
      </c>
      <c r="F16" s="1">
        <v>261</v>
      </c>
      <c r="G16" s="1">
        <v>3452</v>
      </c>
      <c r="H16" s="1">
        <v>1</v>
      </c>
    </row>
    <row r="17" spans="3:10" x14ac:dyDescent="0.25">
      <c r="C17" s="1" t="str">
        <f>+TEXT(ROWS($C$12:C17),"000")</f>
        <v>006</v>
      </c>
      <c r="D17" s="1">
        <v>227</v>
      </c>
      <c r="E17" s="1">
        <v>3636</v>
      </c>
      <c r="F17" s="1">
        <v>258</v>
      </c>
      <c r="G17" s="1">
        <v>3418</v>
      </c>
      <c r="H17" s="1">
        <v>1</v>
      </c>
      <c r="J17" s="7"/>
    </row>
    <row r="18" spans="3:10" x14ac:dyDescent="0.25">
      <c r="C18" s="1" t="str">
        <f>+TEXT(ROWS($C$12:C18),"000")</f>
        <v>007</v>
      </c>
      <c r="D18" s="1">
        <v>214</v>
      </c>
      <c r="E18" s="1">
        <v>3639</v>
      </c>
      <c r="F18" s="1">
        <v>236</v>
      </c>
      <c r="G18" s="1">
        <v>3468</v>
      </c>
      <c r="H18" s="1">
        <v>1</v>
      </c>
    </row>
    <row r="19" spans="3:10" x14ac:dyDescent="0.25">
      <c r="C19" s="1" t="str">
        <f>+TEXT(ROWS($C$12:C19),"000")</f>
        <v>008</v>
      </c>
      <c r="D19" s="1">
        <v>228</v>
      </c>
      <c r="E19" s="1">
        <v>3636</v>
      </c>
      <c r="F19" s="1">
        <v>253</v>
      </c>
      <c r="G19" s="1">
        <v>3442</v>
      </c>
      <c r="H19" s="1">
        <v>1</v>
      </c>
    </row>
    <row r="20" spans="3:10" x14ac:dyDescent="0.25">
      <c r="C20" s="1" t="str">
        <f>+TEXT(ROWS($C$12:C20),"000")</f>
        <v>009</v>
      </c>
      <c r="D20" s="1">
        <v>232</v>
      </c>
      <c r="E20" s="1">
        <v>3611</v>
      </c>
      <c r="F20" s="1">
        <v>257</v>
      </c>
      <c r="G20" s="1">
        <v>3419</v>
      </c>
      <c r="H20" s="1">
        <v>1</v>
      </c>
    </row>
    <row r="21" spans="3:10" x14ac:dyDescent="0.25">
      <c r="C21" s="1" t="str">
        <f>+TEXT(ROWS($C$12:C21),"000")</f>
        <v>010</v>
      </c>
    </row>
    <row r="22" spans="3:10" x14ac:dyDescent="0.25">
      <c r="C22" s="1" t="str">
        <f>+TEXT(ROWS($C$12:C22),"000")</f>
        <v>011</v>
      </c>
    </row>
    <row r="23" spans="3:10" x14ac:dyDescent="0.25">
      <c r="C23" s="1" t="str">
        <f>+TEXT(ROWS($C$12:C23),"000")</f>
        <v>012</v>
      </c>
    </row>
    <row r="24" spans="3:10" x14ac:dyDescent="0.25">
      <c r="C24" s="1" t="str">
        <f>+TEXT(ROWS($C$12:C24),"000")</f>
        <v>013</v>
      </c>
    </row>
  </sheetData>
  <mergeCells count="5">
    <mergeCell ref="C3:C5"/>
    <mergeCell ref="D3:D5"/>
    <mergeCell ref="E3:E5"/>
    <mergeCell ref="F3:F5"/>
    <mergeCell ref="G3:G5"/>
  </mergeCells>
  <conditionalFormatting sqref="C12:H1048576">
    <cfRule type="cellIs" dxfId="0" priority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Método 1 (Promedio)</vt:lpstr>
      <vt:lpstr>Método 2 (Min - Max)</vt:lpstr>
      <vt:lpstr>'Método 1 (Promedio)'!Área_de_impresión</vt:lpstr>
      <vt:lpstr>'Método 2 (Min - Max)'!Área_de_impresión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Jose Guerrero Gonzalez</dc:creator>
  <cp:lastModifiedBy>Ernesto Jose Guerrero Gonzalez</cp:lastModifiedBy>
  <dcterms:created xsi:type="dcterms:W3CDTF">2024-03-22T17:51:18Z</dcterms:created>
  <dcterms:modified xsi:type="dcterms:W3CDTF">2024-03-22T18:59:28Z</dcterms:modified>
</cp:coreProperties>
</file>