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secpt-my.sharepoint.com/personal/a2020116565_isec_pt/Documents/IIA/TP1/"/>
    </mc:Choice>
  </mc:AlternateContent>
  <xr:revisionPtr revIDLastSave="1048" documentId="13_ncr:1_{1E3C256D-A257-F240-9EA9-CC295DD7DDC2}" xr6:coauthVersionLast="47" xr6:coauthVersionMax="47" xr10:uidLastSave="{74632D71-2D40-4637-9CEF-109D12972193}"/>
  <bookViews>
    <workbookView xWindow="-108" yWindow="-108" windowWidth="23256" windowHeight="12720" tabRatio="500" activeTab="1" xr2:uid="{00000000-000D-0000-FFFF-FFFF00000000}"/>
  </bookViews>
  <sheets>
    <sheet name="Modelo Base" sheetId="1" r:id="rId1"/>
    <sheet name="Modelo Melhorado" sheetId="5" r:id="rId2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5" i="5" l="1"/>
  <c r="F65" i="5"/>
  <c r="E65" i="5"/>
  <c r="D65" i="5"/>
  <c r="G64" i="5"/>
  <c r="F64" i="5"/>
  <c r="E64" i="5"/>
  <c r="D64" i="5"/>
  <c r="G63" i="5"/>
  <c r="F63" i="5"/>
  <c r="E63" i="5"/>
  <c r="D63" i="5"/>
  <c r="G62" i="5"/>
  <c r="F62" i="5"/>
  <c r="E62" i="5"/>
  <c r="D62" i="5"/>
  <c r="G61" i="5"/>
  <c r="F61" i="5"/>
  <c r="E61" i="5"/>
  <c r="D61" i="5"/>
  <c r="G60" i="5"/>
  <c r="F60" i="5"/>
  <c r="E60" i="5"/>
  <c r="D60" i="5"/>
  <c r="G59" i="5"/>
  <c r="F59" i="5"/>
  <c r="E59" i="5"/>
  <c r="D59" i="5"/>
  <c r="G58" i="5"/>
  <c r="F58" i="5"/>
  <c r="E58" i="5"/>
  <c r="D58" i="5"/>
  <c r="G57" i="5"/>
  <c r="F57" i="5"/>
  <c r="E57" i="5"/>
  <c r="D57" i="5"/>
  <c r="G35" i="5"/>
  <c r="F35" i="5"/>
  <c r="E35" i="5"/>
  <c r="D35" i="5"/>
  <c r="G34" i="5"/>
  <c r="F34" i="5"/>
  <c r="E34" i="5"/>
  <c r="D34" i="5"/>
  <c r="G33" i="5"/>
  <c r="F33" i="5"/>
  <c r="E33" i="5"/>
  <c r="D33" i="5"/>
  <c r="G32" i="5"/>
  <c r="F32" i="5"/>
  <c r="E32" i="5"/>
  <c r="D32" i="5"/>
  <c r="G31" i="5"/>
  <c r="F31" i="5"/>
  <c r="E31" i="5"/>
  <c r="D31" i="5"/>
  <c r="G30" i="5"/>
  <c r="F30" i="5"/>
  <c r="E30" i="5"/>
  <c r="D30" i="5"/>
  <c r="G29" i="5"/>
  <c r="F29" i="5"/>
  <c r="E29" i="5"/>
  <c r="D29" i="5"/>
  <c r="G28" i="5"/>
  <c r="F28" i="5"/>
  <c r="E28" i="5"/>
  <c r="D28" i="5"/>
  <c r="G27" i="5"/>
  <c r="F27" i="5"/>
  <c r="E27" i="5"/>
  <c r="D27" i="5"/>
  <c r="G26" i="5"/>
  <c r="F26" i="5"/>
  <c r="E26" i="5"/>
  <c r="D26" i="5"/>
  <c r="G25" i="5"/>
  <c r="F25" i="5"/>
  <c r="E25" i="5"/>
  <c r="D25" i="5"/>
  <c r="G24" i="5"/>
  <c r="F24" i="5"/>
  <c r="E24" i="5"/>
  <c r="D24" i="5"/>
  <c r="G13" i="1"/>
  <c r="F13" i="1"/>
  <c r="E13" i="1"/>
  <c r="D13" i="1"/>
  <c r="G12" i="1"/>
  <c r="F12" i="1"/>
  <c r="E12" i="1"/>
  <c r="D12" i="1"/>
  <c r="G11" i="1"/>
  <c r="F11" i="1"/>
  <c r="E11" i="1"/>
  <c r="D11" i="1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92" i="5"/>
  <c r="F92" i="5"/>
  <c r="E92" i="5"/>
  <c r="D92" i="5"/>
  <c r="G91" i="5"/>
  <c r="F91" i="5"/>
  <c r="E91" i="5"/>
  <c r="D91" i="5"/>
  <c r="G90" i="5"/>
  <c r="F90" i="5"/>
  <c r="E90" i="5"/>
  <c r="D90" i="5"/>
  <c r="G89" i="5"/>
  <c r="F89" i="5"/>
  <c r="E89" i="5"/>
  <c r="D89" i="5"/>
  <c r="G88" i="5"/>
  <c r="F88" i="5"/>
  <c r="E88" i="5"/>
  <c r="D88" i="5"/>
  <c r="G87" i="5"/>
  <c r="F87" i="5"/>
  <c r="E87" i="5"/>
  <c r="D87" i="5"/>
  <c r="G82" i="5"/>
  <c r="F82" i="5"/>
  <c r="E82" i="5"/>
  <c r="D82" i="5"/>
  <c r="G81" i="5"/>
  <c r="F81" i="5"/>
  <c r="E81" i="5"/>
  <c r="D81" i="5"/>
  <c r="G80" i="5"/>
  <c r="F80" i="5"/>
  <c r="E80" i="5"/>
  <c r="D80" i="5"/>
  <c r="G79" i="5"/>
  <c r="F79" i="5"/>
  <c r="E79" i="5"/>
  <c r="D79" i="5"/>
  <c r="G78" i="5"/>
  <c r="F78" i="5"/>
  <c r="E78" i="5"/>
  <c r="D78" i="5"/>
  <c r="G77" i="5"/>
  <c r="F77" i="5"/>
  <c r="E77" i="5"/>
  <c r="D77" i="5"/>
  <c r="G76" i="5"/>
  <c r="F76" i="5"/>
  <c r="E76" i="5"/>
  <c r="D76" i="5"/>
  <c r="G75" i="5"/>
  <c r="F75" i="5"/>
  <c r="E75" i="5"/>
  <c r="D75" i="5"/>
  <c r="G74" i="5"/>
  <c r="F74" i="5"/>
  <c r="E74" i="5"/>
  <c r="D74" i="5"/>
  <c r="G73" i="5"/>
  <c r="F73" i="5"/>
  <c r="E73" i="5"/>
  <c r="D73" i="5"/>
  <c r="G72" i="5"/>
  <c r="F72" i="5"/>
  <c r="E72" i="5"/>
  <c r="D72" i="5"/>
  <c r="G71" i="5"/>
  <c r="F71" i="5"/>
  <c r="E71" i="5"/>
  <c r="D71" i="5"/>
  <c r="G51" i="5"/>
  <c r="F51" i="5"/>
  <c r="E51" i="5"/>
  <c r="D51" i="5"/>
  <c r="G50" i="5"/>
  <c r="F50" i="5"/>
  <c r="E50" i="5"/>
  <c r="D50" i="5"/>
  <c r="G49" i="5"/>
  <c r="F49" i="5"/>
  <c r="E49" i="5"/>
  <c r="D49" i="5"/>
  <c r="G48" i="5"/>
  <c r="F48" i="5"/>
  <c r="E48" i="5"/>
  <c r="D48" i="5"/>
  <c r="G47" i="5"/>
  <c r="F47" i="5"/>
  <c r="E47" i="5"/>
  <c r="D47" i="5"/>
  <c r="G46" i="5"/>
  <c r="F46" i="5"/>
  <c r="E46" i="5"/>
  <c r="D46" i="5"/>
  <c r="G45" i="5"/>
  <c r="F45" i="5"/>
  <c r="E45" i="5"/>
  <c r="D45" i="5"/>
  <c r="G44" i="5"/>
  <c r="F44" i="5"/>
  <c r="E44" i="5"/>
  <c r="D44" i="5"/>
  <c r="G43" i="5"/>
  <c r="F43" i="5"/>
  <c r="E43" i="5"/>
  <c r="D43" i="5"/>
  <c r="G42" i="5"/>
  <c r="F42" i="5"/>
  <c r="E42" i="5"/>
  <c r="D42" i="5"/>
  <c r="G41" i="5"/>
  <c r="F41" i="5"/>
  <c r="E41" i="5"/>
  <c r="D41" i="5"/>
  <c r="G40" i="5"/>
  <c r="F40" i="5"/>
  <c r="E40" i="5"/>
  <c r="D40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10" i="5"/>
  <c r="F10" i="5"/>
  <c r="E10" i="5"/>
  <c r="D10" i="5"/>
  <c r="G9" i="5"/>
  <c r="F9" i="5"/>
  <c r="E9" i="5"/>
  <c r="D9" i="5"/>
  <c r="G8" i="5"/>
  <c r="F8" i="5"/>
  <c r="E8" i="5"/>
  <c r="D8" i="5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10" i="1"/>
  <c r="F10" i="1"/>
  <c r="E10" i="1"/>
  <c r="D10" i="1"/>
  <c r="G9" i="1"/>
  <c r="F9" i="1"/>
  <c r="E9" i="1"/>
  <c r="D9" i="1"/>
  <c r="G8" i="1"/>
  <c r="F8" i="1"/>
  <c r="E8" i="1"/>
  <c r="D8" i="1"/>
  <c r="E62" i="1"/>
  <c r="E63" i="1"/>
  <c r="E64" i="1"/>
  <c r="E65" i="1"/>
  <c r="E66" i="1"/>
  <c r="E67" i="1"/>
  <c r="D63" i="1"/>
  <c r="D64" i="1"/>
  <c r="D65" i="1"/>
  <c r="D66" i="1"/>
  <c r="D67" i="1"/>
  <c r="D62" i="1"/>
  <c r="E46" i="1"/>
  <c r="E47" i="1"/>
  <c r="E48" i="1"/>
  <c r="E49" i="1"/>
  <c r="E50" i="1"/>
  <c r="E51" i="1"/>
  <c r="D47" i="1"/>
  <c r="D48" i="1"/>
  <c r="D49" i="1"/>
  <c r="D50" i="1"/>
  <c r="D51" i="1"/>
  <c r="D46" i="1"/>
  <c r="D31" i="1"/>
  <c r="E31" i="1"/>
  <c r="D32" i="1"/>
  <c r="E32" i="1"/>
  <c r="D33" i="1"/>
  <c r="E33" i="1"/>
  <c r="D34" i="1"/>
  <c r="E34" i="1"/>
  <c r="D35" i="1"/>
  <c r="E35" i="1"/>
  <c r="E30" i="1"/>
  <c r="D30" i="1"/>
  <c r="F63" i="1"/>
  <c r="G63" i="1"/>
  <c r="F64" i="1"/>
  <c r="G64" i="1"/>
  <c r="F65" i="1"/>
  <c r="G65" i="1"/>
  <c r="F66" i="1"/>
  <c r="G66" i="1"/>
  <c r="F67" i="1"/>
  <c r="G67" i="1"/>
  <c r="G62" i="1"/>
  <c r="F62" i="1"/>
  <c r="F47" i="1"/>
  <c r="G47" i="1"/>
  <c r="F48" i="1"/>
  <c r="G48" i="1"/>
  <c r="F49" i="1"/>
  <c r="G49" i="1"/>
  <c r="F50" i="1"/>
  <c r="G50" i="1"/>
  <c r="F51" i="1"/>
  <c r="G51" i="1"/>
  <c r="G46" i="1"/>
  <c r="F46" i="1"/>
  <c r="G30" i="1"/>
  <c r="G31" i="1"/>
  <c r="G32" i="1"/>
  <c r="G33" i="1"/>
  <c r="G34" i="1"/>
  <c r="G35" i="1"/>
  <c r="F31" i="1"/>
  <c r="F32" i="1"/>
  <c r="F33" i="1"/>
  <c r="F34" i="1"/>
  <c r="F35" i="1"/>
  <c r="F30" i="1"/>
  <c r="G14" i="1"/>
  <c r="G15" i="1"/>
  <c r="G16" i="1"/>
  <c r="G17" i="1"/>
  <c r="G18" i="1"/>
  <c r="G19" i="1"/>
  <c r="F15" i="1"/>
  <c r="F16" i="1"/>
  <c r="F17" i="1"/>
  <c r="F18" i="1"/>
  <c r="F19" i="1"/>
  <c r="F14" i="1"/>
  <c r="E14" i="1"/>
  <c r="E15" i="1"/>
  <c r="E16" i="1"/>
  <c r="E17" i="1"/>
  <c r="E18" i="1"/>
  <c r="E19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<sst xmlns="http://schemas.openxmlformats.org/spreadsheetml/2006/main" count="666" uniqueCount="55">
  <si>
    <r>
      <rPr>
        <b/>
        <sz val="12"/>
        <color theme="1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Este é um modelo estocástico, pelo que uma única execução não permite obter conclusões estatisticamente válidas. Deve efectuar várias repetições com a mesma configuração  (no mínimo, 10) e utilizar os valores médios para fazer a análise.  </t>
    </r>
  </si>
  <si>
    <t>Modelo:</t>
  </si>
  <si>
    <t>Base</t>
  </si>
  <si>
    <t>Análise 1 - Sobrevivência dos agentes variando o número de cada agente e % de Alimento, ao fim de 10K iterações</t>
  </si>
  <si>
    <t>REPETIÇÕES ( Número de agentes, iteração máxima)</t>
  </si>
  <si>
    <t>1%-Lix.Nor.</t>
  </si>
  <si>
    <t>1%-Lix.Tox.</t>
  </si>
  <si>
    <t>25-Ene.Ini.</t>
  </si>
  <si>
    <t>25-Ene.Ali.</t>
  </si>
  <si>
    <t>5-Dep</t>
  </si>
  <si>
    <t>10-Lim.Res.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</si>
  <si>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</si>
  <si>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</si>
  <si>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</si>
  <si>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</si>
  <si>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</si>
  <si>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</si>
  <si>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</si>
  <si>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</si>
  <si>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</si>
  <si>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</si>
  <si>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Número de Comilões</t>
  </si>
  <si>
    <t>Número de Limpadores</t>
  </si>
  <si>
    <t>% Alimento</t>
  </si>
  <si>
    <t>Média do nº de Comilões vivos no final</t>
  </si>
  <si>
    <t>Média do nº de Limpadores vivos no final</t>
  </si>
  <si>
    <t>% Repetições com extinção de Comilões</t>
  </si>
  <si>
    <t>% Repetições com extinção de Limpadores</t>
  </si>
  <si>
    <t>Comi. vivos</t>
  </si>
  <si>
    <t>Limp. vivos</t>
  </si>
  <si>
    <t>Itera</t>
  </si>
  <si>
    <t>Análise 2 - Sobrevivência dos agentes variando o número de cada agente e % de Lixo Normal, ao fim de 10K iterações</t>
  </si>
  <si>
    <t>0%-Lix.Tox.</t>
  </si>
  <si>
    <t>10%-Ali</t>
  </si>
  <si>
    <t>% Lixo
Normal</t>
  </si>
  <si>
    <t>Análise 3 - Sobrevivência dos agentes variando o número de cada agente e % de Lixo Tóxico, ao fim de 10K iterações</t>
  </si>
  <si>
    <t>0%-Lix.Nor.</t>
  </si>
  <si>
    <t>% Lixo
Toxico</t>
  </si>
  <si>
    <t>Análise 4 - Sobrevivência dos agentes variando o número de cada agente e o limite de resíduos transportados pelos Limpadores, ao fim de 10K iterações</t>
  </si>
  <si>
    <t>Limite Residuos</t>
  </si>
  <si>
    <t>Análise 5 - Sobrevivência dos agentes variando o número de cada agente e o valor de energia por alimento, ao fim de 10K iterações</t>
  </si>
  <si>
    <t>Energia por Alimento</t>
  </si>
  <si>
    <t>Melhorado</t>
  </si>
  <si>
    <t>5%-Lix.Nor.</t>
  </si>
  <si>
    <t>5%-Lix.Tox.</t>
  </si>
  <si>
    <t>Depósitos</t>
  </si>
  <si>
    <t xml:space="preserve">Análise 3 - Sobrevivência dos agentes mutantes variando o número de cada agente e % de Lixo Tóxico, ao fim de 10K iteraçõese </t>
  </si>
  <si>
    <t>Análise 4 - Sobrevivência dos agentes com especializção variando o número de cada agente e o limite de resíduos transportados pelos Limpadores, ao fim de 10K iterações</t>
  </si>
  <si>
    <t>Análise 2 - Sobrevivência dos agentes mutantes variando o número de cada agente e % de Lixo Normal, ao fim de 10K iterações</t>
  </si>
  <si>
    <t>Número de Comilões/Limpadores</t>
  </si>
  <si>
    <t>Análise 2/3 - Sobrevivência dos agentes mutantes variando o número de cada agente e % de Lixo Normal e de Lixo Tóxico, ao fim de 10K iterações</t>
  </si>
  <si>
    <t>% Lixo
 Toxico</t>
  </si>
  <si>
    <t>Análise 1.2 - Sobrevivência dos agentes variando o número de cada agente e % de Alimento, ao fim de 10K iterações, com o modo Vampiro</t>
  </si>
  <si>
    <t>Análise 1.1 - Sobrevivência dos agentes variando o número de cada agente e % de Alimento, ao fim de 10K iterações, com Inteligencia dos agentes melhorada</t>
  </si>
  <si>
    <t>Análise 5 - Sobrevivência dos agentes variando o número de cada agente e o número de depósitos e com probabilidade de reprodução de 5%, ao fim de 10K iterações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</si>
</sst>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0" fontId="0" fillId="2" borderId="5" xfId="57" applyNumberFormat="1" applyFont="1" applyFill="1" applyBorder="1" applyAlignment="1">
      <alignment horizontal="center" vertical="center"/>
    </xf>
    <xf numFmtId="10" fontId="0" fillId="2" borderId="6" xfId="57" applyNumberFormat="1" applyFont="1" applyFill="1" applyBorder="1" applyAlignment="1">
      <alignment horizontal="center" vertical="center"/>
    </xf>
    <xf numFmtId="10" fontId="0" fillId="2" borderId="7" xfId="57" applyNumberFormat="1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0" borderId="0" xfId="0" applyFont="1"/>
    <xf numFmtId="0" fontId="5" fillId="0" borderId="2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0" fontId="0" fillId="0" borderId="0" xfId="57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06">
    <cellStyle name="Hiperligação" xfId="55" builtinId="8" hidden="1"/>
    <cellStyle name="Hiperligação" xfId="49" builtinId="8" hidden="1"/>
    <cellStyle name="Hiperligação" xfId="29" builtinId="8" hidden="1"/>
    <cellStyle name="Hiperligação" xfId="88" builtinId="8" hidden="1"/>
    <cellStyle name="Hiperligação" xfId="94" builtinId="8" hidden="1"/>
    <cellStyle name="Hiperligação" xfId="102" builtinId="8" hidden="1"/>
    <cellStyle name="Hiperligação" xfId="100" builtinId="8" hidden="1"/>
    <cellStyle name="Hiperligação" xfId="78" builtinId="8" hidden="1"/>
    <cellStyle name="Hiperligação" xfId="74" builtinId="8" hidden="1"/>
    <cellStyle name="Hiperligação" xfId="70" builtinId="8" hidden="1"/>
    <cellStyle name="Hiperligação" xfId="82" builtinId="8" hidden="1"/>
    <cellStyle name="Hiperligação" xfId="90" builtinId="8" hidden="1"/>
    <cellStyle name="Hiperligação" xfId="104" builtinId="8" hidden="1"/>
    <cellStyle name="Hiperligação" xfId="98" builtinId="8" hidden="1"/>
    <cellStyle name="Hiperligação" xfId="86" builtinId="8" hidden="1"/>
    <cellStyle name="Hiperligação" xfId="72" builtinId="8" hidden="1"/>
    <cellStyle name="Hiperligação" xfId="39" builtinId="8" hidden="1"/>
    <cellStyle name="Hiperligação" xfId="58" builtinId="8" hidden="1"/>
    <cellStyle name="Hiperligação" xfId="53" builtinId="8" hidden="1"/>
    <cellStyle name="Hiperligação" xfId="11" builtinId="8" hidden="1"/>
    <cellStyle name="Hiperligação" xfId="19" builtinId="8" hidden="1"/>
    <cellStyle name="Hiperligação" xfId="9" builtinId="8" hidden="1"/>
    <cellStyle name="Hiperligação" xfId="35" builtinId="8" hidden="1"/>
    <cellStyle name="Hiperligação" xfId="51" builtinId="8" hidden="1"/>
    <cellStyle name="Hiperligação" xfId="62" builtinId="8" hidden="1"/>
    <cellStyle name="Hiperligação" xfId="96" builtinId="8" hidden="1"/>
    <cellStyle name="Hiperligação" xfId="92" builtinId="8" hidden="1"/>
    <cellStyle name="Hiperligação" xfId="80" builtinId="8" hidden="1"/>
    <cellStyle name="Hiperligação" xfId="76" builtinId="8" hidden="1"/>
    <cellStyle name="Hiperligação" xfId="68" builtinId="8" hidden="1"/>
    <cellStyle name="Hiperligação" xfId="25" builtinId="8" hidden="1"/>
    <cellStyle name="Hiperligação" xfId="31" builtinId="8" hidden="1"/>
    <cellStyle name="Hiperligação" xfId="33" builtinId="8" hidden="1"/>
    <cellStyle name="Hiperligação" xfId="41" builtinId="8" hidden="1"/>
    <cellStyle name="Hiperligação" xfId="45" builtinId="8" hidden="1"/>
    <cellStyle name="Hiperligação" xfId="47" builtinId="8" hidden="1"/>
    <cellStyle name="Hiperligação" xfId="37" builtinId="8" hidden="1"/>
    <cellStyle name="Hiperligação" xfId="23" builtinId="8" hidden="1"/>
    <cellStyle name="Hiperligação" xfId="84" builtinId="8" hidden="1"/>
    <cellStyle name="Hiperligação" xfId="66" builtinId="8" hidden="1"/>
    <cellStyle name="Hiperligação" xfId="15" builtinId="8" hidden="1"/>
    <cellStyle name="Hiperligação" xfId="13" builtinId="8" hidden="1"/>
    <cellStyle name="Hiperligação" xfId="21" builtinId="8" hidden="1"/>
    <cellStyle name="Hiperligação" xfId="5" builtinId="8" hidden="1"/>
    <cellStyle name="Hiperligação" xfId="3" builtinId="8" hidden="1"/>
    <cellStyle name="Hiperligação" xfId="1" builtinId="8" hidden="1"/>
    <cellStyle name="Hiperligação" xfId="7" builtinId="8" hidden="1"/>
    <cellStyle name="Hiperligação" xfId="17" builtinId="8" hidden="1"/>
    <cellStyle name="Hiperligação" xfId="43" builtinId="8" hidden="1"/>
    <cellStyle name="Hiperligação" xfId="27" builtinId="8" hidden="1"/>
    <cellStyle name="Hiperligação" xfId="60" builtinId="8" hidden="1"/>
    <cellStyle name="Hiperligação" xfId="64" builtinId="8" hidden="1"/>
    <cellStyle name="Hiperligação Visitada" xfId="103" builtinId="9" hidden="1"/>
    <cellStyle name="Hiperligação Visitada" xfId="93" builtinId="9" hidden="1"/>
    <cellStyle name="Hiperligação Visitada" xfId="85" builtinId="9" hidden="1"/>
    <cellStyle name="Hiperligação Visitada" xfId="77" builtinId="9" hidden="1"/>
    <cellStyle name="Hiperligação Visitada" xfId="61" builtinId="9" hidden="1"/>
    <cellStyle name="Hiperligação Visitada" xfId="26" builtinId="9" hidden="1"/>
    <cellStyle name="Hiperligação Visitada" xfId="30" builtinId="9" hidden="1"/>
    <cellStyle name="Hiperligação Visitada" xfId="28" builtinId="9" hidden="1"/>
    <cellStyle name="Hiperligação Visitada" xfId="105" builtinId="9" hidden="1"/>
    <cellStyle name="Hiperligação Visitada" xfId="73" builtinId="9" hidden="1"/>
    <cellStyle name="Hiperligação Visitada" xfId="79" builtinId="9" hidden="1"/>
    <cellStyle name="Hiperligação Visitada" xfId="81" builtinId="9" hidden="1"/>
    <cellStyle name="Hiperligação Visitada" xfId="87" builtinId="9" hidden="1"/>
    <cellStyle name="Hiperligação Visitada" xfId="83" builtinId="9" hidden="1"/>
    <cellStyle name="Hiperligação Visitada" xfId="65" builtinId="9" hidden="1"/>
    <cellStyle name="Hiperligação Visitada" xfId="67" builtinId="9" hidden="1"/>
    <cellStyle name="Hiperligação Visitada" xfId="63" builtinId="9" hidden="1"/>
    <cellStyle name="Hiperligação Visitada" xfId="59" builtinId="9" hidden="1"/>
    <cellStyle name="Hiperligação Visitada" xfId="71" builtinId="9" hidden="1"/>
    <cellStyle name="Hiperligação Visitada" xfId="89" builtinId="9" hidden="1"/>
    <cellStyle name="Hiperligação Visitada" xfId="75" builtinId="9" hidden="1"/>
    <cellStyle name="Hiperligação Visitada" xfId="32" builtinId="9" hidden="1"/>
    <cellStyle name="Hiperligação Visitada" xfId="69" builtinId="9" hidden="1"/>
    <cellStyle name="Hiperligação Visitada" xfId="101" builtinId="9" hidden="1"/>
    <cellStyle name="Hiperligação Visitada" xfId="22" builtinId="9" hidden="1"/>
    <cellStyle name="Hiperligação Visitada" xfId="20" builtinId="9" hidden="1"/>
    <cellStyle name="Hiperligação Visitada" xfId="6" builtinId="9" hidden="1"/>
    <cellStyle name="Hiperligação Visitada" xfId="8" builtinId="9" hidden="1"/>
    <cellStyle name="Hiperligação Visitada" xfId="4" builtinId="9" hidden="1"/>
    <cellStyle name="Hiperligação Visitada" xfId="10" builtinId="9" hidden="1"/>
    <cellStyle name="Hiperligação Visitada" xfId="24" builtinId="9" hidden="1"/>
    <cellStyle name="Hiperligação Visitada" xfId="14" builtinId="9" hidden="1"/>
    <cellStyle name="Hiperligação Visitada" xfId="56" builtinId="9" hidden="1"/>
    <cellStyle name="Hiperligação Visitada" xfId="46" builtinId="9" hidden="1"/>
    <cellStyle name="Hiperligação Visitada" xfId="38" builtinId="9" hidden="1"/>
    <cellStyle name="Hiperligação Visitada" xfId="91" builtinId="9" hidden="1"/>
    <cellStyle name="Hiperligação Visitada" xfId="97" builtinId="9" hidden="1"/>
    <cellStyle name="Hiperligação Visitada" xfId="99" builtinId="9" hidden="1"/>
    <cellStyle name="Hiperligação Visitada" xfId="95" builtinId="9" hidden="1"/>
    <cellStyle name="Hiperligação Visitada" xfId="2" builtinId="9" hidden="1"/>
    <cellStyle name="Hiperligação Visitada" xfId="50" builtinId="9" hidden="1"/>
    <cellStyle name="Hiperligação Visitada" xfId="54" builtinId="9" hidden="1"/>
    <cellStyle name="Hiperligação Visitada" xfId="52" builtinId="9" hidden="1"/>
    <cellStyle name="Hiperligação Visitada" xfId="36" builtinId="9" hidden="1"/>
    <cellStyle name="Hiperligação Visitada" xfId="16" builtinId="9" hidden="1"/>
    <cellStyle name="Hiperligação Visitada" xfId="18" builtinId="9" hidden="1"/>
    <cellStyle name="Hiperligação Visitada" xfId="12" builtinId="9" hidden="1"/>
    <cellStyle name="Hiperligação Visitada" xfId="42" builtinId="9" hidden="1"/>
    <cellStyle name="Hiperligação Visitada" xfId="44" builtinId="9" hidden="1"/>
    <cellStyle name="Hiperligação Visitada" xfId="48" builtinId="9" hidden="1"/>
    <cellStyle name="Hiperligação Visitada" xfId="40" builtinId="9" hidden="1"/>
    <cellStyle name="Hiperligação Visitada" xfId="34" builtinId="9" hidden="1"/>
    <cellStyle name="Normal" xfId="0" builtinId="0"/>
    <cellStyle name="Percentagem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83"/>
  <sheetViews>
    <sheetView topLeftCell="A66" workbookViewId="0">
      <selection activeCell="B55" sqref="B55"/>
    </sheetView>
  </sheetViews>
  <sheetFormatPr defaultColWidth="11.19921875" defaultRowHeight="15.6" x14ac:dyDescent="0.3"/>
  <cols>
    <col min="1" max="2" width="10.5" customWidth="1"/>
    <col min="3" max="3" width="9" customWidth="1"/>
    <col min="4" max="7" width="13.19921875" customWidth="1"/>
    <col min="8" max="37" width="5.296875" customWidth="1"/>
    <col min="38" max="38" width="5.19921875" bestFit="1" customWidth="1"/>
    <col min="39" max="39" width="5" customWidth="1"/>
  </cols>
  <sheetData>
    <row r="1" spans="1:38" s="1" customFormat="1" ht="31.95" customHeight="1" x14ac:dyDescent="0.3">
      <c r="B1" s="67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38" s="1" customFormat="1" ht="16.2" customHeight="1" x14ac:dyDescent="0.3">
      <c r="A2"/>
      <c r="B2"/>
      <c r="C2"/>
      <c r="D2"/>
      <c r="E2"/>
      <c r="F2"/>
      <c r="G2"/>
      <c r="H2"/>
      <c r="I2"/>
    </row>
    <row r="3" spans="1:38" ht="28.8" x14ac:dyDescent="0.55000000000000004">
      <c r="A3" s="53" t="s">
        <v>1</v>
      </c>
      <c r="B3" s="53"/>
      <c r="C3" s="54" t="s">
        <v>2</v>
      </c>
      <c r="D3" s="54"/>
    </row>
    <row r="4" spans="1:38" ht="16.2" thickBot="1" x14ac:dyDescent="0.35"/>
    <row r="5" spans="1:38" ht="34.950000000000003" customHeight="1" x14ac:dyDescent="0.3">
      <c r="A5" s="51" t="s">
        <v>3</v>
      </c>
      <c r="B5" s="51"/>
      <c r="C5" s="51"/>
      <c r="D5" s="51"/>
      <c r="E5" s="51"/>
      <c r="F5" s="51"/>
      <c r="G5" s="52"/>
      <c r="H5" s="58" t="s">
        <v>4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60"/>
    </row>
    <row r="6" spans="1:38" s="38" customFormat="1" ht="16.2" thickBot="1" x14ac:dyDescent="0.35">
      <c r="A6" s="38" t="s">
        <v>5</v>
      </c>
      <c r="B6" s="38" t="s">
        <v>6</v>
      </c>
      <c r="C6" s="38" t="s">
        <v>7</v>
      </c>
      <c r="D6" s="38" t="s">
        <v>8</v>
      </c>
      <c r="E6" s="38" t="s">
        <v>9</v>
      </c>
      <c r="F6" s="38" t="s">
        <v>10</v>
      </c>
      <c r="H6" s="63" t="s">
        <v>11</v>
      </c>
      <c r="I6" s="64"/>
      <c r="J6" s="61"/>
      <c r="K6" s="62" t="s">
        <v>12</v>
      </c>
      <c r="L6" s="62"/>
      <c r="M6" s="62"/>
      <c r="N6" s="61" t="s">
        <v>13</v>
      </c>
      <c r="O6" s="61"/>
      <c r="P6" s="61"/>
      <c r="Q6" s="62" t="s">
        <v>14</v>
      </c>
      <c r="R6" s="62"/>
      <c r="S6" s="62"/>
      <c r="T6" s="61" t="s">
        <v>15</v>
      </c>
      <c r="U6" s="61"/>
      <c r="V6" s="61"/>
      <c r="W6" s="62" t="s">
        <v>16</v>
      </c>
      <c r="X6" s="62"/>
      <c r="Y6" s="62"/>
      <c r="Z6" s="61" t="s">
        <v>17</v>
      </c>
      <c r="AA6" s="61"/>
      <c r="AB6" s="61"/>
      <c r="AC6" s="62" t="s">
        <v>18</v>
      </c>
      <c r="AD6" s="62"/>
      <c r="AE6" s="62"/>
      <c r="AF6" s="61" t="s">
        <v>19</v>
      </c>
      <c r="AG6" s="61"/>
      <c r="AH6" s="61"/>
      <c r="AI6" s="62" t="s">
        <v>20</v>
      </c>
      <c r="AJ6" s="65"/>
      <c r="AK6" s="66"/>
      <c r="AL6" s="33"/>
    </row>
    <row r="7" spans="1:38" s="40" customFormat="1" ht="62.4" x14ac:dyDescent="0.3">
      <c r="A7" s="5" t="s">
        <v>21</v>
      </c>
      <c r="B7" s="5" t="s">
        <v>22</v>
      </c>
      <c r="C7" s="5" t="s">
        <v>23</v>
      </c>
      <c r="D7" s="5" t="s">
        <v>24</v>
      </c>
      <c r="E7" s="5" t="s">
        <v>25</v>
      </c>
      <c r="F7" s="4" t="s">
        <v>26</v>
      </c>
      <c r="G7" s="4" t="s">
        <v>27</v>
      </c>
      <c r="H7" s="26" t="s">
        <v>28</v>
      </c>
      <c r="I7" s="27" t="s">
        <v>29</v>
      </c>
      <c r="J7" s="27" t="s">
        <v>30</v>
      </c>
      <c r="K7" s="28" t="s">
        <v>28</v>
      </c>
      <c r="L7" s="28" t="s">
        <v>29</v>
      </c>
      <c r="M7" s="28" t="s">
        <v>30</v>
      </c>
      <c r="N7" s="27" t="s">
        <v>28</v>
      </c>
      <c r="O7" s="27" t="s">
        <v>29</v>
      </c>
      <c r="P7" s="27" t="s">
        <v>30</v>
      </c>
      <c r="Q7" s="28" t="s">
        <v>28</v>
      </c>
      <c r="R7" s="28" t="s">
        <v>29</v>
      </c>
      <c r="S7" s="28" t="s">
        <v>30</v>
      </c>
      <c r="T7" s="27" t="s">
        <v>28</v>
      </c>
      <c r="U7" s="27" t="s">
        <v>29</v>
      </c>
      <c r="V7" s="27" t="s">
        <v>30</v>
      </c>
      <c r="W7" s="28" t="s">
        <v>28</v>
      </c>
      <c r="X7" s="28" t="s">
        <v>29</v>
      </c>
      <c r="Y7" s="28" t="s">
        <v>30</v>
      </c>
      <c r="Z7" s="27" t="s">
        <v>28</v>
      </c>
      <c r="AA7" s="27" t="s">
        <v>29</v>
      </c>
      <c r="AB7" s="27" t="s">
        <v>30</v>
      </c>
      <c r="AC7" s="28" t="s">
        <v>28</v>
      </c>
      <c r="AD7" s="28" t="s">
        <v>29</v>
      </c>
      <c r="AE7" s="28" t="s">
        <v>30</v>
      </c>
      <c r="AF7" s="27" t="s">
        <v>28</v>
      </c>
      <c r="AG7" s="27" t="s">
        <v>29</v>
      </c>
      <c r="AH7" s="27" t="s">
        <v>30</v>
      </c>
      <c r="AI7" s="28" t="s">
        <v>28</v>
      </c>
      <c r="AJ7" s="29" t="s">
        <v>29</v>
      </c>
      <c r="AK7" s="39" t="s">
        <v>30</v>
      </c>
    </row>
    <row r="8" spans="1:38" s="38" customFormat="1" x14ac:dyDescent="0.3">
      <c r="A8" s="55">
        <v>15</v>
      </c>
      <c r="B8" s="55">
        <v>15</v>
      </c>
      <c r="C8" s="41">
        <v>5</v>
      </c>
      <c r="D8" s="34">
        <f>IFERROR(AVERAGEIF($H$7:$AK$7,H$7,$H8:$AK8),"")</f>
        <v>1</v>
      </c>
      <c r="E8" s="44">
        <f>IFERROR(AVERAGEIF($H$7:$AK$7,I$7,$H8:$AK8),"")</f>
        <v>10.4</v>
      </c>
      <c r="F8" s="6">
        <f>IFERROR(COUNTIFS($H$7:$AK$7,H$7,$H8:$AK8,0)/10,"")</f>
        <v>0.2</v>
      </c>
      <c r="G8" s="6">
        <f>IFERROR(COUNTIFS($H$7:$AK$7,I$7,$H8:$AK8,0)/10,"")</f>
        <v>0</v>
      </c>
      <c r="H8" s="9">
        <v>0</v>
      </c>
      <c r="I8" s="23">
        <v>11</v>
      </c>
      <c r="J8" s="3">
        <v>4709</v>
      </c>
      <c r="K8" s="2">
        <v>2</v>
      </c>
      <c r="L8" s="2">
        <v>11</v>
      </c>
      <c r="M8" s="2">
        <v>10000</v>
      </c>
      <c r="N8" s="3">
        <v>1</v>
      </c>
      <c r="O8" s="3">
        <v>13</v>
      </c>
      <c r="P8" s="3">
        <v>10000</v>
      </c>
      <c r="Q8" s="2">
        <v>1</v>
      </c>
      <c r="R8" s="2">
        <v>11</v>
      </c>
      <c r="S8" s="2">
        <v>10000</v>
      </c>
      <c r="T8" s="3">
        <v>1</v>
      </c>
      <c r="U8" s="3">
        <v>8</v>
      </c>
      <c r="V8" s="3">
        <v>10000</v>
      </c>
      <c r="W8" s="2">
        <v>1</v>
      </c>
      <c r="X8" s="2">
        <v>10</v>
      </c>
      <c r="Y8" s="2">
        <v>10000</v>
      </c>
      <c r="Z8" s="3">
        <v>1</v>
      </c>
      <c r="AA8" s="3">
        <v>14</v>
      </c>
      <c r="AB8" s="3">
        <v>10000</v>
      </c>
      <c r="AC8" s="2">
        <v>0</v>
      </c>
      <c r="AD8" s="2">
        <v>7</v>
      </c>
      <c r="AE8" s="2">
        <v>3559</v>
      </c>
      <c r="AF8" s="3">
        <v>2</v>
      </c>
      <c r="AG8" s="3">
        <v>9</v>
      </c>
      <c r="AH8" s="3">
        <v>10000</v>
      </c>
      <c r="AI8" s="2">
        <v>1</v>
      </c>
      <c r="AJ8" s="20">
        <v>10</v>
      </c>
      <c r="AK8" s="10">
        <v>10000</v>
      </c>
      <c r="AL8" s="35"/>
    </row>
    <row r="9" spans="1:38" s="38" customFormat="1" x14ac:dyDescent="0.3">
      <c r="A9" s="56"/>
      <c r="B9" s="56"/>
      <c r="C9" s="42">
        <v>10</v>
      </c>
      <c r="D9" s="36">
        <f t="shared" ref="D9:D10" si="0">IFERROR(AVERAGEIF($H$7:$AK$7,H$7,$H9:$AK9),"")</f>
        <v>1.1000000000000001</v>
      </c>
      <c r="E9" s="31">
        <f t="shared" ref="E9:E10" si="1">IFERROR(AVERAGEIF($H$7:$AK$7,I$7,$H9:$AK9),"")</f>
        <v>14.2</v>
      </c>
      <c r="F9" s="7">
        <f t="shared" ref="F9:F10" si="2">IFERROR(COUNTIFS($H$7:$AK$7,H$7,$H9:$AK9,0)/10,"")</f>
        <v>0.3</v>
      </c>
      <c r="G9" s="7">
        <f t="shared" ref="G9:G10" si="3">IFERROR(COUNTIFS($H$7:$AK$7,I$7,$H9:$AK9,0)/10,"")</f>
        <v>0</v>
      </c>
      <c r="H9" s="9">
        <v>1</v>
      </c>
      <c r="I9" s="23">
        <v>15</v>
      </c>
      <c r="J9" s="3">
        <v>10000</v>
      </c>
      <c r="K9" s="2">
        <v>0</v>
      </c>
      <c r="L9" s="2">
        <v>14</v>
      </c>
      <c r="M9" s="2">
        <v>8670</v>
      </c>
      <c r="N9" s="3">
        <v>1</v>
      </c>
      <c r="O9" s="3">
        <v>13</v>
      </c>
      <c r="P9" s="3">
        <v>10000</v>
      </c>
      <c r="Q9" s="2">
        <v>2</v>
      </c>
      <c r="R9" s="2">
        <v>14</v>
      </c>
      <c r="S9" s="2">
        <v>10000</v>
      </c>
      <c r="T9" s="3">
        <v>0</v>
      </c>
      <c r="U9" s="3">
        <v>14</v>
      </c>
      <c r="V9" s="3">
        <v>8614</v>
      </c>
      <c r="W9" s="2">
        <v>2</v>
      </c>
      <c r="X9" s="2">
        <v>14</v>
      </c>
      <c r="Y9" s="2">
        <v>10000</v>
      </c>
      <c r="Z9" s="3">
        <v>0</v>
      </c>
      <c r="AA9" s="3">
        <v>15</v>
      </c>
      <c r="AB9" s="3">
        <v>8937</v>
      </c>
      <c r="AC9" s="2">
        <v>3</v>
      </c>
      <c r="AD9" s="2">
        <v>15</v>
      </c>
      <c r="AE9" s="2">
        <v>10000</v>
      </c>
      <c r="AF9" s="3">
        <v>1</v>
      </c>
      <c r="AG9" s="3">
        <v>14</v>
      </c>
      <c r="AH9" s="3">
        <v>10000</v>
      </c>
      <c r="AI9" s="2">
        <v>1</v>
      </c>
      <c r="AJ9" s="20">
        <v>14</v>
      </c>
      <c r="AK9" s="10">
        <v>10000</v>
      </c>
      <c r="AL9" s="35"/>
    </row>
    <row r="10" spans="1:38" s="38" customFormat="1" x14ac:dyDescent="0.3">
      <c r="A10" s="57"/>
      <c r="B10" s="57"/>
      <c r="C10" s="43">
        <v>20</v>
      </c>
      <c r="D10" s="37">
        <f t="shared" si="0"/>
        <v>1.9</v>
      </c>
      <c r="E10" s="32">
        <f t="shared" si="1"/>
        <v>14.9</v>
      </c>
      <c r="F10" s="8">
        <f t="shared" si="2"/>
        <v>0.1</v>
      </c>
      <c r="G10" s="8">
        <f t="shared" si="3"/>
        <v>0</v>
      </c>
      <c r="H10" s="11">
        <v>2</v>
      </c>
      <c r="I10" s="24">
        <v>15</v>
      </c>
      <c r="J10" s="12">
        <v>10000</v>
      </c>
      <c r="K10" s="13">
        <v>2</v>
      </c>
      <c r="L10" s="13">
        <v>15</v>
      </c>
      <c r="M10" s="13">
        <v>10000</v>
      </c>
      <c r="N10" s="12">
        <v>3</v>
      </c>
      <c r="O10" s="12">
        <v>15</v>
      </c>
      <c r="P10" s="12">
        <v>10000</v>
      </c>
      <c r="Q10" s="13">
        <v>2</v>
      </c>
      <c r="R10" s="13">
        <v>15</v>
      </c>
      <c r="S10" s="13">
        <v>10000</v>
      </c>
      <c r="T10" s="12">
        <v>1</v>
      </c>
      <c r="U10" s="12">
        <v>15</v>
      </c>
      <c r="V10" s="12">
        <v>10000</v>
      </c>
      <c r="W10" s="13">
        <v>4</v>
      </c>
      <c r="X10" s="13">
        <v>15</v>
      </c>
      <c r="Y10" s="13">
        <v>10000</v>
      </c>
      <c r="Z10" s="12">
        <v>1</v>
      </c>
      <c r="AA10" s="12">
        <v>14</v>
      </c>
      <c r="AB10" s="12">
        <v>10000</v>
      </c>
      <c r="AC10" s="13">
        <v>1</v>
      </c>
      <c r="AD10" s="13">
        <v>15</v>
      </c>
      <c r="AE10" s="13">
        <v>10000</v>
      </c>
      <c r="AF10" s="12">
        <v>3</v>
      </c>
      <c r="AG10" s="12">
        <v>15</v>
      </c>
      <c r="AH10" s="12">
        <v>10000</v>
      </c>
      <c r="AI10" s="13">
        <v>0</v>
      </c>
      <c r="AJ10" s="21">
        <v>15</v>
      </c>
      <c r="AK10" s="14">
        <v>8110</v>
      </c>
      <c r="AL10" s="35"/>
    </row>
    <row r="11" spans="1:38" s="38" customFormat="1" x14ac:dyDescent="0.3">
      <c r="A11" s="55">
        <v>15</v>
      </c>
      <c r="B11" s="55">
        <v>30</v>
      </c>
      <c r="C11" s="41">
        <v>5</v>
      </c>
      <c r="D11" s="34">
        <f>IFERROR(AVERAGEIF($H$7:$AK$7,H$7,$H11:$AK11),"")</f>
        <v>0.1</v>
      </c>
      <c r="E11" s="44">
        <f>IFERROR(AVERAGEIF($H$7:$AK$7,I$7,$H11:$AK11),"")</f>
        <v>19.399999999999999</v>
      </c>
      <c r="F11" s="6">
        <f>IFERROR(COUNTIFS($H$7:$AK$7,H$7,$H11:$AK11,0)/10,"")</f>
        <v>0.9</v>
      </c>
      <c r="G11" s="6">
        <f>IFERROR(COUNTIFS($H$7:$AK$7,I$7,$H11:$AK11,0)/10,"")</f>
        <v>0</v>
      </c>
      <c r="H11" s="9">
        <v>0</v>
      </c>
      <c r="I11" s="23">
        <v>22</v>
      </c>
      <c r="J11" s="3">
        <v>3590</v>
      </c>
      <c r="K11" s="2">
        <v>1</v>
      </c>
      <c r="L11" s="2">
        <v>17</v>
      </c>
      <c r="M11" s="2">
        <v>10000</v>
      </c>
      <c r="N11" s="3">
        <v>0</v>
      </c>
      <c r="O11" s="3">
        <v>18</v>
      </c>
      <c r="P11" s="3">
        <v>7969</v>
      </c>
      <c r="Q11" s="2">
        <v>0</v>
      </c>
      <c r="R11" s="2">
        <v>22</v>
      </c>
      <c r="S11" s="2">
        <v>9180</v>
      </c>
      <c r="T11" s="3">
        <v>0</v>
      </c>
      <c r="U11" s="3">
        <v>23</v>
      </c>
      <c r="V11" s="3">
        <v>4087</v>
      </c>
      <c r="W11" s="2">
        <v>0</v>
      </c>
      <c r="X11" s="2">
        <v>18</v>
      </c>
      <c r="Y11" s="2">
        <v>4771</v>
      </c>
      <c r="Z11" s="3">
        <v>0</v>
      </c>
      <c r="AA11" s="3">
        <v>23</v>
      </c>
      <c r="AB11" s="3">
        <v>5164</v>
      </c>
      <c r="AC11" s="2">
        <v>0</v>
      </c>
      <c r="AD11" s="2">
        <v>15</v>
      </c>
      <c r="AE11" s="2">
        <v>4116</v>
      </c>
      <c r="AF11" s="3">
        <v>0</v>
      </c>
      <c r="AG11" s="3">
        <v>22</v>
      </c>
      <c r="AH11" s="3">
        <v>7538</v>
      </c>
      <c r="AI11" s="2">
        <v>0</v>
      </c>
      <c r="AJ11" s="20">
        <v>14</v>
      </c>
      <c r="AK11" s="10">
        <v>8058</v>
      </c>
      <c r="AL11" s="35"/>
    </row>
    <row r="12" spans="1:38" s="38" customFormat="1" x14ac:dyDescent="0.3">
      <c r="A12" s="56"/>
      <c r="B12" s="56"/>
      <c r="C12" s="42">
        <v>10</v>
      </c>
      <c r="D12" s="36">
        <f t="shared" ref="D12:D13" si="4">IFERROR(AVERAGEIF($H$7:$AK$7,H$7,$H12:$AK12),"")</f>
        <v>0.3</v>
      </c>
      <c r="E12" s="31">
        <f t="shared" ref="E12:E13" si="5">IFERROR(AVERAGEIF($H$7:$AK$7,I$7,$H12:$AK12),"")</f>
        <v>28.5</v>
      </c>
      <c r="F12" s="7">
        <f t="shared" ref="F12:F13" si="6">IFERROR(COUNTIFS($H$7:$AK$7,H$7,$H12:$AK12,0)/10,"")</f>
        <v>0.7</v>
      </c>
      <c r="G12" s="7">
        <f t="shared" ref="G12:G13" si="7">IFERROR(COUNTIFS($H$7:$AK$7,I$7,$H12:$AK12,0)/10,"")</f>
        <v>0</v>
      </c>
      <c r="H12" s="9">
        <v>0</v>
      </c>
      <c r="I12" s="23">
        <v>29</v>
      </c>
      <c r="J12" s="3">
        <v>3608</v>
      </c>
      <c r="K12" s="2">
        <v>1</v>
      </c>
      <c r="L12" s="2">
        <v>26</v>
      </c>
      <c r="M12" s="2">
        <v>10000</v>
      </c>
      <c r="N12" s="3">
        <v>0</v>
      </c>
      <c r="O12" s="3">
        <v>27</v>
      </c>
      <c r="P12" s="3">
        <v>6729</v>
      </c>
      <c r="Q12" s="2">
        <v>0</v>
      </c>
      <c r="R12" s="2">
        <v>28</v>
      </c>
      <c r="S12" s="2">
        <v>5990</v>
      </c>
      <c r="T12" s="3">
        <v>1</v>
      </c>
      <c r="U12" s="3">
        <v>28</v>
      </c>
      <c r="V12" s="3">
        <v>10000</v>
      </c>
      <c r="W12" s="2">
        <v>0</v>
      </c>
      <c r="X12" s="2">
        <v>28</v>
      </c>
      <c r="Y12" s="2">
        <v>9842</v>
      </c>
      <c r="Z12" s="3">
        <v>0</v>
      </c>
      <c r="AA12" s="3">
        <v>30</v>
      </c>
      <c r="AB12" s="3">
        <v>4016</v>
      </c>
      <c r="AC12" s="2">
        <v>0</v>
      </c>
      <c r="AD12" s="2">
        <v>30</v>
      </c>
      <c r="AE12" s="2">
        <v>5073</v>
      </c>
      <c r="AF12" s="3">
        <v>0</v>
      </c>
      <c r="AG12" s="3">
        <v>30</v>
      </c>
      <c r="AH12" s="3">
        <v>6779</v>
      </c>
      <c r="AI12" s="2">
        <v>1</v>
      </c>
      <c r="AJ12" s="20">
        <v>29</v>
      </c>
      <c r="AK12" s="10">
        <v>10000</v>
      </c>
      <c r="AL12" s="35"/>
    </row>
    <row r="13" spans="1:38" s="38" customFormat="1" x14ac:dyDescent="0.3">
      <c r="A13" s="57"/>
      <c r="B13" s="57"/>
      <c r="C13" s="43">
        <v>20</v>
      </c>
      <c r="D13" s="37">
        <f t="shared" si="4"/>
        <v>0.1</v>
      </c>
      <c r="E13" s="32">
        <f t="shared" si="5"/>
        <v>30</v>
      </c>
      <c r="F13" s="8">
        <f t="shared" si="6"/>
        <v>0.9</v>
      </c>
      <c r="G13" s="8">
        <f t="shared" si="7"/>
        <v>0</v>
      </c>
      <c r="H13" s="11">
        <v>0</v>
      </c>
      <c r="I13" s="24">
        <v>30</v>
      </c>
      <c r="J13" s="12">
        <v>5205</v>
      </c>
      <c r="K13" s="13">
        <v>0</v>
      </c>
      <c r="L13" s="13">
        <v>30</v>
      </c>
      <c r="M13" s="13">
        <v>7732</v>
      </c>
      <c r="N13" s="12">
        <v>0</v>
      </c>
      <c r="O13" s="12">
        <v>30</v>
      </c>
      <c r="P13" s="12">
        <v>6423</v>
      </c>
      <c r="Q13" s="13">
        <v>0</v>
      </c>
      <c r="R13" s="13">
        <v>30</v>
      </c>
      <c r="S13" s="13">
        <v>5166</v>
      </c>
      <c r="T13" s="12">
        <v>0</v>
      </c>
      <c r="U13" s="12">
        <v>30</v>
      </c>
      <c r="V13" s="12">
        <v>5082</v>
      </c>
      <c r="W13" s="13">
        <v>1</v>
      </c>
      <c r="X13" s="13">
        <v>30</v>
      </c>
      <c r="Y13" s="13">
        <v>10000</v>
      </c>
      <c r="Z13" s="12">
        <v>0</v>
      </c>
      <c r="AA13" s="12">
        <v>30</v>
      </c>
      <c r="AB13" s="12">
        <v>4322</v>
      </c>
      <c r="AC13" s="13">
        <v>0</v>
      </c>
      <c r="AD13" s="13">
        <v>30</v>
      </c>
      <c r="AE13" s="13">
        <v>9205</v>
      </c>
      <c r="AF13" s="12">
        <v>0</v>
      </c>
      <c r="AG13" s="12">
        <v>30</v>
      </c>
      <c r="AH13" s="12">
        <v>9428</v>
      </c>
      <c r="AI13" s="13">
        <v>0</v>
      </c>
      <c r="AJ13" s="21">
        <v>30</v>
      </c>
      <c r="AK13" s="14">
        <v>9185</v>
      </c>
      <c r="AL13" s="35"/>
    </row>
    <row r="14" spans="1:38" s="38" customFormat="1" x14ac:dyDescent="0.3">
      <c r="A14" s="55">
        <v>30</v>
      </c>
      <c r="B14" s="55">
        <v>15</v>
      </c>
      <c r="C14" s="41">
        <v>5</v>
      </c>
      <c r="D14" s="34">
        <f>IFERROR(AVERAGEIF($H$7:$AK$7,H$7,$H14:$AK14),"")</f>
        <v>1.8</v>
      </c>
      <c r="E14" s="44">
        <f>IFERROR(AVERAGEIF($H$7:$AK$7,I$7,$H14:$AK14),"")</f>
        <v>9</v>
      </c>
      <c r="F14" s="6">
        <f>IFERROR(COUNTIFS($H$7:$AK$7,H$7,$H14:$AK14,0)/10,"")</f>
        <v>0.1</v>
      </c>
      <c r="G14" s="6">
        <f>IFERROR(COUNTIFS($H$7:$AK$7,I$7,$H14:$AK14,0)/10,"")</f>
        <v>0</v>
      </c>
      <c r="H14" s="9">
        <v>2</v>
      </c>
      <c r="I14" s="23">
        <v>11</v>
      </c>
      <c r="J14" s="3">
        <v>10000</v>
      </c>
      <c r="K14" s="2">
        <v>3</v>
      </c>
      <c r="L14" s="2">
        <v>9</v>
      </c>
      <c r="M14" s="2">
        <v>10000</v>
      </c>
      <c r="N14" s="3">
        <v>2</v>
      </c>
      <c r="O14" s="3">
        <v>9</v>
      </c>
      <c r="P14" s="3">
        <v>10000</v>
      </c>
      <c r="Q14" s="2">
        <v>2</v>
      </c>
      <c r="R14" s="2">
        <v>7</v>
      </c>
      <c r="S14" s="2">
        <v>10000</v>
      </c>
      <c r="T14" s="3">
        <v>2</v>
      </c>
      <c r="U14" s="3">
        <v>7</v>
      </c>
      <c r="V14" s="3">
        <v>10000</v>
      </c>
      <c r="W14" s="2">
        <v>1</v>
      </c>
      <c r="X14" s="2">
        <v>10</v>
      </c>
      <c r="Y14" s="2">
        <v>10000</v>
      </c>
      <c r="Z14" s="3">
        <v>2</v>
      </c>
      <c r="AA14" s="3">
        <v>8</v>
      </c>
      <c r="AB14" s="3">
        <v>10000</v>
      </c>
      <c r="AC14" s="2">
        <v>3</v>
      </c>
      <c r="AD14" s="2">
        <v>7</v>
      </c>
      <c r="AE14" s="2">
        <v>10000</v>
      </c>
      <c r="AF14" s="3">
        <v>1</v>
      </c>
      <c r="AG14" s="3">
        <v>9</v>
      </c>
      <c r="AH14" s="3">
        <v>10000</v>
      </c>
      <c r="AI14" s="2">
        <v>0</v>
      </c>
      <c r="AJ14" s="20">
        <v>13</v>
      </c>
      <c r="AK14" s="10">
        <v>8179</v>
      </c>
      <c r="AL14" s="35"/>
    </row>
    <row r="15" spans="1:38" s="38" customFormat="1" x14ac:dyDescent="0.3">
      <c r="A15" s="56"/>
      <c r="B15" s="56"/>
      <c r="C15" s="42">
        <v>10</v>
      </c>
      <c r="D15" s="36">
        <f t="shared" ref="D15:E19" si="8">IFERROR(AVERAGEIF($H$7:$AK$7,H$7,$H15:$AK15),"")</f>
        <v>2.4</v>
      </c>
      <c r="E15" s="31">
        <f t="shared" si="8"/>
        <v>13.6</v>
      </c>
      <c r="F15" s="7">
        <f t="shared" ref="F15:G19" si="9">IFERROR(COUNTIFS($H$7:$AK$7,H$7,$H15:$AK15,0)/10,"")</f>
        <v>0.1</v>
      </c>
      <c r="G15" s="7">
        <f t="shared" si="9"/>
        <v>0</v>
      </c>
      <c r="H15" s="9">
        <v>0</v>
      </c>
      <c r="I15" s="23">
        <v>15</v>
      </c>
      <c r="J15" s="3">
        <v>7626</v>
      </c>
      <c r="K15" s="2">
        <v>3</v>
      </c>
      <c r="L15" s="2">
        <v>13</v>
      </c>
      <c r="M15" s="2">
        <v>10000</v>
      </c>
      <c r="N15" s="3">
        <v>2</v>
      </c>
      <c r="O15" s="3">
        <v>14</v>
      </c>
      <c r="P15" s="3">
        <v>10000</v>
      </c>
      <c r="Q15" s="2">
        <v>4</v>
      </c>
      <c r="R15" s="2">
        <v>12</v>
      </c>
      <c r="S15" s="2">
        <v>10000</v>
      </c>
      <c r="T15" s="3">
        <v>2</v>
      </c>
      <c r="U15" s="3">
        <v>15</v>
      </c>
      <c r="V15" s="3">
        <v>10000</v>
      </c>
      <c r="W15" s="2">
        <v>2</v>
      </c>
      <c r="X15" s="2">
        <v>14</v>
      </c>
      <c r="Y15" s="2">
        <v>10000</v>
      </c>
      <c r="Z15" s="3">
        <v>3</v>
      </c>
      <c r="AA15" s="3">
        <v>14</v>
      </c>
      <c r="AB15" s="3">
        <v>10000</v>
      </c>
      <c r="AC15" s="2">
        <v>1</v>
      </c>
      <c r="AD15" s="2">
        <v>11</v>
      </c>
      <c r="AE15" s="2">
        <v>10000</v>
      </c>
      <c r="AF15" s="3">
        <v>4</v>
      </c>
      <c r="AG15" s="3">
        <v>13</v>
      </c>
      <c r="AH15" s="3">
        <v>10000</v>
      </c>
      <c r="AI15" s="2">
        <v>3</v>
      </c>
      <c r="AJ15" s="20">
        <v>15</v>
      </c>
      <c r="AK15" s="10">
        <v>10000</v>
      </c>
      <c r="AL15" s="35"/>
    </row>
    <row r="16" spans="1:38" s="38" customFormat="1" x14ac:dyDescent="0.3">
      <c r="A16" s="57"/>
      <c r="B16" s="57"/>
      <c r="C16" s="43">
        <v>20</v>
      </c>
      <c r="D16" s="37">
        <f t="shared" si="8"/>
        <v>4</v>
      </c>
      <c r="E16" s="32">
        <f t="shared" si="8"/>
        <v>14.8</v>
      </c>
      <c r="F16" s="8">
        <f t="shared" si="9"/>
        <v>0.1</v>
      </c>
      <c r="G16" s="8">
        <f t="shared" si="9"/>
        <v>0</v>
      </c>
      <c r="H16" s="11">
        <v>2</v>
      </c>
      <c r="I16" s="24">
        <v>15</v>
      </c>
      <c r="J16" s="12">
        <v>10000</v>
      </c>
      <c r="K16" s="13">
        <v>4</v>
      </c>
      <c r="L16" s="13">
        <v>15</v>
      </c>
      <c r="M16" s="13">
        <v>10000</v>
      </c>
      <c r="N16" s="12">
        <v>0</v>
      </c>
      <c r="O16" s="12">
        <v>14</v>
      </c>
      <c r="P16" s="12">
        <v>8439</v>
      </c>
      <c r="Q16" s="13">
        <v>3</v>
      </c>
      <c r="R16" s="13">
        <v>15</v>
      </c>
      <c r="S16" s="13">
        <v>10000</v>
      </c>
      <c r="T16" s="12">
        <v>7</v>
      </c>
      <c r="U16" s="12">
        <v>15</v>
      </c>
      <c r="V16" s="12">
        <v>10000</v>
      </c>
      <c r="W16" s="13">
        <v>5</v>
      </c>
      <c r="X16" s="13">
        <v>14</v>
      </c>
      <c r="Y16" s="13">
        <v>10000</v>
      </c>
      <c r="Z16" s="12">
        <v>8</v>
      </c>
      <c r="AA16" s="12">
        <v>15</v>
      </c>
      <c r="AB16" s="12">
        <v>10000</v>
      </c>
      <c r="AC16" s="13">
        <v>3</v>
      </c>
      <c r="AD16" s="13">
        <v>15</v>
      </c>
      <c r="AE16" s="13">
        <v>10000</v>
      </c>
      <c r="AF16" s="12">
        <v>3</v>
      </c>
      <c r="AG16" s="12">
        <v>15</v>
      </c>
      <c r="AH16" s="12">
        <v>10000</v>
      </c>
      <c r="AI16" s="13">
        <v>5</v>
      </c>
      <c r="AJ16" s="21">
        <v>15</v>
      </c>
      <c r="AK16" s="14">
        <v>10000</v>
      </c>
      <c r="AL16" s="35"/>
    </row>
    <row r="17" spans="1:38" s="38" customFormat="1" x14ac:dyDescent="0.3">
      <c r="A17" s="55">
        <v>30</v>
      </c>
      <c r="B17" s="55">
        <v>30</v>
      </c>
      <c r="C17" s="41">
        <v>5</v>
      </c>
      <c r="D17" s="34">
        <f t="shared" si="8"/>
        <v>0.4</v>
      </c>
      <c r="E17" s="30">
        <f t="shared" si="8"/>
        <v>16.399999999999999</v>
      </c>
      <c r="F17" s="6">
        <f t="shared" si="9"/>
        <v>0.7</v>
      </c>
      <c r="G17" s="6">
        <f t="shared" si="9"/>
        <v>0</v>
      </c>
      <c r="H17" s="15">
        <v>1</v>
      </c>
      <c r="I17" s="25">
        <v>24</v>
      </c>
      <c r="J17" s="16">
        <v>10000</v>
      </c>
      <c r="K17" s="17">
        <v>0</v>
      </c>
      <c r="L17" s="17">
        <v>15</v>
      </c>
      <c r="M17" s="17">
        <v>5933</v>
      </c>
      <c r="N17" s="16">
        <v>0</v>
      </c>
      <c r="O17" s="16">
        <v>10</v>
      </c>
      <c r="P17" s="16">
        <v>8079</v>
      </c>
      <c r="Q17" s="17">
        <v>0</v>
      </c>
      <c r="R17" s="17">
        <v>20</v>
      </c>
      <c r="S17" s="17">
        <v>8615</v>
      </c>
      <c r="T17" s="16">
        <v>1</v>
      </c>
      <c r="U17" s="16">
        <v>13</v>
      </c>
      <c r="V17" s="16">
        <v>10000</v>
      </c>
      <c r="W17" s="17">
        <v>0</v>
      </c>
      <c r="X17" s="17">
        <v>15</v>
      </c>
      <c r="Y17" s="17">
        <v>9008</v>
      </c>
      <c r="Z17" s="16">
        <v>0</v>
      </c>
      <c r="AA17" s="16">
        <v>25</v>
      </c>
      <c r="AB17" s="16">
        <v>9030</v>
      </c>
      <c r="AC17" s="17">
        <v>0</v>
      </c>
      <c r="AD17" s="17">
        <v>14</v>
      </c>
      <c r="AE17" s="17">
        <v>5066</v>
      </c>
      <c r="AF17" s="16">
        <v>0</v>
      </c>
      <c r="AG17" s="16">
        <v>12</v>
      </c>
      <c r="AH17" s="16">
        <v>7084</v>
      </c>
      <c r="AI17" s="17">
        <v>2</v>
      </c>
      <c r="AJ17" s="22">
        <v>16</v>
      </c>
      <c r="AK17" s="18">
        <v>10000</v>
      </c>
      <c r="AL17" s="35"/>
    </row>
    <row r="18" spans="1:38" s="38" customFormat="1" x14ac:dyDescent="0.3">
      <c r="A18" s="56"/>
      <c r="B18" s="56"/>
      <c r="C18" s="42">
        <v>10</v>
      </c>
      <c r="D18" s="36">
        <f t="shared" si="8"/>
        <v>0.6</v>
      </c>
      <c r="E18" s="31">
        <f t="shared" si="8"/>
        <v>27.9</v>
      </c>
      <c r="F18" s="7">
        <f t="shared" si="9"/>
        <v>0.6</v>
      </c>
      <c r="G18" s="7">
        <f t="shared" si="9"/>
        <v>0</v>
      </c>
      <c r="H18" s="9">
        <v>2</v>
      </c>
      <c r="I18" s="23">
        <v>30</v>
      </c>
      <c r="J18" s="3">
        <v>10000</v>
      </c>
      <c r="K18" s="2">
        <v>1</v>
      </c>
      <c r="L18" s="2">
        <v>26</v>
      </c>
      <c r="M18" s="2">
        <v>10000</v>
      </c>
      <c r="N18" s="3">
        <v>1</v>
      </c>
      <c r="O18" s="3">
        <v>27</v>
      </c>
      <c r="P18" s="3">
        <v>10000</v>
      </c>
      <c r="Q18" s="2">
        <v>0</v>
      </c>
      <c r="R18" s="2">
        <v>30</v>
      </c>
      <c r="S18" s="2">
        <v>7932</v>
      </c>
      <c r="T18" s="3">
        <v>0</v>
      </c>
      <c r="U18" s="3">
        <v>29</v>
      </c>
      <c r="V18" s="3">
        <v>9347</v>
      </c>
      <c r="W18" s="2">
        <v>0</v>
      </c>
      <c r="X18" s="2">
        <v>26</v>
      </c>
      <c r="Y18" s="2">
        <v>9722</v>
      </c>
      <c r="Z18" s="3">
        <v>0</v>
      </c>
      <c r="AA18" s="3">
        <v>28</v>
      </c>
      <c r="AB18" s="3">
        <v>5987</v>
      </c>
      <c r="AC18" s="2">
        <v>0</v>
      </c>
      <c r="AD18" s="2">
        <v>28</v>
      </c>
      <c r="AE18" s="2">
        <v>5530</v>
      </c>
      <c r="AF18" s="3">
        <v>0</v>
      </c>
      <c r="AG18" s="3">
        <v>29</v>
      </c>
      <c r="AH18" s="3">
        <v>7315</v>
      </c>
      <c r="AI18" s="2">
        <v>2</v>
      </c>
      <c r="AJ18" s="20">
        <v>26</v>
      </c>
      <c r="AK18" s="10">
        <v>10000</v>
      </c>
      <c r="AL18" s="35"/>
    </row>
    <row r="19" spans="1:38" s="38" customFormat="1" x14ac:dyDescent="0.3">
      <c r="A19" s="57"/>
      <c r="B19" s="57"/>
      <c r="C19" s="43">
        <v>20</v>
      </c>
      <c r="D19" s="37">
        <f t="shared" si="8"/>
        <v>0.4</v>
      </c>
      <c r="E19" s="32">
        <f t="shared" si="8"/>
        <v>29.9</v>
      </c>
      <c r="F19" s="8">
        <f t="shared" si="9"/>
        <v>0.6</v>
      </c>
      <c r="G19" s="8">
        <f t="shared" si="9"/>
        <v>0</v>
      </c>
      <c r="H19" s="11">
        <v>0</v>
      </c>
      <c r="I19" s="24">
        <v>30</v>
      </c>
      <c r="J19" s="12">
        <v>9305</v>
      </c>
      <c r="K19" s="13">
        <v>0</v>
      </c>
      <c r="L19" s="13">
        <v>30</v>
      </c>
      <c r="M19" s="13">
        <v>8310</v>
      </c>
      <c r="N19" s="12">
        <v>0</v>
      </c>
      <c r="O19" s="12">
        <v>30</v>
      </c>
      <c r="P19" s="12">
        <v>6388</v>
      </c>
      <c r="Q19" s="13">
        <v>1</v>
      </c>
      <c r="R19" s="13">
        <v>30</v>
      </c>
      <c r="S19" s="13">
        <v>10000</v>
      </c>
      <c r="T19" s="12">
        <v>0</v>
      </c>
      <c r="U19" s="12">
        <v>29</v>
      </c>
      <c r="V19" s="12">
        <v>7892</v>
      </c>
      <c r="W19" s="13">
        <v>1</v>
      </c>
      <c r="X19" s="13">
        <v>30</v>
      </c>
      <c r="Y19" s="13">
        <v>10000</v>
      </c>
      <c r="Z19" s="12">
        <v>0</v>
      </c>
      <c r="AA19" s="12">
        <v>30</v>
      </c>
      <c r="AB19" s="12">
        <v>5711</v>
      </c>
      <c r="AC19" s="13">
        <v>1</v>
      </c>
      <c r="AD19" s="13">
        <v>30</v>
      </c>
      <c r="AE19" s="13">
        <v>10000</v>
      </c>
      <c r="AF19" s="12">
        <v>0</v>
      </c>
      <c r="AG19" s="12">
        <v>30</v>
      </c>
      <c r="AH19" s="12">
        <v>7221</v>
      </c>
      <c r="AI19" s="13">
        <v>1</v>
      </c>
      <c r="AJ19" s="21">
        <v>30</v>
      </c>
      <c r="AK19" s="14">
        <v>10000</v>
      </c>
      <c r="AL19" s="35"/>
    </row>
    <row r="21" spans="1:38" ht="34.950000000000003" customHeight="1" x14ac:dyDescent="0.3">
      <c r="A21" s="51" t="s">
        <v>31</v>
      </c>
      <c r="B21" s="51"/>
      <c r="C21" s="51"/>
      <c r="D21" s="51"/>
      <c r="E21" s="51"/>
      <c r="F21" s="51"/>
      <c r="G21" s="52"/>
      <c r="H21" s="58" t="s">
        <v>4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60"/>
    </row>
    <row r="22" spans="1:38" s="38" customFormat="1" ht="16.2" thickBot="1" x14ac:dyDescent="0.35">
      <c r="B22" s="38" t="s">
        <v>32</v>
      </c>
      <c r="C22" s="38" t="s">
        <v>7</v>
      </c>
      <c r="D22" s="38" t="s">
        <v>8</v>
      </c>
      <c r="E22" s="38" t="s">
        <v>9</v>
      </c>
      <c r="F22" s="38" t="s">
        <v>10</v>
      </c>
      <c r="G22" s="38" t="s">
        <v>33</v>
      </c>
      <c r="H22" s="63" t="s">
        <v>11</v>
      </c>
      <c r="I22" s="64"/>
      <c r="J22" s="61"/>
      <c r="K22" s="62" t="s">
        <v>12</v>
      </c>
      <c r="L22" s="62"/>
      <c r="M22" s="62"/>
      <c r="N22" s="61" t="s">
        <v>13</v>
      </c>
      <c r="O22" s="61"/>
      <c r="P22" s="61"/>
      <c r="Q22" s="62" t="s">
        <v>14</v>
      </c>
      <c r="R22" s="62"/>
      <c r="S22" s="62"/>
      <c r="T22" s="61" t="s">
        <v>15</v>
      </c>
      <c r="U22" s="61"/>
      <c r="V22" s="61"/>
      <c r="W22" s="62" t="s">
        <v>16</v>
      </c>
      <c r="X22" s="62"/>
      <c r="Y22" s="62"/>
      <c r="Z22" s="61" t="s">
        <v>17</v>
      </c>
      <c r="AA22" s="61"/>
      <c r="AB22" s="61"/>
      <c r="AC22" s="62" t="s">
        <v>18</v>
      </c>
      <c r="AD22" s="62"/>
      <c r="AE22" s="62"/>
      <c r="AF22" s="61" t="s">
        <v>19</v>
      </c>
      <c r="AG22" s="61"/>
      <c r="AH22" s="61"/>
      <c r="AI22" s="62" t="s">
        <v>20</v>
      </c>
      <c r="AJ22" s="65"/>
      <c r="AK22" s="66"/>
      <c r="AL22" s="33"/>
    </row>
    <row r="23" spans="1:38" s="40" customFormat="1" ht="63" thickBot="1" x14ac:dyDescent="0.35">
      <c r="A23" s="5" t="s">
        <v>21</v>
      </c>
      <c r="B23" s="5" t="s">
        <v>22</v>
      </c>
      <c r="C23" s="5" t="s">
        <v>34</v>
      </c>
      <c r="D23" s="5" t="s">
        <v>24</v>
      </c>
      <c r="E23" s="5" t="s">
        <v>25</v>
      </c>
      <c r="F23" s="4" t="s">
        <v>26</v>
      </c>
      <c r="G23" s="4" t="s">
        <v>27</v>
      </c>
      <c r="H23" s="26" t="s">
        <v>28</v>
      </c>
      <c r="I23" s="27" t="s">
        <v>29</v>
      </c>
      <c r="J23" s="27" t="s">
        <v>30</v>
      </c>
      <c r="K23" s="28" t="s">
        <v>28</v>
      </c>
      <c r="L23" s="28" t="s">
        <v>29</v>
      </c>
      <c r="M23" s="28" t="s">
        <v>30</v>
      </c>
      <c r="N23" s="27" t="s">
        <v>28</v>
      </c>
      <c r="O23" s="27" t="s">
        <v>29</v>
      </c>
      <c r="P23" s="27" t="s">
        <v>30</v>
      </c>
      <c r="Q23" s="28" t="s">
        <v>28</v>
      </c>
      <c r="R23" s="28" t="s">
        <v>29</v>
      </c>
      <c r="S23" s="28" t="s">
        <v>30</v>
      </c>
      <c r="T23" s="27" t="s">
        <v>28</v>
      </c>
      <c r="U23" s="27" t="s">
        <v>29</v>
      </c>
      <c r="V23" s="27" t="s">
        <v>30</v>
      </c>
      <c r="W23" s="28" t="s">
        <v>28</v>
      </c>
      <c r="X23" s="28" t="s">
        <v>29</v>
      </c>
      <c r="Y23" s="28" t="s">
        <v>30</v>
      </c>
      <c r="Z23" s="27" t="s">
        <v>28</v>
      </c>
      <c r="AA23" s="27" t="s">
        <v>29</v>
      </c>
      <c r="AB23" s="27" t="s">
        <v>30</v>
      </c>
      <c r="AC23" s="28" t="s">
        <v>28</v>
      </c>
      <c r="AD23" s="28" t="s">
        <v>29</v>
      </c>
      <c r="AE23" s="28" t="s">
        <v>30</v>
      </c>
      <c r="AF23" s="27" t="s">
        <v>28</v>
      </c>
      <c r="AG23" s="27" t="s">
        <v>29</v>
      </c>
      <c r="AH23" s="27" t="s">
        <v>30</v>
      </c>
      <c r="AI23" s="28" t="s">
        <v>28</v>
      </c>
      <c r="AJ23" s="29" t="s">
        <v>29</v>
      </c>
      <c r="AK23" s="39" t="s">
        <v>30</v>
      </c>
    </row>
    <row r="24" spans="1:38" s="38" customFormat="1" x14ac:dyDescent="0.3">
      <c r="A24" s="55">
        <v>15</v>
      </c>
      <c r="B24" s="55">
        <v>15</v>
      </c>
      <c r="C24" s="41">
        <v>1</v>
      </c>
      <c r="D24" s="34">
        <f t="shared" ref="D24:D35" si="10">IFERROR(AVERAGEIF($H$23:$AK$23,H$23,$H24:$AK24),"")</f>
        <v>2.2000000000000002</v>
      </c>
      <c r="E24" s="44">
        <f t="shared" ref="E24:E35" si="11">IFERROR(AVERAGEIF($H$23:$AK$23,I$23,$H24:$AK24),"")</f>
        <v>14.3</v>
      </c>
      <c r="F24" s="6">
        <f t="shared" ref="F24:F35" si="12">IFERROR(COUNTIFS($H$23:$AK$23,H$23,$H24:$AK24,0)/10,"")</f>
        <v>0.2</v>
      </c>
      <c r="G24" s="6">
        <f t="shared" ref="G24:G35" si="13">IFERROR(COUNTIFS($H$23:$AK$23,I$23,$H24:$AK24,0)/10,"")</f>
        <v>0</v>
      </c>
      <c r="H24" s="9">
        <v>2</v>
      </c>
      <c r="I24" s="23">
        <v>15</v>
      </c>
      <c r="J24" s="3">
        <v>10000</v>
      </c>
      <c r="K24" s="2">
        <v>1</v>
      </c>
      <c r="L24" s="2">
        <v>15</v>
      </c>
      <c r="M24" s="2">
        <v>10000</v>
      </c>
      <c r="N24" s="3">
        <v>9</v>
      </c>
      <c r="O24" s="3">
        <v>12</v>
      </c>
      <c r="P24" s="3">
        <v>10000</v>
      </c>
      <c r="Q24" s="2">
        <v>1</v>
      </c>
      <c r="R24" s="2">
        <v>15</v>
      </c>
      <c r="S24" s="2">
        <v>10000</v>
      </c>
      <c r="T24" s="3">
        <v>1</v>
      </c>
      <c r="U24" s="3">
        <v>15</v>
      </c>
      <c r="V24" s="3">
        <v>10000</v>
      </c>
      <c r="W24" s="2">
        <v>0</v>
      </c>
      <c r="X24" s="2">
        <v>15</v>
      </c>
      <c r="Y24" s="2">
        <v>9954</v>
      </c>
      <c r="Z24" s="3">
        <v>2</v>
      </c>
      <c r="AA24" s="3">
        <v>14</v>
      </c>
      <c r="AB24" s="3">
        <v>10000</v>
      </c>
      <c r="AC24" s="2">
        <v>0</v>
      </c>
      <c r="AD24" s="2">
        <v>13</v>
      </c>
      <c r="AE24" s="2">
        <v>8247</v>
      </c>
      <c r="AF24" s="3">
        <v>3</v>
      </c>
      <c r="AG24" s="3">
        <v>14</v>
      </c>
      <c r="AH24" s="3">
        <v>10000</v>
      </c>
      <c r="AI24" s="2">
        <v>3</v>
      </c>
      <c r="AJ24" s="20">
        <v>15</v>
      </c>
      <c r="AK24" s="10">
        <v>10000</v>
      </c>
      <c r="AL24" s="35"/>
    </row>
    <row r="25" spans="1:38" s="38" customFormat="1" x14ac:dyDescent="0.3">
      <c r="A25" s="56"/>
      <c r="B25" s="56"/>
      <c r="C25" s="42">
        <v>5</v>
      </c>
      <c r="D25" s="36">
        <f t="shared" si="10"/>
        <v>0.2</v>
      </c>
      <c r="E25" s="31">
        <f t="shared" si="11"/>
        <v>13.8</v>
      </c>
      <c r="F25" s="7">
        <f t="shared" si="12"/>
        <v>0.8</v>
      </c>
      <c r="G25" s="7">
        <f t="shared" si="13"/>
        <v>0</v>
      </c>
      <c r="H25" s="9">
        <v>0</v>
      </c>
      <c r="I25" s="23">
        <v>13</v>
      </c>
      <c r="J25" s="3">
        <v>3768</v>
      </c>
      <c r="K25" s="2">
        <v>0</v>
      </c>
      <c r="L25" s="2">
        <v>14</v>
      </c>
      <c r="M25" s="2">
        <v>4684</v>
      </c>
      <c r="N25" s="3">
        <v>0</v>
      </c>
      <c r="O25" s="3">
        <v>15</v>
      </c>
      <c r="P25" s="3">
        <v>6295</v>
      </c>
      <c r="Q25" s="2">
        <v>0</v>
      </c>
      <c r="R25" s="2">
        <v>14</v>
      </c>
      <c r="S25" s="2">
        <v>6422</v>
      </c>
      <c r="T25" s="3">
        <v>0</v>
      </c>
      <c r="U25" s="3">
        <v>15</v>
      </c>
      <c r="V25" s="3">
        <v>3355</v>
      </c>
      <c r="W25" s="2">
        <v>0</v>
      </c>
      <c r="X25" s="2">
        <v>15</v>
      </c>
      <c r="Y25" s="2">
        <v>6703</v>
      </c>
      <c r="Z25" s="3">
        <v>0</v>
      </c>
      <c r="AA25" s="3">
        <v>12</v>
      </c>
      <c r="AB25" s="3">
        <v>6014</v>
      </c>
      <c r="AC25" s="2">
        <v>0</v>
      </c>
      <c r="AD25" s="2">
        <v>13</v>
      </c>
      <c r="AE25" s="2">
        <v>3827</v>
      </c>
      <c r="AF25" s="3">
        <v>1</v>
      </c>
      <c r="AG25" s="3">
        <v>13</v>
      </c>
      <c r="AH25" s="3">
        <v>10000</v>
      </c>
      <c r="AI25" s="2">
        <v>1</v>
      </c>
      <c r="AJ25" s="20">
        <v>14</v>
      </c>
      <c r="AK25" s="10">
        <v>10000</v>
      </c>
      <c r="AL25" s="35"/>
    </row>
    <row r="26" spans="1:38" s="38" customFormat="1" ht="16.2" thickBot="1" x14ac:dyDescent="0.35">
      <c r="A26" s="57"/>
      <c r="B26" s="57"/>
      <c r="C26" s="43">
        <v>10</v>
      </c>
      <c r="D26" s="37">
        <f t="shared" si="10"/>
        <v>0</v>
      </c>
      <c r="E26" s="32">
        <f t="shared" si="11"/>
        <v>13.4</v>
      </c>
      <c r="F26" s="8">
        <f t="shared" si="12"/>
        <v>1</v>
      </c>
      <c r="G26" s="8">
        <f t="shared" si="13"/>
        <v>0</v>
      </c>
      <c r="H26" s="11">
        <v>0</v>
      </c>
      <c r="I26" s="24">
        <v>12</v>
      </c>
      <c r="J26" s="12">
        <v>799</v>
      </c>
      <c r="K26" s="13">
        <v>0</v>
      </c>
      <c r="L26" s="13">
        <v>15</v>
      </c>
      <c r="M26" s="13">
        <v>4325</v>
      </c>
      <c r="N26" s="12">
        <v>0</v>
      </c>
      <c r="O26" s="12">
        <v>15</v>
      </c>
      <c r="P26" s="12">
        <v>1686</v>
      </c>
      <c r="Q26" s="13">
        <v>0</v>
      </c>
      <c r="R26" s="13">
        <v>13</v>
      </c>
      <c r="S26" s="13">
        <v>3305</v>
      </c>
      <c r="T26" s="12">
        <v>0</v>
      </c>
      <c r="U26" s="12">
        <v>15</v>
      </c>
      <c r="V26" s="12">
        <v>2963</v>
      </c>
      <c r="W26" s="13">
        <v>0</v>
      </c>
      <c r="X26" s="13">
        <v>12</v>
      </c>
      <c r="Y26" s="13">
        <v>1667</v>
      </c>
      <c r="Z26" s="12">
        <v>0</v>
      </c>
      <c r="AA26" s="12">
        <v>12</v>
      </c>
      <c r="AB26" s="12">
        <v>2387</v>
      </c>
      <c r="AC26" s="13">
        <v>0</v>
      </c>
      <c r="AD26" s="13">
        <v>14</v>
      </c>
      <c r="AE26" s="13">
        <v>2953</v>
      </c>
      <c r="AF26" s="12">
        <v>0</v>
      </c>
      <c r="AG26" s="12">
        <v>12</v>
      </c>
      <c r="AH26" s="12">
        <v>3432</v>
      </c>
      <c r="AI26" s="13">
        <v>0</v>
      </c>
      <c r="AJ26" s="21">
        <v>14</v>
      </c>
      <c r="AK26" s="14">
        <v>1258</v>
      </c>
      <c r="AL26" s="35"/>
    </row>
    <row r="27" spans="1:38" s="38" customFormat="1" x14ac:dyDescent="0.3">
      <c r="A27" s="55">
        <v>15</v>
      </c>
      <c r="B27" s="55">
        <v>30</v>
      </c>
      <c r="C27" s="41">
        <v>1</v>
      </c>
      <c r="D27" s="34">
        <f t="shared" si="10"/>
        <v>0.8</v>
      </c>
      <c r="E27" s="30">
        <f t="shared" si="11"/>
        <v>29.6</v>
      </c>
      <c r="F27" s="6">
        <f t="shared" si="12"/>
        <v>0.6</v>
      </c>
      <c r="G27" s="6">
        <f t="shared" si="13"/>
        <v>0</v>
      </c>
      <c r="H27" s="15">
        <v>3</v>
      </c>
      <c r="I27" s="25">
        <v>30</v>
      </c>
      <c r="J27" s="16">
        <v>10000</v>
      </c>
      <c r="K27" s="17">
        <v>3</v>
      </c>
      <c r="L27" s="17">
        <v>30</v>
      </c>
      <c r="M27" s="17">
        <v>10000</v>
      </c>
      <c r="N27" s="16">
        <v>0</v>
      </c>
      <c r="O27" s="16">
        <v>30</v>
      </c>
      <c r="P27" s="16">
        <v>6430</v>
      </c>
      <c r="Q27" s="17">
        <v>0</v>
      </c>
      <c r="R27" s="17">
        <v>30</v>
      </c>
      <c r="S27" s="17">
        <v>9698</v>
      </c>
      <c r="T27" s="16">
        <v>1</v>
      </c>
      <c r="U27" s="16">
        <v>29</v>
      </c>
      <c r="V27" s="16">
        <v>10000</v>
      </c>
      <c r="W27" s="17">
        <v>0</v>
      </c>
      <c r="X27" s="17">
        <v>29</v>
      </c>
      <c r="Y27" s="17">
        <v>8439</v>
      </c>
      <c r="Z27" s="16">
        <v>1</v>
      </c>
      <c r="AA27" s="16">
        <v>29</v>
      </c>
      <c r="AB27" s="16">
        <v>10000</v>
      </c>
      <c r="AC27" s="17">
        <v>0</v>
      </c>
      <c r="AD27" s="17">
        <v>30</v>
      </c>
      <c r="AE27" s="17">
        <v>8164</v>
      </c>
      <c r="AF27" s="16">
        <v>0</v>
      </c>
      <c r="AG27" s="16">
        <v>29</v>
      </c>
      <c r="AH27" s="16">
        <v>8712</v>
      </c>
      <c r="AI27" s="17">
        <v>0</v>
      </c>
      <c r="AJ27" s="22">
        <v>30</v>
      </c>
      <c r="AK27" s="18">
        <v>6580</v>
      </c>
      <c r="AL27" s="35"/>
    </row>
    <row r="28" spans="1:38" s="38" customFormat="1" x14ac:dyDescent="0.3">
      <c r="A28" s="56"/>
      <c r="B28" s="56"/>
      <c r="C28" s="42">
        <v>5</v>
      </c>
      <c r="D28" s="36">
        <f t="shared" si="10"/>
        <v>0</v>
      </c>
      <c r="E28" s="31">
        <f t="shared" si="11"/>
        <v>28.4</v>
      </c>
      <c r="F28" s="7">
        <f t="shared" si="12"/>
        <v>1</v>
      </c>
      <c r="G28" s="7">
        <f t="shared" si="13"/>
        <v>0</v>
      </c>
      <c r="H28" s="9">
        <v>0</v>
      </c>
      <c r="I28" s="23">
        <v>28</v>
      </c>
      <c r="J28" s="3">
        <v>2554</v>
      </c>
      <c r="K28" s="2">
        <v>0</v>
      </c>
      <c r="L28" s="2">
        <v>30</v>
      </c>
      <c r="M28" s="2">
        <v>4105</v>
      </c>
      <c r="N28" s="3">
        <v>0</v>
      </c>
      <c r="O28" s="3">
        <v>28</v>
      </c>
      <c r="P28" s="3">
        <v>2509</v>
      </c>
      <c r="Q28" s="2">
        <v>0</v>
      </c>
      <c r="R28" s="2">
        <v>29</v>
      </c>
      <c r="S28" s="2">
        <v>1043</v>
      </c>
      <c r="T28" s="3">
        <v>0</v>
      </c>
      <c r="U28" s="3">
        <v>28</v>
      </c>
      <c r="V28" s="3">
        <v>2943</v>
      </c>
      <c r="W28" s="2">
        <v>0</v>
      </c>
      <c r="X28" s="2">
        <v>28</v>
      </c>
      <c r="Y28" s="2">
        <v>4007</v>
      </c>
      <c r="Z28" s="3">
        <v>0</v>
      </c>
      <c r="AA28" s="3">
        <v>29</v>
      </c>
      <c r="AB28" s="3">
        <v>3000</v>
      </c>
      <c r="AC28" s="2">
        <v>0</v>
      </c>
      <c r="AD28" s="2">
        <v>28</v>
      </c>
      <c r="AE28" s="2">
        <v>3317</v>
      </c>
      <c r="AF28" s="3">
        <v>0</v>
      </c>
      <c r="AG28" s="3">
        <v>28</v>
      </c>
      <c r="AH28" s="3">
        <v>3073</v>
      </c>
      <c r="AI28" s="2">
        <v>0</v>
      </c>
      <c r="AJ28" s="20">
        <v>28</v>
      </c>
      <c r="AK28" s="10">
        <v>3110</v>
      </c>
      <c r="AL28" s="35"/>
    </row>
    <row r="29" spans="1:38" s="38" customFormat="1" ht="16.2" thickBot="1" x14ac:dyDescent="0.35">
      <c r="A29" s="57"/>
      <c r="B29" s="57"/>
      <c r="C29" s="43">
        <v>10</v>
      </c>
      <c r="D29" s="37">
        <f t="shared" si="10"/>
        <v>0</v>
      </c>
      <c r="E29" s="32">
        <f t="shared" si="11"/>
        <v>25.2</v>
      </c>
      <c r="F29" s="8">
        <f t="shared" si="12"/>
        <v>1</v>
      </c>
      <c r="G29" s="8">
        <f t="shared" si="13"/>
        <v>0</v>
      </c>
      <c r="H29" s="11">
        <v>0</v>
      </c>
      <c r="I29" s="24">
        <v>22</v>
      </c>
      <c r="J29" s="12">
        <v>2408</v>
      </c>
      <c r="K29" s="13">
        <v>0</v>
      </c>
      <c r="L29" s="13">
        <v>23</v>
      </c>
      <c r="M29" s="13">
        <v>1824</v>
      </c>
      <c r="N29" s="12">
        <v>0</v>
      </c>
      <c r="O29" s="12">
        <v>26</v>
      </c>
      <c r="P29" s="12">
        <v>1293</v>
      </c>
      <c r="Q29" s="13">
        <v>0</v>
      </c>
      <c r="R29" s="13">
        <v>26</v>
      </c>
      <c r="S29" s="13">
        <v>1199</v>
      </c>
      <c r="T29" s="12">
        <v>0</v>
      </c>
      <c r="U29" s="12">
        <v>28</v>
      </c>
      <c r="V29" s="12">
        <v>2422</v>
      </c>
      <c r="W29" s="13">
        <v>0</v>
      </c>
      <c r="X29" s="13">
        <v>24</v>
      </c>
      <c r="Y29" s="13">
        <v>2062</v>
      </c>
      <c r="Z29" s="12">
        <v>0</v>
      </c>
      <c r="AA29" s="12">
        <v>25</v>
      </c>
      <c r="AB29" s="12">
        <v>1128</v>
      </c>
      <c r="AC29" s="13">
        <v>0</v>
      </c>
      <c r="AD29" s="13">
        <v>24</v>
      </c>
      <c r="AE29" s="13">
        <v>1854</v>
      </c>
      <c r="AF29" s="12">
        <v>0</v>
      </c>
      <c r="AG29" s="12">
        <v>24</v>
      </c>
      <c r="AH29" s="12">
        <v>1292</v>
      </c>
      <c r="AI29" s="13">
        <v>0</v>
      </c>
      <c r="AJ29" s="21">
        <v>30</v>
      </c>
      <c r="AK29" s="14">
        <v>2076</v>
      </c>
      <c r="AL29" s="35"/>
    </row>
    <row r="30" spans="1:38" s="38" customFormat="1" x14ac:dyDescent="0.3">
      <c r="A30" s="55">
        <v>30</v>
      </c>
      <c r="B30" s="55">
        <v>15</v>
      </c>
      <c r="C30" s="41">
        <v>1</v>
      </c>
      <c r="D30" s="34">
        <f t="shared" si="10"/>
        <v>6.2</v>
      </c>
      <c r="E30" s="44">
        <f t="shared" si="11"/>
        <v>14.1</v>
      </c>
      <c r="F30" s="6">
        <f t="shared" si="12"/>
        <v>0</v>
      </c>
      <c r="G30" s="6">
        <f t="shared" si="13"/>
        <v>0</v>
      </c>
      <c r="H30" s="9">
        <v>6</v>
      </c>
      <c r="I30" s="23">
        <v>14</v>
      </c>
      <c r="J30" s="3">
        <v>10000</v>
      </c>
      <c r="K30" s="2">
        <v>7</v>
      </c>
      <c r="L30" s="2">
        <v>15</v>
      </c>
      <c r="M30" s="2">
        <v>10000</v>
      </c>
      <c r="N30" s="3">
        <v>9</v>
      </c>
      <c r="O30" s="3">
        <v>13</v>
      </c>
      <c r="P30" s="3">
        <v>10000</v>
      </c>
      <c r="Q30" s="2">
        <v>1</v>
      </c>
      <c r="R30" s="2">
        <v>14</v>
      </c>
      <c r="S30" s="2">
        <v>10000</v>
      </c>
      <c r="T30" s="3">
        <v>15</v>
      </c>
      <c r="U30" s="3">
        <v>14</v>
      </c>
      <c r="V30" s="3">
        <v>10000</v>
      </c>
      <c r="W30" s="2">
        <v>9</v>
      </c>
      <c r="X30" s="2">
        <v>15</v>
      </c>
      <c r="Y30" s="2">
        <v>10000</v>
      </c>
      <c r="Z30" s="3">
        <v>6</v>
      </c>
      <c r="AA30" s="3">
        <v>14</v>
      </c>
      <c r="AB30" s="3">
        <v>10000</v>
      </c>
      <c r="AC30" s="2">
        <v>3</v>
      </c>
      <c r="AD30" s="2">
        <v>14</v>
      </c>
      <c r="AE30" s="2">
        <v>10000</v>
      </c>
      <c r="AF30" s="3">
        <v>4</v>
      </c>
      <c r="AG30" s="3">
        <v>14</v>
      </c>
      <c r="AH30" s="3">
        <v>10000</v>
      </c>
      <c r="AI30" s="2">
        <v>2</v>
      </c>
      <c r="AJ30" s="20">
        <v>14</v>
      </c>
      <c r="AK30" s="10">
        <v>10000</v>
      </c>
      <c r="AL30" s="35"/>
    </row>
    <row r="31" spans="1:38" s="38" customFormat="1" x14ac:dyDescent="0.3">
      <c r="A31" s="56"/>
      <c r="B31" s="56"/>
      <c r="C31" s="42">
        <v>5</v>
      </c>
      <c r="D31" s="36">
        <f t="shared" si="10"/>
        <v>0</v>
      </c>
      <c r="E31" s="31">
        <f t="shared" si="11"/>
        <v>13.9</v>
      </c>
      <c r="F31" s="7">
        <f t="shared" si="12"/>
        <v>1</v>
      </c>
      <c r="G31" s="7">
        <f t="shared" si="13"/>
        <v>0</v>
      </c>
      <c r="H31" s="9">
        <v>0</v>
      </c>
      <c r="I31" s="23">
        <v>14</v>
      </c>
      <c r="J31" s="3">
        <v>7614</v>
      </c>
      <c r="K31" s="2">
        <v>0</v>
      </c>
      <c r="L31" s="2">
        <v>14</v>
      </c>
      <c r="M31" s="2">
        <v>6970</v>
      </c>
      <c r="N31" s="3">
        <v>0</v>
      </c>
      <c r="O31" s="3">
        <v>13</v>
      </c>
      <c r="P31" s="3">
        <v>6895</v>
      </c>
      <c r="Q31" s="2">
        <v>0</v>
      </c>
      <c r="R31" s="2">
        <v>14</v>
      </c>
      <c r="S31" s="2">
        <v>4435</v>
      </c>
      <c r="T31" s="3">
        <v>0</v>
      </c>
      <c r="U31" s="3">
        <v>15</v>
      </c>
      <c r="V31" s="3">
        <v>7182</v>
      </c>
      <c r="W31" s="2">
        <v>0</v>
      </c>
      <c r="X31" s="2">
        <v>15</v>
      </c>
      <c r="Y31" s="2">
        <v>8654</v>
      </c>
      <c r="Z31" s="3">
        <v>0</v>
      </c>
      <c r="AA31" s="3">
        <v>15</v>
      </c>
      <c r="AB31" s="3">
        <v>3627</v>
      </c>
      <c r="AC31" s="2">
        <v>0</v>
      </c>
      <c r="AD31" s="2">
        <v>15</v>
      </c>
      <c r="AE31" s="2">
        <v>5676</v>
      </c>
      <c r="AF31" s="3">
        <v>0</v>
      </c>
      <c r="AG31" s="3">
        <v>13</v>
      </c>
      <c r="AH31" s="3">
        <v>5825</v>
      </c>
      <c r="AI31" s="2">
        <v>0</v>
      </c>
      <c r="AJ31" s="20">
        <v>11</v>
      </c>
      <c r="AK31" s="10">
        <v>7758</v>
      </c>
      <c r="AL31" s="35"/>
    </row>
    <row r="32" spans="1:38" s="38" customFormat="1" ht="16.2" thickBot="1" x14ac:dyDescent="0.35">
      <c r="A32" s="57"/>
      <c r="B32" s="57"/>
      <c r="C32" s="43">
        <v>10</v>
      </c>
      <c r="D32" s="37">
        <f t="shared" si="10"/>
        <v>0</v>
      </c>
      <c r="E32" s="32">
        <f t="shared" si="11"/>
        <v>12.9</v>
      </c>
      <c r="F32" s="8">
        <f t="shared" si="12"/>
        <v>1</v>
      </c>
      <c r="G32" s="8">
        <f t="shared" si="13"/>
        <v>0</v>
      </c>
      <c r="H32" s="11">
        <v>0</v>
      </c>
      <c r="I32" s="24">
        <v>15</v>
      </c>
      <c r="J32" s="12">
        <v>2486</v>
      </c>
      <c r="K32" s="13">
        <v>0</v>
      </c>
      <c r="L32" s="13">
        <v>11</v>
      </c>
      <c r="M32" s="13">
        <v>2042</v>
      </c>
      <c r="N32" s="12">
        <v>0</v>
      </c>
      <c r="O32" s="12">
        <v>14</v>
      </c>
      <c r="P32" s="12">
        <v>3090</v>
      </c>
      <c r="Q32" s="13">
        <v>0</v>
      </c>
      <c r="R32" s="13">
        <v>12</v>
      </c>
      <c r="S32" s="13">
        <v>2185</v>
      </c>
      <c r="T32" s="12">
        <v>0</v>
      </c>
      <c r="U32" s="12">
        <v>14</v>
      </c>
      <c r="V32" s="12">
        <v>2281</v>
      </c>
      <c r="W32" s="13">
        <v>0</v>
      </c>
      <c r="X32" s="13">
        <v>15</v>
      </c>
      <c r="Y32" s="13">
        <v>4387</v>
      </c>
      <c r="Z32" s="12">
        <v>0</v>
      </c>
      <c r="AA32" s="12">
        <v>12</v>
      </c>
      <c r="AB32" s="12">
        <v>2501</v>
      </c>
      <c r="AC32" s="13">
        <v>0</v>
      </c>
      <c r="AD32" s="13">
        <v>12</v>
      </c>
      <c r="AE32" s="13">
        <v>3589</v>
      </c>
      <c r="AF32" s="12">
        <v>0</v>
      </c>
      <c r="AG32" s="12">
        <v>11</v>
      </c>
      <c r="AH32" s="12">
        <v>2296</v>
      </c>
      <c r="AI32" s="13">
        <v>0</v>
      </c>
      <c r="AJ32" s="21">
        <v>13</v>
      </c>
      <c r="AK32" s="14">
        <v>1635</v>
      </c>
      <c r="AL32" s="35"/>
    </row>
    <row r="33" spans="1:38" s="38" customFormat="1" x14ac:dyDescent="0.3">
      <c r="A33" s="55">
        <v>30</v>
      </c>
      <c r="B33" s="55">
        <v>30</v>
      </c>
      <c r="C33" s="41">
        <v>1</v>
      </c>
      <c r="D33" s="34">
        <f t="shared" si="10"/>
        <v>1.8</v>
      </c>
      <c r="E33" s="30">
        <f t="shared" si="11"/>
        <v>28.2</v>
      </c>
      <c r="F33" s="6">
        <f t="shared" si="12"/>
        <v>0.2</v>
      </c>
      <c r="G33" s="6">
        <f t="shared" si="13"/>
        <v>0</v>
      </c>
      <c r="H33" s="15">
        <v>1</v>
      </c>
      <c r="I33" s="25">
        <v>29</v>
      </c>
      <c r="J33" s="16">
        <v>10000</v>
      </c>
      <c r="K33" s="17">
        <v>1</v>
      </c>
      <c r="L33" s="17">
        <v>27</v>
      </c>
      <c r="M33" s="17">
        <v>10000</v>
      </c>
      <c r="N33" s="16">
        <v>1</v>
      </c>
      <c r="O33" s="16">
        <v>30</v>
      </c>
      <c r="P33" s="16">
        <v>10000</v>
      </c>
      <c r="Q33" s="17">
        <v>6</v>
      </c>
      <c r="R33" s="17">
        <v>29</v>
      </c>
      <c r="S33" s="17">
        <v>10000</v>
      </c>
      <c r="T33" s="16">
        <v>5</v>
      </c>
      <c r="U33" s="16">
        <v>29</v>
      </c>
      <c r="V33" s="16">
        <v>10000</v>
      </c>
      <c r="W33" s="17">
        <v>1</v>
      </c>
      <c r="X33" s="17">
        <v>24</v>
      </c>
      <c r="Y33" s="17">
        <v>10000</v>
      </c>
      <c r="Z33" s="16">
        <v>1</v>
      </c>
      <c r="AA33" s="16">
        <v>28</v>
      </c>
      <c r="AB33" s="16">
        <v>10000</v>
      </c>
      <c r="AC33" s="17">
        <v>0</v>
      </c>
      <c r="AD33" s="17">
        <v>29</v>
      </c>
      <c r="AE33" s="17">
        <v>5857</v>
      </c>
      <c r="AF33" s="16">
        <v>0</v>
      </c>
      <c r="AG33" s="16">
        <v>29</v>
      </c>
      <c r="AH33" s="16">
        <v>5592</v>
      </c>
      <c r="AI33" s="17">
        <v>2</v>
      </c>
      <c r="AJ33" s="22">
        <v>28</v>
      </c>
      <c r="AK33" s="18">
        <v>10000</v>
      </c>
      <c r="AL33" s="35"/>
    </row>
    <row r="34" spans="1:38" s="38" customFormat="1" x14ac:dyDescent="0.3">
      <c r="A34" s="56"/>
      <c r="B34" s="56"/>
      <c r="C34" s="42">
        <v>5</v>
      </c>
      <c r="D34" s="36">
        <f t="shared" si="10"/>
        <v>0</v>
      </c>
      <c r="E34" s="31">
        <f t="shared" si="11"/>
        <v>28.7</v>
      </c>
      <c r="F34" s="7">
        <f t="shared" si="12"/>
        <v>1</v>
      </c>
      <c r="G34" s="7">
        <f t="shared" si="13"/>
        <v>0</v>
      </c>
      <c r="H34" s="9">
        <v>0</v>
      </c>
      <c r="I34" s="23">
        <v>28</v>
      </c>
      <c r="J34" s="3">
        <v>4701</v>
      </c>
      <c r="K34" s="2">
        <v>0</v>
      </c>
      <c r="L34" s="2">
        <v>30</v>
      </c>
      <c r="M34" s="2">
        <v>3565</v>
      </c>
      <c r="N34" s="3">
        <v>0</v>
      </c>
      <c r="O34" s="3">
        <v>28</v>
      </c>
      <c r="P34" s="3">
        <v>9672</v>
      </c>
      <c r="Q34" s="2">
        <v>0</v>
      </c>
      <c r="R34" s="2">
        <v>29</v>
      </c>
      <c r="S34" s="2">
        <v>3295</v>
      </c>
      <c r="T34" s="3">
        <v>0</v>
      </c>
      <c r="U34" s="3">
        <v>30</v>
      </c>
      <c r="V34" s="3">
        <v>2507</v>
      </c>
      <c r="W34" s="2">
        <v>0</v>
      </c>
      <c r="X34" s="2">
        <v>30</v>
      </c>
      <c r="Y34" s="2">
        <v>3122</v>
      </c>
      <c r="Z34" s="3">
        <v>0</v>
      </c>
      <c r="AA34" s="3">
        <v>27</v>
      </c>
      <c r="AB34" s="3">
        <v>2825</v>
      </c>
      <c r="AC34" s="2">
        <v>0</v>
      </c>
      <c r="AD34" s="2">
        <v>29</v>
      </c>
      <c r="AE34" s="2">
        <v>1679</v>
      </c>
      <c r="AF34" s="3">
        <v>0</v>
      </c>
      <c r="AG34" s="3">
        <v>28</v>
      </c>
      <c r="AH34" s="3">
        <v>4915</v>
      </c>
      <c r="AI34" s="2">
        <v>0</v>
      </c>
      <c r="AJ34" s="20">
        <v>28</v>
      </c>
      <c r="AK34" s="10">
        <v>2455</v>
      </c>
      <c r="AL34" s="35"/>
    </row>
    <row r="35" spans="1:38" s="38" customFormat="1" ht="16.2" thickBot="1" x14ac:dyDescent="0.35">
      <c r="A35" s="57"/>
      <c r="B35" s="57"/>
      <c r="C35" s="43">
        <v>10</v>
      </c>
      <c r="D35" s="37">
        <f t="shared" si="10"/>
        <v>0</v>
      </c>
      <c r="E35" s="32">
        <f t="shared" si="11"/>
        <v>25.8</v>
      </c>
      <c r="F35" s="8">
        <f t="shared" si="12"/>
        <v>1</v>
      </c>
      <c r="G35" s="8">
        <f t="shared" si="13"/>
        <v>0</v>
      </c>
      <c r="H35" s="11">
        <v>0</v>
      </c>
      <c r="I35" s="24">
        <v>27</v>
      </c>
      <c r="J35" s="12">
        <v>2111</v>
      </c>
      <c r="K35" s="13">
        <v>0</v>
      </c>
      <c r="L35" s="13">
        <v>29</v>
      </c>
      <c r="M35" s="13">
        <v>2725</v>
      </c>
      <c r="N35" s="12">
        <v>0</v>
      </c>
      <c r="O35" s="12">
        <v>27</v>
      </c>
      <c r="P35" s="12">
        <v>2415</v>
      </c>
      <c r="Q35" s="13">
        <v>0</v>
      </c>
      <c r="R35" s="13">
        <v>26</v>
      </c>
      <c r="S35" s="13">
        <v>1802</v>
      </c>
      <c r="T35" s="12">
        <v>0</v>
      </c>
      <c r="U35" s="12">
        <v>26</v>
      </c>
      <c r="V35" s="12">
        <v>2006</v>
      </c>
      <c r="W35" s="13">
        <v>0</v>
      </c>
      <c r="X35" s="13">
        <v>28</v>
      </c>
      <c r="Y35" s="13">
        <v>1418</v>
      </c>
      <c r="Z35" s="12">
        <v>0</v>
      </c>
      <c r="AA35" s="12">
        <v>27</v>
      </c>
      <c r="AB35" s="12">
        <v>2383</v>
      </c>
      <c r="AC35" s="13">
        <v>0</v>
      </c>
      <c r="AD35" s="13">
        <v>20</v>
      </c>
      <c r="AE35" s="13">
        <v>1552</v>
      </c>
      <c r="AF35" s="12">
        <v>0</v>
      </c>
      <c r="AG35" s="12">
        <v>26</v>
      </c>
      <c r="AH35" s="12">
        <v>1950</v>
      </c>
      <c r="AI35" s="13">
        <v>0</v>
      </c>
      <c r="AJ35" s="21">
        <v>22</v>
      </c>
      <c r="AK35" s="14">
        <v>2114</v>
      </c>
      <c r="AL35" s="35"/>
    </row>
    <row r="36" spans="1:38" ht="16.2" thickBot="1" x14ac:dyDescent="0.35">
      <c r="A36" s="19"/>
      <c r="B36" s="19"/>
    </row>
    <row r="37" spans="1:38" ht="34.950000000000003" customHeight="1" x14ac:dyDescent="0.3">
      <c r="A37" s="51" t="s">
        <v>35</v>
      </c>
      <c r="B37" s="51"/>
      <c r="C37" s="51"/>
      <c r="D37" s="51"/>
      <c r="E37" s="51"/>
      <c r="F37" s="51"/>
      <c r="G37" s="52"/>
      <c r="H37" s="58" t="s">
        <v>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60"/>
    </row>
    <row r="38" spans="1:38" s="38" customFormat="1" ht="16.2" thickBot="1" x14ac:dyDescent="0.35">
      <c r="A38" s="38" t="s">
        <v>36</v>
      </c>
      <c r="C38" s="38" t="s">
        <v>7</v>
      </c>
      <c r="D38" s="38" t="s">
        <v>8</v>
      </c>
      <c r="E38" s="38" t="s">
        <v>9</v>
      </c>
      <c r="F38" s="38" t="s">
        <v>10</v>
      </c>
      <c r="G38" s="38" t="s">
        <v>33</v>
      </c>
      <c r="H38" s="63" t="s">
        <v>11</v>
      </c>
      <c r="I38" s="64"/>
      <c r="J38" s="61"/>
      <c r="K38" s="62" t="s">
        <v>12</v>
      </c>
      <c r="L38" s="62"/>
      <c r="M38" s="62"/>
      <c r="N38" s="61" t="s">
        <v>13</v>
      </c>
      <c r="O38" s="61"/>
      <c r="P38" s="61"/>
      <c r="Q38" s="62" t="s">
        <v>14</v>
      </c>
      <c r="R38" s="62"/>
      <c r="S38" s="62"/>
      <c r="T38" s="61" t="s">
        <v>15</v>
      </c>
      <c r="U38" s="61"/>
      <c r="V38" s="61"/>
      <c r="W38" s="62" t="s">
        <v>16</v>
      </c>
      <c r="X38" s="62"/>
      <c r="Y38" s="62"/>
      <c r="Z38" s="61" t="s">
        <v>17</v>
      </c>
      <c r="AA38" s="61"/>
      <c r="AB38" s="61"/>
      <c r="AC38" s="62" t="s">
        <v>18</v>
      </c>
      <c r="AD38" s="62"/>
      <c r="AE38" s="62"/>
      <c r="AF38" s="61" t="s">
        <v>19</v>
      </c>
      <c r="AG38" s="61"/>
      <c r="AH38" s="61"/>
      <c r="AI38" s="62" t="s">
        <v>20</v>
      </c>
      <c r="AJ38" s="65"/>
      <c r="AK38" s="66"/>
      <c r="AL38" s="33"/>
    </row>
    <row r="39" spans="1:38" s="40" customFormat="1" ht="63" thickBot="1" x14ac:dyDescent="0.35">
      <c r="A39" s="5" t="s">
        <v>21</v>
      </c>
      <c r="B39" s="5" t="s">
        <v>22</v>
      </c>
      <c r="C39" s="5" t="s">
        <v>37</v>
      </c>
      <c r="D39" s="5" t="s">
        <v>24</v>
      </c>
      <c r="E39" s="5" t="s">
        <v>25</v>
      </c>
      <c r="F39" s="4" t="s">
        <v>26</v>
      </c>
      <c r="G39" s="4" t="s">
        <v>27</v>
      </c>
      <c r="H39" s="26" t="s">
        <v>28</v>
      </c>
      <c r="I39" s="27" t="s">
        <v>29</v>
      </c>
      <c r="J39" s="27" t="s">
        <v>30</v>
      </c>
      <c r="K39" s="28" t="s">
        <v>28</v>
      </c>
      <c r="L39" s="28" t="s">
        <v>29</v>
      </c>
      <c r="M39" s="28" t="s">
        <v>30</v>
      </c>
      <c r="N39" s="27" t="s">
        <v>28</v>
      </c>
      <c r="O39" s="27" t="s">
        <v>29</v>
      </c>
      <c r="P39" s="27" t="s">
        <v>30</v>
      </c>
      <c r="Q39" s="28" t="s">
        <v>28</v>
      </c>
      <c r="R39" s="28" t="s">
        <v>29</v>
      </c>
      <c r="S39" s="28" t="s">
        <v>30</v>
      </c>
      <c r="T39" s="27" t="s">
        <v>28</v>
      </c>
      <c r="U39" s="27" t="s">
        <v>29</v>
      </c>
      <c r="V39" s="27" t="s">
        <v>30</v>
      </c>
      <c r="W39" s="28" t="s">
        <v>28</v>
      </c>
      <c r="X39" s="28" t="s">
        <v>29</v>
      </c>
      <c r="Y39" s="28" t="s">
        <v>30</v>
      </c>
      <c r="Z39" s="27" t="s">
        <v>28</v>
      </c>
      <c r="AA39" s="27" t="s">
        <v>29</v>
      </c>
      <c r="AB39" s="27" t="s">
        <v>30</v>
      </c>
      <c r="AC39" s="28" t="s">
        <v>28</v>
      </c>
      <c r="AD39" s="28" t="s">
        <v>29</v>
      </c>
      <c r="AE39" s="28" t="s">
        <v>30</v>
      </c>
      <c r="AF39" s="27" t="s">
        <v>28</v>
      </c>
      <c r="AG39" s="27" t="s">
        <v>29</v>
      </c>
      <c r="AH39" s="27" t="s">
        <v>30</v>
      </c>
      <c r="AI39" s="28" t="s">
        <v>28</v>
      </c>
      <c r="AJ39" s="29" t="s">
        <v>29</v>
      </c>
      <c r="AK39" s="39" t="s">
        <v>30</v>
      </c>
    </row>
    <row r="40" spans="1:38" s="38" customFormat="1" x14ac:dyDescent="0.3">
      <c r="A40" s="55">
        <v>15</v>
      </c>
      <c r="B40" s="55">
        <v>15</v>
      </c>
      <c r="C40" s="41">
        <v>1</v>
      </c>
      <c r="D40" s="34">
        <f>IFERROR(AVERAGEIF($H$39:$AK$39,H$39,$H40:$AK40),"")</f>
        <v>4</v>
      </c>
      <c r="E40" s="34">
        <f>IFERROR(AVERAGEIF($H$39:$AK$39,I$39,$H40:$AK40),"")</f>
        <v>14.2</v>
      </c>
      <c r="F40" s="6">
        <f>IFERROR(COUNTIFS($H$39:$AK$39,H$39,$H40:$AK40,0)/10,"")</f>
        <v>0.1</v>
      </c>
      <c r="G40" s="6">
        <f>IFERROR(COUNTIFS($H$39:$AK$39,I$39,$H40:$AK40,0)/10,"")</f>
        <v>0</v>
      </c>
      <c r="H40" s="9">
        <v>1</v>
      </c>
      <c r="I40" s="23">
        <v>12</v>
      </c>
      <c r="J40" s="3">
        <v>10000</v>
      </c>
      <c r="K40" s="2">
        <v>3</v>
      </c>
      <c r="L40" s="2">
        <v>15</v>
      </c>
      <c r="M40" s="2">
        <v>10000</v>
      </c>
      <c r="N40" s="3">
        <v>4</v>
      </c>
      <c r="O40" s="3">
        <v>14</v>
      </c>
      <c r="P40" s="3">
        <v>10000</v>
      </c>
      <c r="Q40" s="2">
        <v>5</v>
      </c>
      <c r="R40" s="2">
        <v>15</v>
      </c>
      <c r="S40" s="2">
        <v>10000</v>
      </c>
      <c r="T40" s="3">
        <v>0</v>
      </c>
      <c r="U40" s="3">
        <v>15</v>
      </c>
      <c r="V40" s="3">
        <v>9094</v>
      </c>
      <c r="W40" s="2">
        <v>3</v>
      </c>
      <c r="X40" s="2">
        <v>13</v>
      </c>
      <c r="Y40" s="2">
        <v>10000</v>
      </c>
      <c r="Z40" s="3">
        <v>7</v>
      </c>
      <c r="AA40" s="3">
        <v>14</v>
      </c>
      <c r="AB40" s="3">
        <v>10000</v>
      </c>
      <c r="AC40" s="2">
        <v>6</v>
      </c>
      <c r="AD40" s="2">
        <v>15</v>
      </c>
      <c r="AE40" s="2">
        <v>10000</v>
      </c>
      <c r="AF40" s="3">
        <v>5</v>
      </c>
      <c r="AG40" s="3">
        <v>15</v>
      </c>
      <c r="AH40" s="3">
        <v>10000</v>
      </c>
      <c r="AI40" s="2">
        <v>6</v>
      </c>
      <c r="AJ40" s="20">
        <v>14</v>
      </c>
      <c r="AK40" s="10">
        <v>10000</v>
      </c>
      <c r="AL40" s="35"/>
    </row>
    <row r="41" spans="1:38" s="38" customFormat="1" x14ac:dyDescent="0.3">
      <c r="A41" s="56"/>
      <c r="B41" s="56"/>
      <c r="C41" s="42">
        <v>5</v>
      </c>
      <c r="D41" s="36">
        <f t="shared" ref="D41:D45" si="14">IFERROR(AVERAGEIF($H$39:$AK$39,H$39,$H41:$AK41),"")</f>
        <v>0.2</v>
      </c>
      <c r="E41" s="31">
        <f t="shared" ref="E41:E45" si="15">IFERROR(AVERAGEIF($H$39:$AK$39,I$39,$H41:$AK41),"")</f>
        <v>13.4</v>
      </c>
      <c r="F41" s="7">
        <f t="shared" ref="F41:F45" si="16">IFERROR(COUNTIFS($H$39:$AK$39,H$39,$H41:$AK41,0)/10,"")</f>
        <v>0.8</v>
      </c>
      <c r="G41" s="7">
        <f t="shared" ref="G41:G45" si="17">IFERROR(COUNTIFS($H$39:$AK$39,I$39,$H41:$AK41,0)/10,"")</f>
        <v>0</v>
      </c>
      <c r="H41" s="9">
        <v>1</v>
      </c>
      <c r="I41" s="23">
        <v>14</v>
      </c>
      <c r="J41" s="3">
        <v>10000</v>
      </c>
      <c r="K41" s="2">
        <v>0</v>
      </c>
      <c r="L41" s="2">
        <v>12</v>
      </c>
      <c r="M41" s="2">
        <v>1372</v>
      </c>
      <c r="N41" s="3">
        <v>0</v>
      </c>
      <c r="O41" s="3">
        <v>13</v>
      </c>
      <c r="P41" s="3">
        <v>3252</v>
      </c>
      <c r="Q41" s="2">
        <v>0</v>
      </c>
      <c r="R41" s="2">
        <v>14</v>
      </c>
      <c r="S41" s="2">
        <v>6356</v>
      </c>
      <c r="T41" s="3">
        <v>0</v>
      </c>
      <c r="U41" s="3">
        <v>13</v>
      </c>
      <c r="V41" s="3">
        <v>2469</v>
      </c>
      <c r="W41" s="2">
        <v>0</v>
      </c>
      <c r="X41" s="2">
        <v>12</v>
      </c>
      <c r="Y41" s="2">
        <v>3143</v>
      </c>
      <c r="Z41" s="3">
        <v>0</v>
      </c>
      <c r="AA41" s="3">
        <v>14</v>
      </c>
      <c r="AB41" s="3">
        <v>3503</v>
      </c>
      <c r="AC41" s="2">
        <v>0</v>
      </c>
      <c r="AD41" s="2">
        <v>15</v>
      </c>
      <c r="AE41" s="2">
        <v>6762</v>
      </c>
      <c r="AF41" s="3">
        <v>1</v>
      </c>
      <c r="AG41" s="3">
        <v>15</v>
      </c>
      <c r="AH41" s="3">
        <v>10000</v>
      </c>
      <c r="AI41" s="2">
        <v>0</v>
      </c>
      <c r="AJ41" s="20">
        <v>12</v>
      </c>
      <c r="AK41" s="10">
        <v>3646</v>
      </c>
    </row>
    <row r="42" spans="1:38" s="38" customFormat="1" ht="16.2" thickBot="1" x14ac:dyDescent="0.35">
      <c r="A42" s="57"/>
      <c r="B42" s="57"/>
      <c r="C42" s="43">
        <v>10</v>
      </c>
      <c r="D42" s="37">
        <f t="shared" si="14"/>
        <v>0</v>
      </c>
      <c r="E42" s="32">
        <f t="shared" si="15"/>
        <v>11.9</v>
      </c>
      <c r="F42" s="8">
        <f t="shared" si="16"/>
        <v>1</v>
      </c>
      <c r="G42" s="8">
        <f t="shared" si="17"/>
        <v>0</v>
      </c>
      <c r="H42" s="11">
        <v>0</v>
      </c>
      <c r="I42" s="24">
        <v>11</v>
      </c>
      <c r="J42" s="12">
        <v>2226</v>
      </c>
      <c r="K42" s="13">
        <v>0</v>
      </c>
      <c r="L42" s="13">
        <v>13</v>
      </c>
      <c r="M42" s="13">
        <v>642</v>
      </c>
      <c r="N42" s="12">
        <v>0</v>
      </c>
      <c r="O42" s="12">
        <v>15</v>
      </c>
      <c r="P42" s="12">
        <v>1717</v>
      </c>
      <c r="Q42" s="13">
        <v>0</v>
      </c>
      <c r="R42" s="13">
        <v>12</v>
      </c>
      <c r="S42" s="13">
        <v>649</v>
      </c>
      <c r="T42" s="12">
        <v>0</v>
      </c>
      <c r="U42" s="12">
        <v>12</v>
      </c>
      <c r="V42" s="12">
        <v>692</v>
      </c>
      <c r="W42" s="13">
        <v>0</v>
      </c>
      <c r="X42" s="13">
        <v>13</v>
      </c>
      <c r="Y42" s="13">
        <v>1097</v>
      </c>
      <c r="Z42" s="12">
        <v>0</v>
      </c>
      <c r="AA42" s="12">
        <v>12</v>
      </c>
      <c r="AB42" s="12">
        <v>1526</v>
      </c>
      <c r="AC42" s="13">
        <v>0</v>
      </c>
      <c r="AD42" s="13">
        <v>7</v>
      </c>
      <c r="AE42" s="13">
        <v>594</v>
      </c>
      <c r="AF42" s="12">
        <v>0</v>
      </c>
      <c r="AG42" s="12">
        <v>14</v>
      </c>
      <c r="AH42" s="12">
        <v>537</v>
      </c>
      <c r="AI42" s="13">
        <v>0</v>
      </c>
      <c r="AJ42" s="21">
        <v>10</v>
      </c>
      <c r="AK42" s="14">
        <v>614</v>
      </c>
      <c r="AL42" s="35"/>
    </row>
    <row r="43" spans="1:38" s="38" customFormat="1" x14ac:dyDescent="0.3">
      <c r="A43" s="55">
        <v>15</v>
      </c>
      <c r="B43" s="55">
        <v>30</v>
      </c>
      <c r="C43" s="41">
        <v>1</v>
      </c>
      <c r="D43" s="34">
        <f t="shared" si="14"/>
        <v>1.1000000000000001</v>
      </c>
      <c r="E43" s="30">
        <f t="shared" si="15"/>
        <v>28.6</v>
      </c>
      <c r="F43" s="6">
        <f t="shared" si="16"/>
        <v>0.5</v>
      </c>
      <c r="G43" s="6">
        <f t="shared" si="17"/>
        <v>0</v>
      </c>
      <c r="H43" s="15">
        <v>2</v>
      </c>
      <c r="I43" s="25">
        <v>30</v>
      </c>
      <c r="J43" s="16">
        <v>10000</v>
      </c>
      <c r="K43" s="17">
        <v>0</v>
      </c>
      <c r="L43" s="17">
        <v>25</v>
      </c>
      <c r="M43" s="17">
        <v>9632</v>
      </c>
      <c r="N43" s="16">
        <v>4</v>
      </c>
      <c r="O43" s="16">
        <v>30</v>
      </c>
      <c r="P43" s="16">
        <v>10000</v>
      </c>
      <c r="Q43" s="17">
        <v>0</v>
      </c>
      <c r="R43" s="17">
        <v>29</v>
      </c>
      <c r="S43" s="17">
        <v>9645</v>
      </c>
      <c r="T43" s="16">
        <v>0</v>
      </c>
      <c r="U43" s="16">
        <v>30</v>
      </c>
      <c r="V43" s="16">
        <v>6162</v>
      </c>
      <c r="W43" s="17">
        <v>2</v>
      </c>
      <c r="X43" s="17">
        <v>26</v>
      </c>
      <c r="Y43" s="17">
        <v>10000</v>
      </c>
      <c r="Z43" s="16">
        <v>0</v>
      </c>
      <c r="AA43" s="16">
        <v>29</v>
      </c>
      <c r="AB43" s="16">
        <v>8341</v>
      </c>
      <c r="AC43" s="17">
        <v>1</v>
      </c>
      <c r="AD43" s="17">
        <v>29</v>
      </c>
      <c r="AE43" s="17">
        <v>10000</v>
      </c>
      <c r="AF43" s="16">
        <v>2</v>
      </c>
      <c r="AG43" s="16">
        <v>29</v>
      </c>
      <c r="AH43" s="16">
        <v>10000</v>
      </c>
      <c r="AI43" s="17">
        <v>0</v>
      </c>
      <c r="AJ43" s="22">
        <v>29</v>
      </c>
      <c r="AK43" s="18">
        <v>6922</v>
      </c>
      <c r="AL43" s="35"/>
    </row>
    <row r="44" spans="1:38" s="38" customFormat="1" x14ac:dyDescent="0.3">
      <c r="A44" s="56"/>
      <c r="B44" s="56"/>
      <c r="C44" s="42">
        <v>5</v>
      </c>
      <c r="D44" s="36">
        <f t="shared" si="14"/>
        <v>0</v>
      </c>
      <c r="E44" s="31">
        <f t="shared" si="15"/>
        <v>27.7</v>
      </c>
      <c r="F44" s="7">
        <f t="shared" si="16"/>
        <v>1</v>
      </c>
      <c r="G44" s="7">
        <f t="shared" si="17"/>
        <v>0</v>
      </c>
      <c r="H44" s="9">
        <v>0</v>
      </c>
      <c r="I44" s="23">
        <v>26</v>
      </c>
      <c r="J44" s="3">
        <v>4122</v>
      </c>
      <c r="K44" s="2">
        <v>0</v>
      </c>
      <c r="L44" s="2">
        <v>27</v>
      </c>
      <c r="M44" s="2">
        <v>2865</v>
      </c>
      <c r="N44" s="3">
        <v>0</v>
      </c>
      <c r="O44" s="3">
        <v>28</v>
      </c>
      <c r="P44" s="3">
        <v>2847</v>
      </c>
      <c r="Q44" s="2">
        <v>0</v>
      </c>
      <c r="R44" s="2">
        <v>28</v>
      </c>
      <c r="S44" s="2">
        <v>3278</v>
      </c>
      <c r="T44" s="3">
        <v>0</v>
      </c>
      <c r="U44" s="3">
        <v>27</v>
      </c>
      <c r="V44" s="3">
        <v>5793</v>
      </c>
      <c r="W44" s="2">
        <v>0</v>
      </c>
      <c r="X44" s="2">
        <v>26</v>
      </c>
      <c r="Y44" s="2">
        <v>4715</v>
      </c>
      <c r="Z44" s="3">
        <v>0</v>
      </c>
      <c r="AA44" s="3">
        <v>30</v>
      </c>
      <c r="AB44" s="3">
        <v>2950</v>
      </c>
      <c r="AC44" s="2">
        <v>0</v>
      </c>
      <c r="AD44" s="2">
        <v>30</v>
      </c>
      <c r="AE44" s="2">
        <v>4107</v>
      </c>
      <c r="AF44" s="3">
        <v>0</v>
      </c>
      <c r="AG44" s="3">
        <v>26</v>
      </c>
      <c r="AH44" s="3">
        <v>2081</v>
      </c>
      <c r="AI44" s="2">
        <v>0</v>
      </c>
      <c r="AJ44" s="20">
        <v>29</v>
      </c>
      <c r="AK44" s="10">
        <v>3219</v>
      </c>
      <c r="AL44" s="35"/>
    </row>
    <row r="45" spans="1:38" s="38" customFormat="1" ht="16.2" thickBot="1" x14ac:dyDescent="0.35">
      <c r="A45" s="57"/>
      <c r="B45" s="57"/>
      <c r="C45" s="43">
        <v>10</v>
      </c>
      <c r="D45" s="37">
        <f t="shared" si="14"/>
        <v>0</v>
      </c>
      <c r="E45" s="32">
        <f t="shared" si="15"/>
        <v>22.8</v>
      </c>
      <c r="F45" s="8">
        <f t="shared" si="16"/>
        <v>1</v>
      </c>
      <c r="G45" s="8">
        <f t="shared" si="17"/>
        <v>0</v>
      </c>
      <c r="H45" s="11">
        <v>0</v>
      </c>
      <c r="I45" s="24">
        <v>24</v>
      </c>
      <c r="J45" s="12">
        <v>1126</v>
      </c>
      <c r="K45" s="13">
        <v>0</v>
      </c>
      <c r="L45" s="13">
        <v>24</v>
      </c>
      <c r="M45" s="13">
        <v>998</v>
      </c>
      <c r="N45" s="12">
        <v>0</v>
      </c>
      <c r="O45" s="12">
        <v>21</v>
      </c>
      <c r="P45" s="12">
        <v>425</v>
      </c>
      <c r="Q45" s="13">
        <v>0</v>
      </c>
      <c r="R45" s="13">
        <v>23</v>
      </c>
      <c r="S45" s="13">
        <v>625</v>
      </c>
      <c r="T45" s="12">
        <v>0</v>
      </c>
      <c r="U45" s="12">
        <v>25</v>
      </c>
      <c r="V45" s="12">
        <v>2947</v>
      </c>
      <c r="W45" s="13">
        <v>0</v>
      </c>
      <c r="X45" s="13">
        <v>25</v>
      </c>
      <c r="Y45" s="13">
        <v>2058</v>
      </c>
      <c r="Z45" s="12">
        <v>0</v>
      </c>
      <c r="AA45" s="12">
        <v>20</v>
      </c>
      <c r="AB45" s="12">
        <v>382</v>
      </c>
      <c r="AC45" s="13">
        <v>0</v>
      </c>
      <c r="AD45" s="13">
        <v>23</v>
      </c>
      <c r="AE45" s="13">
        <v>908</v>
      </c>
      <c r="AF45" s="12">
        <v>0</v>
      </c>
      <c r="AG45" s="12">
        <v>25</v>
      </c>
      <c r="AH45" s="12">
        <v>453</v>
      </c>
      <c r="AI45" s="13">
        <v>0</v>
      </c>
      <c r="AJ45" s="21">
        <v>18</v>
      </c>
      <c r="AK45" s="14">
        <v>385</v>
      </c>
      <c r="AL45" s="35"/>
    </row>
    <row r="46" spans="1:38" s="38" customFormat="1" x14ac:dyDescent="0.3">
      <c r="A46" s="55">
        <v>30</v>
      </c>
      <c r="B46" s="55">
        <v>15</v>
      </c>
      <c r="C46" s="41">
        <v>1</v>
      </c>
      <c r="D46" s="34">
        <f>IFERROR(AVERAGEIF($H$39:$AK$39,H$39,$H46:$AK46),"")</f>
        <v>6.5</v>
      </c>
      <c r="E46" s="34">
        <f>IFERROR(AVERAGEIF($H$39:$AK$39,I$39,$H46:$AK46),"")</f>
        <v>14.6</v>
      </c>
      <c r="F46" s="6">
        <f>IFERROR(COUNTIFS($H$39:$AK$39,H$39,$H46:$AK46,0)/10,"")</f>
        <v>0</v>
      </c>
      <c r="G46" s="6">
        <f>IFERROR(COUNTIFS($H$39:$AK$39,I$39,$H46:$AK46,0)/10,"")</f>
        <v>0</v>
      </c>
      <c r="H46" s="9">
        <v>8</v>
      </c>
      <c r="I46" s="23">
        <v>15</v>
      </c>
      <c r="J46" s="3">
        <v>10000</v>
      </c>
      <c r="K46" s="2">
        <v>10</v>
      </c>
      <c r="L46" s="2">
        <v>15</v>
      </c>
      <c r="M46" s="2">
        <v>10000</v>
      </c>
      <c r="N46" s="3">
        <v>3</v>
      </c>
      <c r="O46" s="3">
        <v>15</v>
      </c>
      <c r="P46" s="3">
        <v>10000</v>
      </c>
      <c r="Q46" s="2">
        <v>2</v>
      </c>
      <c r="R46" s="2">
        <v>15</v>
      </c>
      <c r="S46" s="2">
        <v>10000</v>
      </c>
      <c r="T46" s="3">
        <v>4</v>
      </c>
      <c r="U46" s="3">
        <v>15</v>
      </c>
      <c r="V46" s="3">
        <v>10000</v>
      </c>
      <c r="W46" s="2">
        <v>10</v>
      </c>
      <c r="X46" s="2">
        <v>15</v>
      </c>
      <c r="Y46" s="2">
        <v>10000</v>
      </c>
      <c r="Z46" s="3">
        <v>5</v>
      </c>
      <c r="AA46" s="3">
        <v>15</v>
      </c>
      <c r="AB46" s="3">
        <v>10000</v>
      </c>
      <c r="AC46" s="2">
        <v>10</v>
      </c>
      <c r="AD46" s="2">
        <v>12</v>
      </c>
      <c r="AE46" s="2">
        <v>10000</v>
      </c>
      <c r="AF46" s="3">
        <v>4</v>
      </c>
      <c r="AG46" s="3">
        <v>14</v>
      </c>
      <c r="AH46" s="3">
        <v>10000</v>
      </c>
      <c r="AI46" s="2">
        <v>9</v>
      </c>
      <c r="AJ46" s="20">
        <v>15</v>
      </c>
      <c r="AK46" s="10">
        <v>10000</v>
      </c>
      <c r="AL46" s="35"/>
    </row>
    <row r="47" spans="1:38" s="38" customFormat="1" x14ac:dyDescent="0.3">
      <c r="A47" s="56"/>
      <c r="B47" s="56"/>
      <c r="C47" s="42">
        <v>5</v>
      </c>
      <c r="D47" s="36">
        <f t="shared" ref="D47:E51" si="18">IFERROR(AVERAGEIF($H$39:$AK$39,H$39,$H47:$AK47),"")</f>
        <v>0.2</v>
      </c>
      <c r="E47" s="31">
        <f t="shared" si="18"/>
        <v>13.6</v>
      </c>
      <c r="F47" s="7">
        <f t="shared" ref="F47:F51" si="19">IFERROR(COUNTIFS($H$39:$AK$39,H$39,$H47:$AK47,0)/10,"")</f>
        <v>0.8</v>
      </c>
      <c r="G47" s="7">
        <f t="shared" ref="G47:G51" si="20">IFERROR(COUNTIFS($H$39:$AK$39,I$39,$H47:$AK47,0)/10,"")</f>
        <v>0</v>
      </c>
      <c r="H47" s="9">
        <v>0</v>
      </c>
      <c r="I47" s="23">
        <v>14</v>
      </c>
      <c r="J47" s="3">
        <v>8886</v>
      </c>
      <c r="K47" s="2">
        <v>1</v>
      </c>
      <c r="L47" s="2">
        <v>11</v>
      </c>
      <c r="M47" s="2">
        <v>10000</v>
      </c>
      <c r="N47" s="3">
        <v>0</v>
      </c>
      <c r="O47" s="3">
        <v>12</v>
      </c>
      <c r="P47" s="3">
        <v>4784</v>
      </c>
      <c r="Q47" s="2">
        <v>0</v>
      </c>
      <c r="R47" s="2">
        <v>14</v>
      </c>
      <c r="S47" s="2">
        <v>6652</v>
      </c>
      <c r="T47" s="3">
        <v>0</v>
      </c>
      <c r="U47" s="3">
        <v>15</v>
      </c>
      <c r="V47" s="3">
        <v>7832</v>
      </c>
      <c r="W47" s="2">
        <v>0</v>
      </c>
      <c r="X47" s="2">
        <v>14</v>
      </c>
      <c r="Y47" s="2">
        <v>6912</v>
      </c>
      <c r="Z47" s="3">
        <v>0</v>
      </c>
      <c r="AA47" s="3">
        <v>13</v>
      </c>
      <c r="AB47" s="3">
        <v>5609</v>
      </c>
      <c r="AC47" s="2">
        <v>1</v>
      </c>
      <c r="AD47" s="2">
        <v>14</v>
      </c>
      <c r="AE47" s="2">
        <v>10000</v>
      </c>
      <c r="AF47" s="3">
        <v>0</v>
      </c>
      <c r="AG47" s="3">
        <v>15</v>
      </c>
      <c r="AH47" s="3">
        <v>6356</v>
      </c>
      <c r="AI47" s="2">
        <v>0</v>
      </c>
      <c r="AJ47" s="20">
        <v>14</v>
      </c>
      <c r="AK47" s="10">
        <v>8463</v>
      </c>
      <c r="AL47" s="35"/>
    </row>
    <row r="48" spans="1:38" s="38" customFormat="1" ht="16.2" thickBot="1" x14ac:dyDescent="0.35">
      <c r="A48" s="57"/>
      <c r="B48" s="57"/>
      <c r="C48" s="43">
        <v>10</v>
      </c>
      <c r="D48" s="37">
        <f t="shared" si="18"/>
        <v>0</v>
      </c>
      <c r="E48" s="32">
        <f t="shared" si="18"/>
        <v>12.9</v>
      </c>
      <c r="F48" s="8">
        <f t="shared" si="19"/>
        <v>1</v>
      </c>
      <c r="G48" s="8">
        <f t="shared" si="20"/>
        <v>0</v>
      </c>
      <c r="H48" s="11">
        <v>0</v>
      </c>
      <c r="I48" s="24">
        <v>13</v>
      </c>
      <c r="J48" s="12">
        <v>1239</v>
      </c>
      <c r="K48" s="13">
        <v>0</v>
      </c>
      <c r="L48" s="13">
        <v>14</v>
      </c>
      <c r="M48" s="13">
        <v>1510</v>
      </c>
      <c r="N48" s="12">
        <v>0</v>
      </c>
      <c r="O48" s="12">
        <v>15</v>
      </c>
      <c r="P48" s="12">
        <v>1134</v>
      </c>
      <c r="Q48" s="13">
        <v>0</v>
      </c>
      <c r="R48" s="13">
        <v>11</v>
      </c>
      <c r="S48" s="13">
        <v>693</v>
      </c>
      <c r="T48" s="12">
        <v>0</v>
      </c>
      <c r="U48" s="12">
        <v>11</v>
      </c>
      <c r="V48" s="12">
        <v>1136</v>
      </c>
      <c r="W48" s="13">
        <v>0</v>
      </c>
      <c r="X48" s="13">
        <v>14</v>
      </c>
      <c r="Y48" s="13">
        <v>802</v>
      </c>
      <c r="Z48" s="12">
        <v>0</v>
      </c>
      <c r="AA48" s="12">
        <v>9</v>
      </c>
      <c r="AB48" s="12">
        <v>430</v>
      </c>
      <c r="AC48" s="13">
        <v>0</v>
      </c>
      <c r="AD48" s="13">
        <v>13</v>
      </c>
      <c r="AE48" s="13">
        <v>1651</v>
      </c>
      <c r="AF48" s="12">
        <v>0</v>
      </c>
      <c r="AG48" s="12">
        <v>14</v>
      </c>
      <c r="AH48" s="12">
        <v>604</v>
      </c>
      <c r="AI48" s="13">
        <v>0</v>
      </c>
      <c r="AJ48" s="21">
        <v>15</v>
      </c>
      <c r="AK48" s="14">
        <v>1524</v>
      </c>
      <c r="AL48" s="35"/>
    </row>
    <row r="49" spans="1:38" s="38" customFormat="1" x14ac:dyDescent="0.3">
      <c r="A49" s="55">
        <v>30</v>
      </c>
      <c r="B49" s="55">
        <v>30</v>
      </c>
      <c r="C49" s="41">
        <v>1</v>
      </c>
      <c r="D49" s="34">
        <f t="shared" si="18"/>
        <v>2</v>
      </c>
      <c r="E49" s="30">
        <f t="shared" si="18"/>
        <v>28.9</v>
      </c>
      <c r="F49" s="6">
        <f t="shared" si="19"/>
        <v>0.2</v>
      </c>
      <c r="G49" s="6">
        <f t="shared" si="20"/>
        <v>0</v>
      </c>
      <c r="H49" s="15">
        <v>3</v>
      </c>
      <c r="I49" s="25">
        <v>27</v>
      </c>
      <c r="J49" s="16">
        <v>10000</v>
      </c>
      <c r="K49" s="17">
        <v>1</v>
      </c>
      <c r="L49" s="17">
        <v>30</v>
      </c>
      <c r="M49" s="17">
        <v>10000</v>
      </c>
      <c r="N49" s="16">
        <v>0</v>
      </c>
      <c r="O49" s="16">
        <v>28</v>
      </c>
      <c r="P49" s="16">
        <v>9875</v>
      </c>
      <c r="Q49" s="17">
        <v>2</v>
      </c>
      <c r="R49" s="17">
        <v>29</v>
      </c>
      <c r="S49" s="17">
        <v>10000</v>
      </c>
      <c r="T49" s="16">
        <v>2</v>
      </c>
      <c r="U49" s="16">
        <v>30</v>
      </c>
      <c r="V49" s="16">
        <v>10000</v>
      </c>
      <c r="W49" s="17">
        <v>4</v>
      </c>
      <c r="X49" s="17">
        <v>30</v>
      </c>
      <c r="Y49" s="17">
        <v>10000</v>
      </c>
      <c r="Z49" s="16">
        <v>0</v>
      </c>
      <c r="AA49" s="16">
        <v>29</v>
      </c>
      <c r="AB49" s="16">
        <v>8603</v>
      </c>
      <c r="AC49" s="17">
        <v>6</v>
      </c>
      <c r="AD49" s="17">
        <v>28</v>
      </c>
      <c r="AE49" s="17">
        <v>10000</v>
      </c>
      <c r="AF49" s="16">
        <v>1</v>
      </c>
      <c r="AG49" s="16">
        <v>29</v>
      </c>
      <c r="AH49" s="16">
        <v>10000</v>
      </c>
      <c r="AI49" s="17">
        <v>1</v>
      </c>
      <c r="AJ49" s="22">
        <v>29</v>
      </c>
      <c r="AK49" s="18">
        <v>10000</v>
      </c>
      <c r="AL49" s="35"/>
    </row>
    <row r="50" spans="1:38" s="38" customFormat="1" x14ac:dyDescent="0.3">
      <c r="A50" s="56"/>
      <c r="B50" s="56"/>
      <c r="C50" s="42">
        <v>5</v>
      </c>
      <c r="D50" s="36">
        <f t="shared" si="18"/>
        <v>0</v>
      </c>
      <c r="E50" s="31">
        <f t="shared" si="18"/>
        <v>27.1</v>
      </c>
      <c r="F50" s="7">
        <f t="shared" si="19"/>
        <v>1</v>
      </c>
      <c r="G50" s="7">
        <f t="shared" si="20"/>
        <v>0</v>
      </c>
      <c r="H50" s="9">
        <v>0</v>
      </c>
      <c r="I50" s="23">
        <v>28</v>
      </c>
      <c r="J50" s="3">
        <v>3966</v>
      </c>
      <c r="K50" s="2">
        <v>0</v>
      </c>
      <c r="L50" s="2">
        <v>28</v>
      </c>
      <c r="M50" s="2">
        <v>7860</v>
      </c>
      <c r="N50" s="3">
        <v>0</v>
      </c>
      <c r="O50" s="3">
        <v>27</v>
      </c>
      <c r="P50" s="3">
        <v>6055</v>
      </c>
      <c r="Q50" s="2">
        <v>0</v>
      </c>
      <c r="R50" s="2">
        <v>25</v>
      </c>
      <c r="S50" s="2">
        <v>3541</v>
      </c>
      <c r="T50" s="3">
        <v>0</v>
      </c>
      <c r="U50" s="3">
        <v>28</v>
      </c>
      <c r="V50" s="3">
        <v>5457</v>
      </c>
      <c r="W50" s="2">
        <v>0</v>
      </c>
      <c r="X50" s="2">
        <v>29</v>
      </c>
      <c r="Y50" s="2">
        <v>7801</v>
      </c>
      <c r="Z50" s="3">
        <v>0</v>
      </c>
      <c r="AA50" s="3">
        <v>24</v>
      </c>
      <c r="AB50" s="3">
        <v>3650</v>
      </c>
      <c r="AC50" s="2">
        <v>0</v>
      </c>
      <c r="AD50" s="2">
        <v>24</v>
      </c>
      <c r="AE50" s="2">
        <v>3491</v>
      </c>
      <c r="AF50" s="3">
        <v>0</v>
      </c>
      <c r="AG50" s="3">
        <v>29</v>
      </c>
      <c r="AH50" s="3">
        <v>3963</v>
      </c>
      <c r="AI50" s="2">
        <v>0</v>
      </c>
      <c r="AJ50" s="20">
        <v>29</v>
      </c>
      <c r="AK50" s="10">
        <v>3617</v>
      </c>
      <c r="AL50" s="35"/>
    </row>
    <row r="51" spans="1:38" s="38" customFormat="1" ht="16.2" thickBot="1" x14ac:dyDescent="0.35">
      <c r="A51" s="57"/>
      <c r="B51" s="57"/>
      <c r="C51" s="43">
        <v>10</v>
      </c>
      <c r="D51" s="37">
        <f t="shared" si="18"/>
        <v>0</v>
      </c>
      <c r="E51" s="32">
        <f t="shared" si="18"/>
        <v>25.7</v>
      </c>
      <c r="F51" s="8">
        <f t="shared" si="19"/>
        <v>1</v>
      </c>
      <c r="G51" s="8">
        <f t="shared" si="20"/>
        <v>0</v>
      </c>
      <c r="H51" s="11">
        <v>0</v>
      </c>
      <c r="I51" s="24">
        <v>23</v>
      </c>
      <c r="J51" s="12">
        <v>477</v>
      </c>
      <c r="K51" s="13">
        <v>0</v>
      </c>
      <c r="L51" s="13">
        <v>26</v>
      </c>
      <c r="M51" s="13">
        <v>1169</v>
      </c>
      <c r="N51" s="12">
        <v>0</v>
      </c>
      <c r="O51" s="12">
        <v>27</v>
      </c>
      <c r="P51" s="12">
        <v>1676</v>
      </c>
      <c r="Q51" s="13">
        <v>0</v>
      </c>
      <c r="R51" s="13">
        <v>28</v>
      </c>
      <c r="S51" s="13">
        <v>1092</v>
      </c>
      <c r="T51" s="12">
        <v>0</v>
      </c>
      <c r="U51" s="12">
        <v>23</v>
      </c>
      <c r="V51" s="12">
        <v>1073</v>
      </c>
      <c r="W51" s="13">
        <v>0</v>
      </c>
      <c r="X51" s="13">
        <v>26</v>
      </c>
      <c r="Y51" s="13">
        <v>886</v>
      </c>
      <c r="Z51" s="12">
        <v>0</v>
      </c>
      <c r="AA51" s="12">
        <v>27</v>
      </c>
      <c r="AB51" s="12">
        <v>3525</v>
      </c>
      <c r="AC51" s="13">
        <v>0</v>
      </c>
      <c r="AD51" s="13">
        <v>27</v>
      </c>
      <c r="AE51" s="13">
        <v>939</v>
      </c>
      <c r="AF51" s="12">
        <v>0</v>
      </c>
      <c r="AG51" s="12">
        <v>20</v>
      </c>
      <c r="AH51" s="12">
        <v>1166</v>
      </c>
      <c r="AI51" s="13">
        <v>0</v>
      </c>
      <c r="AJ51" s="21">
        <v>30</v>
      </c>
      <c r="AK51" s="14">
        <v>1820</v>
      </c>
      <c r="AL51" s="35"/>
    </row>
    <row r="52" spans="1:38" ht="16.2" thickBot="1" x14ac:dyDescent="0.35"/>
    <row r="53" spans="1:38" ht="34.950000000000003" customHeight="1" x14ac:dyDescent="0.3">
      <c r="A53" s="51" t="s">
        <v>38</v>
      </c>
      <c r="B53" s="51"/>
      <c r="C53" s="51"/>
      <c r="D53" s="51"/>
      <c r="E53" s="51"/>
      <c r="F53" s="51"/>
      <c r="G53" s="52"/>
      <c r="H53" s="58" t="s">
        <v>4</v>
      </c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60"/>
    </row>
    <row r="54" spans="1:38" s="38" customFormat="1" ht="16.2" thickBot="1" x14ac:dyDescent="0.35">
      <c r="A54" s="38" t="s">
        <v>5</v>
      </c>
      <c r="B54" s="38" t="s">
        <v>6</v>
      </c>
      <c r="C54" s="38" t="s">
        <v>7</v>
      </c>
      <c r="D54" s="38" t="s">
        <v>8</v>
      </c>
      <c r="E54" s="38" t="s">
        <v>9</v>
      </c>
      <c r="G54" s="38" t="s">
        <v>33</v>
      </c>
      <c r="H54" s="63" t="s">
        <v>11</v>
      </c>
      <c r="I54" s="64"/>
      <c r="J54" s="61"/>
      <c r="K54" s="62" t="s">
        <v>12</v>
      </c>
      <c r="L54" s="62"/>
      <c r="M54" s="62"/>
      <c r="N54" s="61" t="s">
        <v>13</v>
      </c>
      <c r="O54" s="61"/>
      <c r="P54" s="61"/>
      <c r="Q54" s="62" t="s">
        <v>14</v>
      </c>
      <c r="R54" s="62"/>
      <c r="S54" s="62"/>
      <c r="T54" s="61" t="s">
        <v>15</v>
      </c>
      <c r="U54" s="61"/>
      <c r="V54" s="61"/>
      <c r="W54" s="62" t="s">
        <v>16</v>
      </c>
      <c r="X54" s="62"/>
      <c r="Y54" s="62"/>
      <c r="Z54" s="61" t="s">
        <v>17</v>
      </c>
      <c r="AA54" s="61"/>
      <c r="AB54" s="61"/>
      <c r="AC54" s="62" t="s">
        <v>18</v>
      </c>
      <c r="AD54" s="62"/>
      <c r="AE54" s="62"/>
      <c r="AF54" s="61" t="s">
        <v>19</v>
      </c>
      <c r="AG54" s="61"/>
      <c r="AH54" s="61"/>
      <c r="AI54" s="62" t="s">
        <v>20</v>
      </c>
      <c r="AJ54" s="65"/>
      <c r="AK54" s="66"/>
      <c r="AL54" s="33"/>
    </row>
    <row r="55" spans="1:38" s="40" customFormat="1" ht="63" thickBot="1" x14ac:dyDescent="0.35">
      <c r="A55" s="5" t="s">
        <v>21</v>
      </c>
      <c r="B55" s="5" t="s">
        <v>22</v>
      </c>
      <c r="C55" s="5" t="s">
        <v>39</v>
      </c>
      <c r="D55" s="5" t="s">
        <v>24</v>
      </c>
      <c r="E55" s="5" t="s">
        <v>25</v>
      </c>
      <c r="F55" s="4" t="s">
        <v>26</v>
      </c>
      <c r="G55" s="4" t="s">
        <v>27</v>
      </c>
      <c r="H55" s="26" t="s">
        <v>28</v>
      </c>
      <c r="I55" s="27" t="s">
        <v>29</v>
      </c>
      <c r="J55" s="27" t="s">
        <v>30</v>
      </c>
      <c r="K55" s="28" t="s">
        <v>28</v>
      </c>
      <c r="L55" s="28" t="s">
        <v>29</v>
      </c>
      <c r="M55" s="28" t="s">
        <v>30</v>
      </c>
      <c r="N55" s="27" t="s">
        <v>28</v>
      </c>
      <c r="O55" s="27" t="s">
        <v>29</v>
      </c>
      <c r="P55" s="27" t="s">
        <v>30</v>
      </c>
      <c r="Q55" s="28" t="s">
        <v>28</v>
      </c>
      <c r="R55" s="28" t="s">
        <v>29</v>
      </c>
      <c r="S55" s="28" t="s">
        <v>30</v>
      </c>
      <c r="T55" s="27" t="s">
        <v>28</v>
      </c>
      <c r="U55" s="27" t="s">
        <v>29</v>
      </c>
      <c r="V55" s="27" t="s">
        <v>30</v>
      </c>
      <c r="W55" s="28" t="s">
        <v>28</v>
      </c>
      <c r="X55" s="28" t="s">
        <v>29</v>
      </c>
      <c r="Y55" s="28" t="s">
        <v>30</v>
      </c>
      <c r="Z55" s="27" t="s">
        <v>28</v>
      </c>
      <c r="AA55" s="27" t="s">
        <v>29</v>
      </c>
      <c r="AB55" s="27" t="s">
        <v>30</v>
      </c>
      <c r="AC55" s="28" t="s">
        <v>28</v>
      </c>
      <c r="AD55" s="28" t="s">
        <v>29</v>
      </c>
      <c r="AE55" s="28" t="s">
        <v>30</v>
      </c>
      <c r="AF55" s="27" t="s">
        <v>28</v>
      </c>
      <c r="AG55" s="27" t="s">
        <v>29</v>
      </c>
      <c r="AH55" s="27" t="s">
        <v>30</v>
      </c>
      <c r="AI55" s="28" t="s">
        <v>28</v>
      </c>
      <c r="AJ55" s="29" t="s">
        <v>29</v>
      </c>
      <c r="AK55" s="39" t="s">
        <v>30</v>
      </c>
    </row>
    <row r="56" spans="1:38" s="38" customFormat="1" x14ac:dyDescent="0.3">
      <c r="A56" s="55">
        <v>15</v>
      </c>
      <c r="B56" s="55">
        <v>15</v>
      </c>
      <c r="C56" s="41">
        <v>5</v>
      </c>
      <c r="D56" s="34">
        <f>IFERROR(AVERAGEIF($H$55:$AK$55,H$55,$H56:$AK56),"")</f>
        <v>1.6</v>
      </c>
      <c r="E56" s="44">
        <f>IFERROR(AVERAGEIF($H$55:$AK$55,I$55,$H56:$AK56),"")</f>
        <v>14</v>
      </c>
      <c r="F56" s="6">
        <f>IFERROR(COUNTIFS($H$55:$AK$55,H$55,$H56:$AK56,0)/10,"")</f>
        <v>0.2</v>
      </c>
      <c r="G56" s="6">
        <f>IFERROR(COUNTIFS($H$55:$AK$55,I$55,$H56:$AK56,0)/10,"")</f>
        <v>0</v>
      </c>
      <c r="H56" s="9">
        <v>1</v>
      </c>
      <c r="I56" s="23">
        <v>15</v>
      </c>
      <c r="J56" s="3">
        <v>10000</v>
      </c>
      <c r="K56" s="2">
        <v>1</v>
      </c>
      <c r="L56" s="2">
        <v>15</v>
      </c>
      <c r="M56" s="2">
        <v>10000</v>
      </c>
      <c r="N56" s="3">
        <v>0</v>
      </c>
      <c r="O56" s="3">
        <v>13</v>
      </c>
      <c r="P56" s="3">
        <v>8284</v>
      </c>
      <c r="Q56" s="2">
        <v>0</v>
      </c>
      <c r="R56" s="2">
        <v>15</v>
      </c>
      <c r="S56" s="2">
        <v>8293</v>
      </c>
      <c r="T56" s="3">
        <v>4</v>
      </c>
      <c r="U56" s="3">
        <v>12</v>
      </c>
      <c r="V56" s="3">
        <v>10000</v>
      </c>
      <c r="W56" s="2">
        <v>2</v>
      </c>
      <c r="X56" s="2">
        <v>14</v>
      </c>
      <c r="Y56" s="2">
        <v>10000</v>
      </c>
      <c r="Z56" s="3">
        <v>2</v>
      </c>
      <c r="AA56" s="3">
        <v>12</v>
      </c>
      <c r="AB56" s="3">
        <v>10000</v>
      </c>
      <c r="AC56" s="2">
        <v>1</v>
      </c>
      <c r="AD56" s="2">
        <v>15</v>
      </c>
      <c r="AE56" s="2">
        <v>10000</v>
      </c>
      <c r="AF56" s="3">
        <v>2</v>
      </c>
      <c r="AG56" s="3">
        <v>15</v>
      </c>
      <c r="AH56" s="3">
        <v>10000</v>
      </c>
      <c r="AI56" s="2">
        <v>3</v>
      </c>
      <c r="AJ56" s="20">
        <v>14</v>
      </c>
      <c r="AK56" s="10">
        <v>10000</v>
      </c>
      <c r="AL56" s="35"/>
    </row>
    <row r="57" spans="1:38" s="38" customFormat="1" x14ac:dyDescent="0.3">
      <c r="A57" s="56"/>
      <c r="B57" s="56"/>
      <c r="C57" s="42">
        <v>10</v>
      </c>
      <c r="D57" s="36">
        <f t="shared" ref="D57:D61" si="21">IFERROR(AVERAGEIF($H$55:$AK$55,H$55,$H57:$AK57),"")</f>
        <v>0.6</v>
      </c>
      <c r="E57" s="31">
        <f t="shared" ref="E57:E61" si="22">IFERROR(AVERAGEIF($H$55:$AK$55,I$55,$H57:$AK57),"")</f>
        <v>14.2</v>
      </c>
      <c r="F57" s="7">
        <f t="shared" ref="F57:F61" si="23">IFERROR(COUNTIFS($H$55:$AK$55,H$55,$H57:$AK57,0)/10,"")</f>
        <v>0.5</v>
      </c>
      <c r="G57" s="7">
        <f t="shared" ref="G57:G61" si="24">IFERROR(COUNTIFS($H$55:$AK$55,I$55,$H57:$AK57,0)/10,"")</f>
        <v>0</v>
      </c>
      <c r="H57" s="9">
        <v>0</v>
      </c>
      <c r="I57" s="23">
        <v>14</v>
      </c>
      <c r="J57" s="3">
        <v>4926</v>
      </c>
      <c r="K57" s="2">
        <v>1</v>
      </c>
      <c r="L57" s="2">
        <v>14</v>
      </c>
      <c r="M57" s="2">
        <v>10000</v>
      </c>
      <c r="N57" s="3">
        <v>1</v>
      </c>
      <c r="O57" s="3">
        <v>15</v>
      </c>
      <c r="P57" s="3">
        <v>10000</v>
      </c>
      <c r="Q57" s="2">
        <v>0</v>
      </c>
      <c r="R57" s="2">
        <v>15</v>
      </c>
      <c r="S57" s="2">
        <v>9215</v>
      </c>
      <c r="T57" s="3">
        <v>1</v>
      </c>
      <c r="U57" s="3">
        <v>13</v>
      </c>
      <c r="V57" s="3">
        <v>10000</v>
      </c>
      <c r="W57" s="2">
        <v>1</v>
      </c>
      <c r="X57" s="2">
        <v>14</v>
      </c>
      <c r="Y57" s="2">
        <v>10000</v>
      </c>
      <c r="Z57" s="3">
        <v>0</v>
      </c>
      <c r="AA57" s="3">
        <v>14</v>
      </c>
      <c r="AB57" s="3">
        <v>7871</v>
      </c>
      <c r="AC57" s="2">
        <v>0</v>
      </c>
      <c r="AD57" s="2">
        <v>15</v>
      </c>
      <c r="AE57" s="2">
        <v>8941</v>
      </c>
      <c r="AF57" s="3">
        <v>2</v>
      </c>
      <c r="AG57" s="3">
        <v>15</v>
      </c>
      <c r="AH57" s="3">
        <v>10000</v>
      </c>
      <c r="AI57" s="2">
        <v>0</v>
      </c>
      <c r="AJ57" s="20">
        <v>13</v>
      </c>
      <c r="AK57" s="10">
        <v>7577</v>
      </c>
      <c r="AL57" s="35"/>
    </row>
    <row r="58" spans="1:38" s="38" customFormat="1" ht="16.2" thickBot="1" x14ac:dyDescent="0.35">
      <c r="A58" s="57"/>
      <c r="B58" s="57"/>
      <c r="C58" s="43">
        <v>20</v>
      </c>
      <c r="D58" s="37">
        <f t="shared" si="21"/>
        <v>1.2</v>
      </c>
      <c r="E58" s="32">
        <f t="shared" si="22"/>
        <v>14.3</v>
      </c>
      <c r="F58" s="8">
        <f t="shared" si="23"/>
        <v>0.2</v>
      </c>
      <c r="G58" s="8">
        <f t="shared" si="24"/>
        <v>0</v>
      </c>
      <c r="H58" s="11">
        <v>1</v>
      </c>
      <c r="I58" s="24">
        <v>15</v>
      </c>
      <c r="J58" s="12">
        <v>10000</v>
      </c>
      <c r="K58" s="13">
        <v>1</v>
      </c>
      <c r="L58" s="13">
        <v>15</v>
      </c>
      <c r="M58" s="13">
        <v>10000</v>
      </c>
      <c r="N58" s="12">
        <v>0</v>
      </c>
      <c r="O58" s="12">
        <v>13</v>
      </c>
      <c r="P58" s="12">
        <v>9385</v>
      </c>
      <c r="Q58" s="13">
        <v>3</v>
      </c>
      <c r="R58" s="13">
        <v>15</v>
      </c>
      <c r="S58" s="13">
        <v>10000</v>
      </c>
      <c r="T58" s="12">
        <v>1</v>
      </c>
      <c r="U58" s="12">
        <v>13</v>
      </c>
      <c r="V58" s="12">
        <v>10000</v>
      </c>
      <c r="W58" s="13">
        <v>1</v>
      </c>
      <c r="X58" s="13">
        <v>15</v>
      </c>
      <c r="Y58" s="13">
        <v>10000</v>
      </c>
      <c r="Z58" s="12">
        <v>2</v>
      </c>
      <c r="AA58" s="12">
        <v>14</v>
      </c>
      <c r="AB58" s="12">
        <v>10000</v>
      </c>
      <c r="AC58" s="13">
        <v>1</v>
      </c>
      <c r="AD58" s="13">
        <v>14</v>
      </c>
      <c r="AE58" s="13">
        <v>10000</v>
      </c>
      <c r="AF58" s="12">
        <v>2</v>
      </c>
      <c r="AG58" s="12">
        <v>15</v>
      </c>
      <c r="AH58" s="12">
        <v>10000</v>
      </c>
      <c r="AI58" s="13">
        <v>0</v>
      </c>
      <c r="AJ58" s="21">
        <v>14</v>
      </c>
      <c r="AK58" s="14">
        <v>5646</v>
      </c>
      <c r="AL58" s="35"/>
    </row>
    <row r="59" spans="1:38" s="38" customFormat="1" x14ac:dyDescent="0.3">
      <c r="A59" s="55">
        <v>15</v>
      </c>
      <c r="B59" s="55">
        <v>30</v>
      </c>
      <c r="C59" s="41">
        <v>5</v>
      </c>
      <c r="D59" s="34">
        <f t="shared" si="21"/>
        <v>0.6</v>
      </c>
      <c r="E59" s="30">
        <f t="shared" si="22"/>
        <v>27.8</v>
      </c>
      <c r="F59" s="6">
        <f t="shared" si="23"/>
        <v>0.5</v>
      </c>
      <c r="G59" s="6">
        <f t="shared" si="24"/>
        <v>0</v>
      </c>
      <c r="H59" s="15">
        <v>1</v>
      </c>
      <c r="I59" s="25">
        <v>29</v>
      </c>
      <c r="J59" s="16">
        <v>10000</v>
      </c>
      <c r="K59" s="17">
        <v>0</v>
      </c>
      <c r="L59" s="17">
        <v>27</v>
      </c>
      <c r="M59" s="17">
        <v>6164</v>
      </c>
      <c r="N59" s="16">
        <v>1</v>
      </c>
      <c r="O59" s="16">
        <v>27</v>
      </c>
      <c r="P59" s="16">
        <v>10000</v>
      </c>
      <c r="Q59" s="17">
        <v>0</v>
      </c>
      <c r="R59" s="17">
        <v>30</v>
      </c>
      <c r="S59" s="17">
        <v>9158</v>
      </c>
      <c r="T59" s="16">
        <v>0</v>
      </c>
      <c r="U59" s="16">
        <v>26</v>
      </c>
      <c r="V59" s="16">
        <v>7236</v>
      </c>
      <c r="W59" s="17">
        <v>1</v>
      </c>
      <c r="X59" s="17">
        <v>28</v>
      </c>
      <c r="Y59" s="17">
        <v>10000</v>
      </c>
      <c r="Z59" s="16">
        <v>0</v>
      </c>
      <c r="AA59" s="16">
        <v>30</v>
      </c>
      <c r="AB59" s="16">
        <v>5085</v>
      </c>
      <c r="AC59" s="17">
        <v>1</v>
      </c>
      <c r="AD59" s="17">
        <v>24</v>
      </c>
      <c r="AE59" s="17">
        <v>10000</v>
      </c>
      <c r="AF59" s="16">
        <v>2</v>
      </c>
      <c r="AG59" s="16">
        <v>29</v>
      </c>
      <c r="AH59" s="16">
        <v>10000</v>
      </c>
      <c r="AI59" s="17">
        <v>0</v>
      </c>
      <c r="AJ59" s="22">
        <v>28</v>
      </c>
      <c r="AK59" s="18">
        <v>5668</v>
      </c>
      <c r="AL59" s="35"/>
    </row>
    <row r="60" spans="1:38" s="38" customFormat="1" x14ac:dyDescent="0.3">
      <c r="A60" s="56"/>
      <c r="B60" s="56"/>
      <c r="C60" s="42">
        <v>10</v>
      </c>
      <c r="D60" s="36">
        <f t="shared" si="21"/>
        <v>0.2</v>
      </c>
      <c r="E60" s="31">
        <f t="shared" si="22"/>
        <v>29.1</v>
      </c>
      <c r="F60" s="7">
        <f t="shared" si="23"/>
        <v>0.8</v>
      </c>
      <c r="G60" s="7">
        <f t="shared" si="24"/>
        <v>0</v>
      </c>
      <c r="H60" s="9">
        <v>1</v>
      </c>
      <c r="I60" s="23">
        <v>29</v>
      </c>
      <c r="J60" s="3">
        <v>10000</v>
      </c>
      <c r="K60" s="2">
        <v>0</v>
      </c>
      <c r="L60" s="2">
        <v>30</v>
      </c>
      <c r="M60" s="2">
        <v>4799</v>
      </c>
      <c r="N60" s="3">
        <v>0</v>
      </c>
      <c r="O60" s="3">
        <v>30</v>
      </c>
      <c r="P60" s="3">
        <v>3843</v>
      </c>
      <c r="Q60" s="2">
        <v>0</v>
      </c>
      <c r="R60" s="2">
        <v>29</v>
      </c>
      <c r="S60" s="2">
        <v>8535</v>
      </c>
      <c r="T60" s="3">
        <v>0</v>
      </c>
      <c r="U60" s="3">
        <v>29</v>
      </c>
      <c r="V60" s="3">
        <v>7547</v>
      </c>
      <c r="W60" s="2">
        <v>0</v>
      </c>
      <c r="X60" s="2">
        <v>29</v>
      </c>
      <c r="Y60" s="2">
        <v>7977</v>
      </c>
      <c r="Z60" s="3">
        <v>0</v>
      </c>
      <c r="AA60" s="3">
        <v>29</v>
      </c>
      <c r="AB60" s="3">
        <v>5486</v>
      </c>
      <c r="AC60" s="2">
        <v>0</v>
      </c>
      <c r="AD60" s="2">
        <v>28</v>
      </c>
      <c r="AE60" s="2">
        <v>2477</v>
      </c>
      <c r="AF60" s="3">
        <v>1</v>
      </c>
      <c r="AG60" s="3">
        <v>30</v>
      </c>
      <c r="AH60" s="3">
        <v>10000</v>
      </c>
      <c r="AI60" s="2">
        <v>0</v>
      </c>
      <c r="AJ60" s="20">
        <v>28</v>
      </c>
      <c r="AK60" s="10">
        <v>7142</v>
      </c>
      <c r="AL60" s="35"/>
    </row>
    <row r="61" spans="1:38" s="38" customFormat="1" ht="16.2" thickBot="1" x14ac:dyDescent="0.35">
      <c r="A61" s="57"/>
      <c r="B61" s="57"/>
      <c r="C61" s="43">
        <v>20</v>
      </c>
      <c r="D61" s="37">
        <f t="shared" si="21"/>
        <v>0.2</v>
      </c>
      <c r="E61" s="32">
        <f t="shared" si="22"/>
        <v>28.7</v>
      </c>
      <c r="F61" s="8">
        <f t="shared" si="23"/>
        <v>0.9</v>
      </c>
      <c r="G61" s="8">
        <f t="shared" si="24"/>
        <v>0</v>
      </c>
      <c r="H61" s="11">
        <v>0</v>
      </c>
      <c r="I61" s="24">
        <v>30</v>
      </c>
      <c r="J61" s="12">
        <v>7272</v>
      </c>
      <c r="K61" s="13">
        <v>0</v>
      </c>
      <c r="L61" s="13">
        <v>29</v>
      </c>
      <c r="M61" s="13">
        <v>5351</v>
      </c>
      <c r="N61" s="12">
        <v>0</v>
      </c>
      <c r="O61" s="12">
        <v>28</v>
      </c>
      <c r="P61" s="12">
        <v>4187</v>
      </c>
      <c r="Q61" s="13">
        <v>0</v>
      </c>
      <c r="R61" s="13">
        <v>28</v>
      </c>
      <c r="S61" s="13">
        <v>4596</v>
      </c>
      <c r="T61" s="12">
        <v>0</v>
      </c>
      <c r="U61" s="12">
        <v>30</v>
      </c>
      <c r="V61" s="12">
        <v>4531</v>
      </c>
      <c r="W61" s="13">
        <v>0</v>
      </c>
      <c r="X61" s="13">
        <v>30</v>
      </c>
      <c r="Y61" s="13">
        <v>3744</v>
      </c>
      <c r="Z61" s="12">
        <v>0</v>
      </c>
      <c r="AA61" s="12">
        <v>27</v>
      </c>
      <c r="AB61" s="12">
        <v>5250</v>
      </c>
      <c r="AC61" s="13">
        <v>0</v>
      </c>
      <c r="AD61" s="13">
        <v>28</v>
      </c>
      <c r="AE61" s="13">
        <v>5280</v>
      </c>
      <c r="AF61" s="12">
        <v>2</v>
      </c>
      <c r="AG61" s="12">
        <v>27</v>
      </c>
      <c r="AH61" s="12">
        <v>10000</v>
      </c>
      <c r="AI61" s="13">
        <v>0</v>
      </c>
      <c r="AJ61" s="21">
        <v>30</v>
      </c>
      <c r="AK61" s="14">
        <v>5704</v>
      </c>
      <c r="AL61" s="35"/>
    </row>
    <row r="62" spans="1:38" s="38" customFormat="1" x14ac:dyDescent="0.3">
      <c r="A62" s="55">
        <v>30</v>
      </c>
      <c r="B62" s="55">
        <v>15</v>
      </c>
      <c r="C62" s="41">
        <v>5</v>
      </c>
      <c r="D62" s="34">
        <f>IFERROR(AVERAGEIF($H$55:$AK$55,H$55,$H62:$AK62),"")</f>
        <v>3</v>
      </c>
      <c r="E62" s="44">
        <f>IFERROR(AVERAGEIF($H$55:$AK$55,I$55,$H62:$AK62),"")</f>
        <v>14.3</v>
      </c>
      <c r="F62" s="6">
        <f>IFERROR(COUNTIFS($H$55:$AK$55,H$55,$H62:$AK62,0)/10,"")</f>
        <v>0</v>
      </c>
      <c r="G62" s="6">
        <f>IFERROR(COUNTIFS($H$55:$AK$55,I$55,$H62:$AK62,0)/10,"")</f>
        <v>0</v>
      </c>
      <c r="H62" s="9">
        <v>4</v>
      </c>
      <c r="I62" s="23">
        <v>13</v>
      </c>
      <c r="J62" s="3">
        <v>10000</v>
      </c>
      <c r="K62" s="2">
        <v>2</v>
      </c>
      <c r="L62" s="2">
        <v>15</v>
      </c>
      <c r="M62" s="2">
        <v>10000</v>
      </c>
      <c r="N62" s="3">
        <v>5</v>
      </c>
      <c r="O62" s="3">
        <v>14</v>
      </c>
      <c r="P62" s="3">
        <v>10000</v>
      </c>
      <c r="Q62" s="2">
        <v>3</v>
      </c>
      <c r="R62" s="2">
        <v>14</v>
      </c>
      <c r="S62" s="2">
        <v>10000</v>
      </c>
      <c r="T62" s="3">
        <v>1</v>
      </c>
      <c r="U62" s="3">
        <v>15</v>
      </c>
      <c r="V62" s="3">
        <v>10000</v>
      </c>
      <c r="W62" s="2">
        <v>2</v>
      </c>
      <c r="X62" s="2">
        <v>15</v>
      </c>
      <c r="Y62" s="2">
        <v>10000</v>
      </c>
      <c r="Z62" s="3">
        <v>6</v>
      </c>
      <c r="AA62" s="3">
        <v>14</v>
      </c>
      <c r="AB62" s="3">
        <v>10000</v>
      </c>
      <c r="AC62" s="2">
        <v>4</v>
      </c>
      <c r="AD62" s="2">
        <v>13</v>
      </c>
      <c r="AE62" s="2">
        <v>10000</v>
      </c>
      <c r="AF62" s="3">
        <v>1</v>
      </c>
      <c r="AG62" s="3">
        <v>15</v>
      </c>
      <c r="AH62" s="3">
        <v>10000</v>
      </c>
      <c r="AI62" s="2">
        <v>2</v>
      </c>
      <c r="AJ62" s="20">
        <v>15</v>
      </c>
      <c r="AK62" s="10">
        <v>10000</v>
      </c>
      <c r="AL62" s="35"/>
    </row>
    <row r="63" spans="1:38" s="38" customFormat="1" x14ac:dyDescent="0.3">
      <c r="A63" s="56"/>
      <c r="B63" s="56"/>
      <c r="C63" s="42">
        <v>10</v>
      </c>
      <c r="D63" s="36">
        <f t="shared" ref="D63:E67" si="25">IFERROR(AVERAGEIF($H$55:$AK$55,H$55,$H63:$AK63),"")</f>
        <v>1.4</v>
      </c>
      <c r="E63" s="31">
        <f t="shared" si="25"/>
        <v>14.4</v>
      </c>
      <c r="F63" s="7">
        <f t="shared" ref="F63:F67" si="26">IFERROR(COUNTIFS($H$55:$AK$55,H$55,$H63:$AK63,0)/10,"")</f>
        <v>0.3</v>
      </c>
      <c r="G63" s="7">
        <f t="shared" ref="G63:G67" si="27">IFERROR(COUNTIFS($H$55:$AK$55,I$55,$H63:$AK63,0)/10,"")</f>
        <v>0</v>
      </c>
      <c r="H63" s="9">
        <v>2</v>
      </c>
      <c r="I63" s="23">
        <v>13</v>
      </c>
      <c r="J63" s="3">
        <v>10000</v>
      </c>
      <c r="K63" s="2">
        <v>1</v>
      </c>
      <c r="L63" s="2">
        <v>15</v>
      </c>
      <c r="M63" s="2">
        <v>10000</v>
      </c>
      <c r="N63" s="3">
        <v>1</v>
      </c>
      <c r="O63" s="3">
        <v>14</v>
      </c>
      <c r="P63" s="3">
        <v>10000</v>
      </c>
      <c r="Q63" s="2">
        <v>2</v>
      </c>
      <c r="R63" s="2">
        <v>15</v>
      </c>
      <c r="S63" s="2">
        <v>10000</v>
      </c>
      <c r="T63" s="3">
        <v>0</v>
      </c>
      <c r="U63" s="3">
        <v>15</v>
      </c>
      <c r="V63" s="3">
        <v>9331</v>
      </c>
      <c r="W63" s="2">
        <v>0</v>
      </c>
      <c r="X63" s="2">
        <v>15</v>
      </c>
      <c r="Y63" s="2">
        <v>7201</v>
      </c>
      <c r="Z63" s="3">
        <v>3</v>
      </c>
      <c r="AA63" s="3">
        <v>14</v>
      </c>
      <c r="AB63" s="3">
        <v>10000</v>
      </c>
      <c r="AC63" s="2">
        <v>0</v>
      </c>
      <c r="AD63" s="2">
        <v>15</v>
      </c>
      <c r="AE63" s="2">
        <v>9381</v>
      </c>
      <c r="AF63" s="3">
        <v>1</v>
      </c>
      <c r="AG63" s="3">
        <v>14</v>
      </c>
      <c r="AH63" s="3">
        <v>10000</v>
      </c>
      <c r="AI63" s="2">
        <v>4</v>
      </c>
      <c r="AJ63" s="20">
        <v>14</v>
      </c>
      <c r="AK63" s="10">
        <v>10000</v>
      </c>
      <c r="AL63" s="35"/>
    </row>
    <row r="64" spans="1:38" s="38" customFormat="1" ht="16.2" thickBot="1" x14ac:dyDescent="0.35">
      <c r="A64" s="57"/>
      <c r="B64" s="57"/>
      <c r="C64" s="43">
        <v>20</v>
      </c>
      <c r="D64" s="37">
        <f t="shared" si="25"/>
        <v>1.6</v>
      </c>
      <c r="E64" s="32">
        <f t="shared" si="25"/>
        <v>13.8</v>
      </c>
      <c r="F64" s="8">
        <f t="shared" si="26"/>
        <v>0.4</v>
      </c>
      <c r="G64" s="8">
        <f t="shared" si="27"/>
        <v>0</v>
      </c>
      <c r="H64" s="11">
        <v>3</v>
      </c>
      <c r="I64" s="24">
        <v>15</v>
      </c>
      <c r="J64" s="12">
        <v>10000</v>
      </c>
      <c r="K64" s="13">
        <v>0</v>
      </c>
      <c r="L64" s="13">
        <v>14</v>
      </c>
      <c r="M64" s="13">
        <v>9242</v>
      </c>
      <c r="N64" s="12">
        <v>0</v>
      </c>
      <c r="O64" s="12">
        <v>14</v>
      </c>
      <c r="P64" s="12">
        <v>9581</v>
      </c>
      <c r="Q64" s="13">
        <v>3</v>
      </c>
      <c r="R64" s="13">
        <v>14</v>
      </c>
      <c r="S64" s="13">
        <v>10000</v>
      </c>
      <c r="T64" s="12">
        <v>5</v>
      </c>
      <c r="U64" s="12">
        <v>11</v>
      </c>
      <c r="V64" s="12">
        <v>10000</v>
      </c>
      <c r="W64" s="13">
        <v>2</v>
      </c>
      <c r="X64" s="13">
        <v>13</v>
      </c>
      <c r="Y64" s="13">
        <v>10000</v>
      </c>
      <c r="Z64" s="12">
        <v>0</v>
      </c>
      <c r="AA64" s="12">
        <v>15</v>
      </c>
      <c r="AB64" s="12">
        <v>8789</v>
      </c>
      <c r="AC64" s="13">
        <v>0</v>
      </c>
      <c r="AD64" s="13">
        <v>14</v>
      </c>
      <c r="AE64" s="13">
        <v>9314</v>
      </c>
      <c r="AF64" s="12">
        <v>2</v>
      </c>
      <c r="AG64" s="12">
        <v>15</v>
      </c>
      <c r="AH64" s="12">
        <v>10000</v>
      </c>
      <c r="AI64" s="13">
        <v>1</v>
      </c>
      <c r="AJ64" s="21">
        <v>13</v>
      </c>
      <c r="AK64" s="14">
        <v>10000</v>
      </c>
      <c r="AL64" s="35"/>
    </row>
    <row r="65" spans="1:38" s="38" customFormat="1" x14ac:dyDescent="0.3">
      <c r="A65" s="55">
        <v>30</v>
      </c>
      <c r="B65" s="55">
        <v>30</v>
      </c>
      <c r="C65" s="41">
        <v>5</v>
      </c>
      <c r="D65" s="34">
        <f t="shared" si="25"/>
        <v>0.8</v>
      </c>
      <c r="E65" s="30">
        <f t="shared" si="25"/>
        <v>28</v>
      </c>
      <c r="F65" s="6">
        <f t="shared" si="26"/>
        <v>0.4</v>
      </c>
      <c r="G65" s="6">
        <f t="shared" si="27"/>
        <v>0</v>
      </c>
      <c r="H65" s="15">
        <v>1</v>
      </c>
      <c r="I65" s="25">
        <v>29</v>
      </c>
      <c r="J65" s="16">
        <v>10000</v>
      </c>
      <c r="K65" s="17">
        <v>1</v>
      </c>
      <c r="L65" s="17">
        <v>29</v>
      </c>
      <c r="M65" s="17">
        <v>10000</v>
      </c>
      <c r="N65" s="16">
        <v>2</v>
      </c>
      <c r="O65" s="16">
        <v>27</v>
      </c>
      <c r="P65" s="16">
        <v>10000</v>
      </c>
      <c r="Q65" s="17">
        <v>0</v>
      </c>
      <c r="R65" s="17">
        <v>29</v>
      </c>
      <c r="S65" s="17">
        <v>8138</v>
      </c>
      <c r="T65" s="16">
        <v>0</v>
      </c>
      <c r="U65" s="16">
        <v>28</v>
      </c>
      <c r="V65" s="16">
        <v>9617</v>
      </c>
      <c r="W65" s="17">
        <v>1</v>
      </c>
      <c r="X65" s="17">
        <v>29</v>
      </c>
      <c r="Y65" s="17">
        <v>10000</v>
      </c>
      <c r="Z65" s="16">
        <v>2</v>
      </c>
      <c r="AA65" s="16">
        <v>26</v>
      </c>
      <c r="AB65" s="16">
        <v>10000</v>
      </c>
      <c r="AC65" s="17">
        <v>0</v>
      </c>
      <c r="AD65" s="17">
        <v>28</v>
      </c>
      <c r="AE65" s="17">
        <v>6585</v>
      </c>
      <c r="AF65" s="16">
        <v>0</v>
      </c>
      <c r="AG65" s="16">
        <v>25</v>
      </c>
      <c r="AH65" s="16">
        <v>5585</v>
      </c>
      <c r="AI65" s="17">
        <v>1</v>
      </c>
      <c r="AJ65" s="22">
        <v>30</v>
      </c>
      <c r="AK65" s="18">
        <v>10000</v>
      </c>
      <c r="AL65" s="35"/>
    </row>
    <row r="66" spans="1:38" s="38" customFormat="1" x14ac:dyDescent="0.3">
      <c r="A66" s="56"/>
      <c r="B66" s="56"/>
      <c r="C66" s="42">
        <v>10</v>
      </c>
      <c r="D66" s="36">
        <f t="shared" si="25"/>
        <v>0.4</v>
      </c>
      <c r="E66" s="31">
        <f t="shared" si="25"/>
        <v>28.3</v>
      </c>
      <c r="F66" s="7">
        <f t="shared" si="26"/>
        <v>0.8</v>
      </c>
      <c r="G66" s="7">
        <f t="shared" si="27"/>
        <v>0</v>
      </c>
      <c r="H66" s="9">
        <v>0</v>
      </c>
      <c r="I66" s="23">
        <v>28</v>
      </c>
      <c r="J66" s="3">
        <v>7784</v>
      </c>
      <c r="K66" s="2">
        <v>1</v>
      </c>
      <c r="L66" s="2">
        <v>30</v>
      </c>
      <c r="M66" s="2">
        <v>10000</v>
      </c>
      <c r="N66" s="3">
        <v>3</v>
      </c>
      <c r="O66" s="3">
        <v>29</v>
      </c>
      <c r="P66" s="3">
        <v>10000</v>
      </c>
      <c r="Q66" s="2">
        <v>0</v>
      </c>
      <c r="R66" s="2">
        <v>28</v>
      </c>
      <c r="S66" s="2">
        <v>7384</v>
      </c>
      <c r="T66" s="3">
        <v>0</v>
      </c>
      <c r="U66" s="3">
        <v>27</v>
      </c>
      <c r="V66" s="3">
        <v>7385</v>
      </c>
      <c r="W66" s="2">
        <v>0</v>
      </c>
      <c r="X66" s="2">
        <v>28</v>
      </c>
      <c r="Y66" s="2">
        <v>7832</v>
      </c>
      <c r="Z66" s="3">
        <v>0</v>
      </c>
      <c r="AA66" s="3">
        <v>27</v>
      </c>
      <c r="AB66" s="3">
        <v>7775</v>
      </c>
      <c r="AC66" s="2">
        <v>0</v>
      </c>
      <c r="AD66" s="2">
        <v>28</v>
      </c>
      <c r="AE66" s="2">
        <v>9860</v>
      </c>
      <c r="AF66" s="3">
        <v>0</v>
      </c>
      <c r="AG66" s="3">
        <v>29</v>
      </c>
      <c r="AH66" s="3">
        <v>6852</v>
      </c>
      <c r="AI66" s="2">
        <v>0</v>
      </c>
      <c r="AJ66" s="20">
        <v>29</v>
      </c>
      <c r="AK66" s="10">
        <v>8086</v>
      </c>
      <c r="AL66" s="35"/>
    </row>
    <row r="67" spans="1:38" s="38" customFormat="1" ht="16.2" thickBot="1" x14ac:dyDescent="0.35">
      <c r="A67" s="57"/>
      <c r="B67" s="57"/>
      <c r="C67" s="43">
        <v>20</v>
      </c>
      <c r="D67" s="37">
        <f t="shared" si="25"/>
        <v>0</v>
      </c>
      <c r="E67" s="32">
        <f t="shared" si="25"/>
        <v>28.7</v>
      </c>
      <c r="F67" s="8">
        <f t="shared" si="26"/>
        <v>1</v>
      </c>
      <c r="G67" s="8">
        <f t="shared" si="27"/>
        <v>0</v>
      </c>
      <c r="H67" s="11">
        <v>0</v>
      </c>
      <c r="I67" s="24">
        <v>30</v>
      </c>
      <c r="J67" s="12">
        <v>5128</v>
      </c>
      <c r="K67" s="13">
        <v>0</v>
      </c>
      <c r="L67" s="13">
        <v>29</v>
      </c>
      <c r="M67" s="13">
        <v>5787</v>
      </c>
      <c r="N67" s="12">
        <v>0</v>
      </c>
      <c r="O67" s="12">
        <v>30</v>
      </c>
      <c r="P67" s="12">
        <v>3608</v>
      </c>
      <c r="Q67" s="13">
        <v>0</v>
      </c>
      <c r="R67" s="13">
        <v>28</v>
      </c>
      <c r="S67" s="13">
        <v>4148</v>
      </c>
      <c r="T67" s="12">
        <v>0</v>
      </c>
      <c r="U67" s="12">
        <v>30</v>
      </c>
      <c r="V67" s="12">
        <v>6986</v>
      </c>
      <c r="W67" s="13">
        <v>0</v>
      </c>
      <c r="X67" s="13">
        <v>28</v>
      </c>
      <c r="Y67" s="13">
        <v>5046</v>
      </c>
      <c r="Z67" s="12">
        <v>0</v>
      </c>
      <c r="AA67" s="12">
        <v>28</v>
      </c>
      <c r="AB67" s="12">
        <v>6550</v>
      </c>
      <c r="AC67" s="13">
        <v>0</v>
      </c>
      <c r="AD67" s="13">
        <v>28</v>
      </c>
      <c r="AE67" s="13">
        <v>5055</v>
      </c>
      <c r="AF67" s="12">
        <v>0</v>
      </c>
      <c r="AG67" s="12">
        <v>28</v>
      </c>
      <c r="AH67" s="12">
        <v>5018</v>
      </c>
      <c r="AI67" s="13">
        <v>0</v>
      </c>
      <c r="AJ67" s="21">
        <v>28</v>
      </c>
      <c r="AK67" s="14">
        <v>8057</v>
      </c>
      <c r="AL67" s="35"/>
    </row>
    <row r="68" spans="1:38" ht="16.2" thickBot="1" x14ac:dyDescent="0.35"/>
    <row r="69" spans="1:38" ht="34.5" customHeight="1" x14ac:dyDescent="0.3">
      <c r="A69" s="51" t="s">
        <v>40</v>
      </c>
      <c r="B69" s="51"/>
      <c r="C69" s="51"/>
      <c r="D69" s="51"/>
      <c r="E69" s="51"/>
      <c r="F69" s="51"/>
      <c r="G69" s="52"/>
      <c r="H69" s="58" t="s">
        <v>4</v>
      </c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60"/>
    </row>
    <row r="70" spans="1:38" ht="16.2" thickBot="1" x14ac:dyDescent="0.35">
      <c r="A70" s="38" t="s">
        <v>5</v>
      </c>
      <c r="B70" s="38" t="s">
        <v>6</v>
      </c>
      <c r="C70" s="38" t="s">
        <v>7</v>
      </c>
      <c r="D70" s="38"/>
      <c r="E70" s="38" t="s">
        <v>9</v>
      </c>
      <c r="F70" s="38" t="s">
        <v>10</v>
      </c>
      <c r="G70" s="38" t="s">
        <v>33</v>
      </c>
      <c r="H70" s="63" t="s">
        <v>11</v>
      </c>
      <c r="I70" s="64"/>
      <c r="J70" s="61"/>
      <c r="K70" s="62" t="s">
        <v>12</v>
      </c>
      <c r="L70" s="62"/>
      <c r="M70" s="62"/>
      <c r="N70" s="61" t="s">
        <v>13</v>
      </c>
      <c r="O70" s="61"/>
      <c r="P70" s="61"/>
      <c r="Q70" s="62" t="s">
        <v>14</v>
      </c>
      <c r="R70" s="62"/>
      <c r="S70" s="62"/>
      <c r="T70" s="61" t="s">
        <v>15</v>
      </c>
      <c r="U70" s="61"/>
      <c r="V70" s="61"/>
      <c r="W70" s="62" t="s">
        <v>16</v>
      </c>
      <c r="X70" s="62"/>
      <c r="Y70" s="62"/>
      <c r="Z70" s="61" t="s">
        <v>17</v>
      </c>
      <c r="AA70" s="61"/>
      <c r="AB70" s="61"/>
      <c r="AC70" s="62" t="s">
        <v>18</v>
      </c>
      <c r="AD70" s="62"/>
      <c r="AE70" s="62"/>
      <c r="AF70" s="61" t="s">
        <v>19</v>
      </c>
      <c r="AG70" s="61"/>
      <c r="AH70" s="61"/>
      <c r="AI70" s="62" t="s">
        <v>20</v>
      </c>
      <c r="AJ70" s="65"/>
      <c r="AK70" s="66"/>
    </row>
    <row r="71" spans="1:38" ht="63" thickBot="1" x14ac:dyDescent="0.35">
      <c r="A71" s="5" t="s">
        <v>21</v>
      </c>
      <c r="B71" s="5" t="s">
        <v>22</v>
      </c>
      <c r="C71" s="5" t="s">
        <v>41</v>
      </c>
      <c r="D71" s="5" t="s">
        <v>24</v>
      </c>
      <c r="E71" s="5" t="s">
        <v>25</v>
      </c>
      <c r="F71" s="4" t="s">
        <v>26</v>
      </c>
      <c r="G71" s="4" t="s">
        <v>27</v>
      </c>
      <c r="H71" s="26" t="s">
        <v>28</v>
      </c>
      <c r="I71" s="27" t="s">
        <v>29</v>
      </c>
      <c r="J71" s="27" t="s">
        <v>30</v>
      </c>
      <c r="K71" s="28" t="s">
        <v>28</v>
      </c>
      <c r="L71" s="28" t="s">
        <v>29</v>
      </c>
      <c r="M71" s="28" t="s">
        <v>30</v>
      </c>
      <c r="N71" s="27" t="s">
        <v>28</v>
      </c>
      <c r="O71" s="27" t="s">
        <v>29</v>
      </c>
      <c r="P71" s="27" t="s">
        <v>30</v>
      </c>
      <c r="Q71" s="28" t="s">
        <v>28</v>
      </c>
      <c r="R71" s="28" t="s">
        <v>29</v>
      </c>
      <c r="S71" s="28" t="s">
        <v>30</v>
      </c>
      <c r="T71" s="27" t="s">
        <v>28</v>
      </c>
      <c r="U71" s="27" t="s">
        <v>29</v>
      </c>
      <c r="V71" s="27" t="s">
        <v>30</v>
      </c>
      <c r="W71" s="28" t="s">
        <v>28</v>
      </c>
      <c r="X71" s="28" t="s">
        <v>29</v>
      </c>
      <c r="Y71" s="28" t="s">
        <v>30</v>
      </c>
      <c r="Z71" s="27" t="s">
        <v>28</v>
      </c>
      <c r="AA71" s="27" t="s">
        <v>29</v>
      </c>
      <c r="AB71" s="27" t="s">
        <v>30</v>
      </c>
      <c r="AC71" s="28" t="s">
        <v>28</v>
      </c>
      <c r="AD71" s="28" t="s">
        <v>29</v>
      </c>
      <c r="AE71" s="28" t="s">
        <v>30</v>
      </c>
      <c r="AF71" s="27" t="s">
        <v>28</v>
      </c>
      <c r="AG71" s="27" t="s">
        <v>29</v>
      </c>
      <c r="AH71" s="27" t="s">
        <v>30</v>
      </c>
      <c r="AI71" s="28" t="s">
        <v>28</v>
      </c>
      <c r="AJ71" s="29" t="s">
        <v>29</v>
      </c>
      <c r="AK71" s="39" t="s">
        <v>30</v>
      </c>
    </row>
    <row r="72" spans="1:38" x14ac:dyDescent="0.3">
      <c r="A72" s="55">
        <v>15</v>
      </c>
      <c r="B72" s="55">
        <v>15</v>
      </c>
      <c r="C72" s="41">
        <v>10</v>
      </c>
      <c r="D72" s="34">
        <f>IFERROR(AVERAGEIF($H$55:$AK$55,H$55,$H72:$AK72),"")</f>
        <v>1</v>
      </c>
      <c r="E72" s="44">
        <f>IFERROR(AVERAGEIF($H$55:$AK$55,I$55,$H72:$AK72),"")</f>
        <v>2.2999999999999998</v>
      </c>
      <c r="F72" s="6">
        <f>IFERROR(COUNTIFS($H$55:$AK$55,H$55,$H72:$AK72,0)/10,"")</f>
        <v>0.5</v>
      </c>
      <c r="G72" s="6">
        <f>IFERROR(COUNTIFS($H$55:$AK$55,I$55,$H72:$AK72,0)/10,"")</f>
        <v>0.4</v>
      </c>
      <c r="H72" s="9">
        <v>1</v>
      </c>
      <c r="I72" s="23">
        <v>3</v>
      </c>
      <c r="J72" s="3">
        <v>10000</v>
      </c>
      <c r="K72" s="2">
        <v>0</v>
      </c>
      <c r="L72" s="2">
        <v>0</v>
      </c>
      <c r="M72" s="2">
        <v>3109</v>
      </c>
      <c r="N72" s="3">
        <v>2</v>
      </c>
      <c r="O72" s="3">
        <v>0</v>
      </c>
      <c r="P72" s="3">
        <v>10000</v>
      </c>
      <c r="Q72" s="2">
        <v>2</v>
      </c>
      <c r="R72" s="2">
        <v>10</v>
      </c>
      <c r="S72" s="2">
        <v>10000</v>
      </c>
      <c r="T72" s="3">
        <v>0</v>
      </c>
      <c r="U72" s="3">
        <v>1</v>
      </c>
      <c r="V72" s="3">
        <v>5125</v>
      </c>
      <c r="W72" s="2">
        <v>0</v>
      </c>
      <c r="X72" s="2">
        <v>0</v>
      </c>
      <c r="Y72" s="2">
        <v>8165</v>
      </c>
      <c r="Z72" s="3">
        <v>4</v>
      </c>
      <c r="AA72" s="3">
        <v>3</v>
      </c>
      <c r="AB72" s="3">
        <v>10000</v>
      </c>
      <c r="AC72" s="2">
        <v>0</v>
      </c>
      <c r="AD72" s="2">
        <v>3</v>
      </c>
      <c r="AE72" s="2">
        <v>3873</v>
      </c>
      <c r="AF72" s="3">
        <v>1</v>
      </c>
      <c r="AG72" s="3">
        <v>3</v>
      </c>
      <c r="AH72" s="3">
        <v>10000</v>
      </c>
      <c r="AI72" s="2">
        <v>0</v>
      </c>
      <c r="AJ72" s="20">
        <v>0</v>
      </c>
      <c r="AK72" s="10">
        <v>8735</v>
      </c>
    </row>
    <row r="73" spans="1:38" x14ac:dyDescent="0.3">
      <c r="A73" s="56"/>
      <c r="B73" s="56"/>
      <c r="C73" s="42">
        <v>25</v>
      </c>
      <c r="D73" s="36">
        <f t="shared" ref="D73:D77" si="28">IFERROR(AVERAGEIF($H$55:$AK$55,H$55,$H73:$AK73),"")</f>
        <v>1.3</v>
      </c>
      <c r="E73" s="31">
        <f t="shared" ref="E73:E77" si="29">IFERROR(AVERAGEIF($H$55:$AK$55,I$55,$H73:$AK73),"")</f>
        <v>13.9</v>
      </c>
      <c r="F73" s="7">
        <f t="shared" ref="F73:F77" si="30">IFERROR(COUNTIFS($H$55:$AK$55,H$55,$H73:$AK73,0)/10,"")</f>
        <v>0.2</v>
      </c>
      <c r="G73" s="7">
        <f t="shared" ref="G73:G77" si="31">IFERROR(COUNTIFS($H$55:$AK$55,I$55,$H73:$AK73,0)/10,"")</f>
        <v>0</v>
      </c>
      <c r="H73" s="9">
        <v>2</v>
      </c>
      <c r="I73" s="23">
        <v>14</v>
      </c>
      <c r="J73" s="3">
        <v>10000</v>
      </c>
      <c r="K73" s="2">
        <v>1</v>
      </c>
      <c r="L73" s="2">
        <v>13</v>
      </c>
      <c r="M73" s="2">
        <v>10000</v>
      </c>
      <c r="N73" s="3">
        <v>0</v>
      </c>
      <c r="O73" s="3">
        <v>12</v>
      </c>
      <c r="P73" s="3">
        <v>9204</v>
      </c>
      <c r="Q73" s="2">
        <v>2</v>
      </c>
      <c r="R73" s="2">
        <v>14</v>
      </c>
      <c r="S73" s="2">
        <v>10000</v>
      </c>
      <c r="T73" s="3">
        <v>1</v>
      </c>
      <c r="U73" s="3">
        <v>15</v>
      </c>
      <c r="V73" s="3">
        <v>10000</v>
      </c>
      <c r="W73" s="2">
        <v>0</v>
      </c>
      <c r="X73" s="2">
        <v>15</v>
      </c>
      <c r="Y73" s="2">
        <v>7647</v>
      </c>
      <c r="Z73" s="3">
        <v>2</v>
      </c>
      <c r="AA73" s="3">
        <v>14</v>
      </c>
      <c r="AB73" s="3">
        <v>10000</v>
      </c>
      <c r="AC73" s="2">
        <v>3</v>
      </c>
      <c r="AD73" s="2">
        <v>14</v>
      </c>
      <c r="AE73" s="2">
        <v>10000</v>
      </c>
      <c r="AF73" s="3">
        <v>1</v>
      </c>
      <c r="AG73" s="3">
        <v>14</v>
      </c>
      <c r="AH73" s="3">
        <v>10000</v>
      </c>
      <c r="AI73" s="2">
        <v>1</v>
      </c>
      <c r="AJ73" s="20">
        <v>14</v>
      </c>
      <c r="AK73" s="10">
        <v>10000</v>
      </c>
    </row>
    <row r="74" spans="1:38" ht="16.2" thickBot="1" x14ac:dyDescent="0.35">
      <c r="A74" s="57"/>
      <c r="B74" s="57"/>
      <c r="C74" s="43">
        <v>50</v>
      </c>
      <c r="D74" s="37">
        <f t="shared" si="28"/>
        <v>1.7</v>
      </c>
      <c r="E74" s="32">
        <f t="shared" si="29"/>
        <v>14.5</v>
      </c>
      <c r="F74" s="8">
        <f t="shared" si="30"/>
        <v>0.1</v>
      </c>
      <c r="G74" s="8">
        <f t="shared" si="31"/>
        <v>0</v>
      </c>
      <c r="H74" s="11">
        <v>2</v>
      </c>
      <c r="I74" s="24">
        <v>14</v>
      </c>
      <c r="J74" s="12">
        <v>10000</v>
      </c>
      <c r="K74" s="13">
        <v>0</v>
      </c>
      <c r="L74" s="13">
        <v>15</v>
      </c>
      <c r="M74" s="13">
        <v>7870</v>
      </c>
      <c r="N74" s="12">
        <v>1</v>
      </c>
      <c r="O74" s="12">
        <v>15</v>
      </c>
      <c r="P74" s="12">
        <v>10000</v>
      </c>
      <c r="Q74" s="13">
        <v>1</v>
      </c>
      <c r="R74" s="13">
        <v>15</v>
      </c>
      <c r="S74" s="13">
        <v>10000</v>
      </c>
      <c r="T74" s="12">
        <v>2</v>
      </c>
      <c r="U74" s="12">
        <v>14</v>
      </c>
      <c r="V74" s="12">
        <v>10000</v>
      </c>
      <c r="W74" s="13">
        <v>1</v>
      </c>
      <c r="X74" s="13">
        <v>15</v>
      </c>
      <c r="Y74" s="13">
        <v>10000</v>
      </c>
      <c r="Z74" s="12">
        <v>3</v>
      </c>
      <c r="AA74" s="12">
        <v>14</v>
      </c>
      <c r="AB74" s="12">
        <v>10000</v>
      </c>
      <c r="AC74" s="13">
        <v>1</v>
      </c>
      <c r="AD74" s="13">
        <v>14</v>
      </c>
      <c r="AE74" s="13">
        <v>10000</v>
      </c>
      <c r="AF74" s="12">
        <v>4</v>
      </c>
      <c r="AG74" s="12">
        <v>14</v>
      </c>
      <c r="AH74" s="12">
        <v>10000</v>
      </c>
      <c r="AI74" s="13">
        <v>2</v>
      </c>
      <c r="AJ74" s="21">
        <v>15</v>
      </c>
      <c r="AK74" s="14">
        <v>10000</v>
      </c>
    </row>
    <row r="75" spans="1:38" x14ac:dyDescent="0.3">
      <c r="A75" s="55">
        <v>15</v>
      </c>
      <c r="B75" s="55">
        <v>30</v>
      </c>
      <c r="C75" s="41">
        <v>10</v>
      </c>
      <c r="D75" s="34">
        <f t="shared" si="28"/>
        <v>1</v>
      </c>
      <c r="E75" s="30">
        <f t="shared" si="29"/>
        <v>7.5</v>
      </c>
      <c r="F75" s="6">
        <f t="shared" si="30"/>
        <v>0.5</v>
      </c>
      <c r="G75" s="6">
        <f t="shared" si="31"/>
        <v>0.1</v>
      </c>
      <c r="H75" s="15">
        <v>0</v>
      </c>
      <c r="I75" s="25">
        <v>2</v>
      </c>
      <c r="J75" s="16">
        <v>3009</v>
      </c>
      <c r="K75" s="17">
        <v>1</v>
      </c>
      <c r="L75" s="17">
        <v>8</v>
      </c>
      <c r="M75" s="17">
        <v>10000</v>
      </c>
      <c r="N75" s="16">
        <v>1</v>
      </c>
      <c r="O75" s="16">
        <v>7</v>
      </c>
      <c r="P75" s="16">
        <v>10000</v>
      </c>
      <c r="Q75" s="17">
        <v>0</v>
      </c>
      <c r="R75" s="17">
        <v>1</v>
      </c>
      <c r="S75" s="17">
        <v>9377</v>
      </c>
      <c r="T75" s="16">
        <v>0</v>
      </c>
      <c r="U75" s="16">
        <v>6</v>
      </c>
      <c r="V75" s="16">
        <v>9557</v>
      </c>
      <c r="W75" s="17">
        <v>0</v>
      </c>
      <c r="X75" s="17">
        <v>0</v>
      </c>
      <c r="Y75" s="17">
        <v>4493</v>
      </c>
      <c r="Z75" s="16">
        <v>0</v>
      </c>
      <c r="AA75" s="16">
        <v>16</v>
      </c>
      <c r="AB75" s="16">
        <v>9605</v>
      </c>
      <c r="AC75" s="17">
        <v>4</v>
      </c>
      <c r="AD75" s="17">
        <v>11</v>
      </c>
      <c r="AE75" s="17">
        <v>10000</v>
      </c>
      <c r="AF75" s="16">
        <v>3</v>
      </c>
      <c r="AG75" s="16">
        <v>11</v>
      </c>
      <c r="AH75" s="16">
        <v>10000</v>
      </c>
      <c r="AI75" s="17">
        <v>1</v>
      </c>
      <c r="AJ75" s="22">
        <v>13</v>
      </c>
      <c r="AK75" s="18">
        <v>10000</v>
      </c>
    </row>
    <row r="76" spans="1:38" x14ac:dyDescent="0.3">
      <c r="A76" s="56"/>
      <c r="B76" s="56"/>
      <c r="C76" s="42">
        <v>25</v>
      </c>
      <c r="D76" s="36">
        <f t="shared" si="28"/>
        <v>0.1</v>
      </c>
      <c r="E76" s="31">
        <f t="shared" si="29"/>
        <v>28.1</v>
      </c>
      <c r="F76" s="7">
        <f t="shared" si="30"/>
        <v>0.9</v>
      </c>
      <c r="G76" s="7">
        <f t="shared" si="31"/>
        <v>0</v>
      </c>
      <c r="H76" s="9">
        <v>0</v>
      </c>
      <c r="I76" s="23">
        <v>26</v>
      </c>
      <c r="J76" s="3">
        <v>6811</v>
      </c>
      <c r="K76" s="2">
        <v>1</v>
      </c>
      <c r="L76" s="2">
        <v>30</v>
      </c>
      <c r="M76" s="2">
        <v>10000</v>
      </c>
      <c r="N76" s="3">
        <v>0</v>
      </c>
      <c r="O76" s="3">
        <v>29</v>
      </c>
      <c r="P76" s="3">
        <v>9568</v>
      </c>
      <c r="Q76" s="2">
        <v>0</v>
      </c>
      <c r="R76" s="2">
        <v>30</v>
      </c>
      <c r="S76" s="2">
        <v>6419</v>
      </c>
      <c r="T76" s="3">
        <v>0</v>
      </c>
      <c r="U76" s="3">
        <v>26</v>
      </c>
      <c r="V76" s="3">
        <v>7413</v>
      </c>
      <c r="W76" s="2">
        <v>0</v>
      </c>
      <c r="X76" s="2">
        <v>29</v>
      </c>
      <c r="Y76" s="2">
        <v>7148</v>
      </c>
      <c r="Z76" s="3">
        <v>0</v>
      </c>
      <c r="AA76" s="3">
        <v>29</v>
      </c>
      <c r="AB76" s="3">
        <v>5646</v>
      </c>
      <c r="AC76" s="2">
        <v>0</v>
      </c>
      <c r="AD76" s="2">
        <v>29</v>
      </c>
      <c r="AE76" s="2">
        <v>8301</v>
      </c>
      <c r="AF76" s="3">
        <v>0</v>
      </c>
      <c r="AG76" s="3">
        <v>26</v>
      </c>
      <c r="AH76" s="3">
        <v>5869</v>
      </c>
      <c r="AI76" s="2">
        <v>0</v>
      </c>
      <c r="AJ76" s="20">
        <v>27</v>
      </c>
      <c r="AK76" s="10">
        <v>5738</v>
      </c>
    </row>
    <row r="77" spans="1:38" ht="16.2" thickBot="1" x14ac:dyDescent="0.35">
      <c r="A77" s="57"/>
      <c r="B77" s="57"/>
      <c r="C77" s="43">
        <v>50</v>
      </c>
      <c r="D77" s="37">
        <f t="shared" si="28"/>
        <v>0.6</v>
      </c>
      <c r="E77" s="32">
        <f t="shared" si="29"/>
        <v>28.7</v>
      </c>
      <c r="F77" s="8">
        <f t="shared" si="30"/>
        <v>0.7</v>
      </c>
      <c r="G77" s="8">
        <f t="shared" si="31"/>
        <v>0</v>
      </c>
      <c r="H77" s="11">
        <v>0</v>
      </c>
      <c r="I77" s="24">
        <v>26</v>
      </c>
      <c r="J77" s="12">
        <v>5503</v>
      </c>
      <c r="K77" s="13">
        <v>0</v>
      </c>
      <c r="L77" s="13">
        <v>30</v>
      </c>
      <c r="M77" s="13">
        <v>7621</v>
      </c>
      <c r="N77" s="12">
        <v>4</v>
      </c>
      <c r="O77" s="12">
        <v>28</v>
      </c>
      <c r="P77" s="12">
        <v>10000</v>
      </c>
      <c r="Q77" s="13">
        <v>1</v>
      </c>
      <c r="R77" s="13">
        <v>29</v>
      </c>
      <c r="S77" s="13">
        <v>10000</v>
      </c>
      <c r="T77" s="12">
        <v>0</v>
      </c>
      <c r="U77" s="12">
        <v>26</v>
      </c>
      <c r="V77" s="12">
        <v>4174</v>
      </c>
      <c r="W77" s="13">
        <v>0</v>
      </c>
      <c r="X77" s="13">
        <v>30</v>
      </c>
      <c r="Y77" s="13">
        <v>5238</v>
      </c>
      <c r="Z77" s="12">
        <v>0</v>
      </c>
      <c r="AA77" s="12">
        <v>30</v>
      </c>
      <c r="AB77" s="12">
        <v>3462</v>
      </c>
      <c r="AC77" s="13">
        <v>0</v>
      </c>
      <c r="AD77" s="13">
        <v>29</v>
      </c>
      <c r="AE77" s="13">
        <v>7744</v>
      </c>
      <c r="AF77" s="12">
        <v>0</v>
      </c>
      <c r="AG77" s="12">
        <v>29</v>
      </c>
      <c r="AH77" s="12">
        <v>8118</v>
      </c>
      <c r="AI77" s="13">
        <v>1</v>
      </c>
      <c r="AJ77" s="21">
        <v>30</v>
      </c>
      <c r="AK77" s="14">
        <v>10000</v>
      </c>
    </row>
    <row r="78" spans="1:38" x14ac:dyDescent="0.3">
      <c r="A78" s="55">
        <v>30</v>
      </c>
      <c r="B78" s="55">
        <v>15</v>
      </c>
      <c r="C78" s="41">
        <v>10</v>
      </c>
      <c r="D78" s="34">
        <f>IFERROR(AVERAGEIF($H$55:$AK$55,H$55,$H78:$AK78),"")</f>
        <v>4.9000000000000004</v>
      </c>
      <c r="E78" s="44">
        <f>IFERROR(AVERAGEIF($H$55:$AK$55,I$55,$H78:$AK78),"")</f>
        <v>3.7</v>
      </c>
      <c r="F78" s="6">
        <f>IFERROR(COUNTIFS($H$55:$AK$55,H$55,$H78:$AK78,0)/10,"")</f>
        <v>0.1</v>
      </c>
      <c r="G78" s="6">
        <f>IFERROR(COUNTIFS($H$55:$AK$55,I$55,$H78:$AK78,0)/10,"")</f>
        <v>0</v>
      </c>
      <c r="H78" s="9">
        <v>9</v>
      </c>
      <c r="I78" s="23">
        <v>4</v>
      </c>
      <c r="J78" s="3">
        <v>10000</v>
      </c>
      <c r="K78" s="2">
        <v>13</v>
      </c>
      <c r="L78" s="2">
        <v>6</v>
      </c>
      <c r="M78" s="2">
        <v>10000</v>
      </c>
      <c r="N78" s="3">
        <v>3</v>
      </c>
      <c r="O78" s="3">
        <v>6</v>
      </c>
      <c r="P78" s="3">
        <v>10000</v>
      </c>
      <c r="Q78" s="2">
        <v>11</v>
      </c>
      <c r="R78" s="2">
        <v>2</v>
      </c>
      <c r="S78" s="2">
        <v>10000</v>
      </c>
      <c r="T78" s="3">
        <v>1</v>
      </c>
      <c r="U78" s="3">
        <v>1</v>
      </c>
      <c r="V78" s="3">
        <v>10000</v>
      </c>
      <c r="W78" s="2">
        <v>1</v>
      </c>
      <c r="X78" s="2">
        <v>2</v>
      </c>
      <c r="Y78" s="2">
        <v>10000</v>
      </c>
      <c r="Z78" s="3">
        <v>6</v>
      </c>
      <c r="AA78" s="3">
        <v>7</v>
      </c>
      <c r="AB78" s="3">
        <v>10000</v>
      </c>
      <c r="AC78" s="2">
        <v>0</v>
      </c>
      <c r="AD78" s="2">
        <v>2</v>
      </c>
      <c r="AE78" s="2">
        <v>3621</v>
      </c>
      <c r="AF78" s="3">
        <v>1</v>
      </c>
      <c r="AG78" s="3">
        <v>3</v>
      </c>
      <c r="AH78" s="3">
        <v>10000</v>
      </c>
      <c r="AI78" s="2">
        <v>4</v>
      </c>
      <c r="AJ78" s="20">
        <v>4</v>
      </c>
      <c r="AK78" s="10">
        <v>10000</v>
      </c>
    </row>
    <row r="79" spans="1:38" x14ac:dyDescent="0.3">
      <c r="A79" s="56"/>
      <c r="B79" s="56"/>
      <c r="C79" s="42">
        <v>25</v>
      </c>
      <c r="D79" s="36">
        <f t="shared" ref="D79:D83" si="32">IFERROR(AVERAGEIF($H$55:$AK$55,H$55,$H79:$AK79),"")</f>
        <v>3.8</v>
      </c>
      <c r="E79" s="31">
        <f t="shared" ref="E79:E83" si="33">IFERROR(AVERAGEIF($H$55:$AK$55,I$55,$H79:$AK79),"")</f>
        <v>13.7</v>
      </c>
      <c r="F79" s="7">
        <f t="shared" ref="F79:F83" si="34">IFERROR(COUNTIFS($H$55:$AK$55,H$55,$H79:$AK79,0)/10,"")</f>
        <v>0</v>
      </c>
      <c r="G79" s="7">
        <f t="shared" ref="G79:G83" si="35">IFERROR(COUNTIFS($H$55:$AK$55,I$55,$H79:$AK79,0)/10,"")</f>
        <v>0</v>
      </c>
      <c r="H79" s="9">
        <v>2</v>
      </c>
      <c r="I79" s="23">
        <v>14</v>
      </c>
      <c r="J79" s="3">
        <v>10000</v>
      </c>
      <c r="K79" s="2">
        <v>3</v>
      </c>
      <c r="L79" s="2">
        <v>14</v>
      </c>
      <c r="M79" s="2">
        <v>10000</v>
      </c>
      <c r="N79" s="3">
        <v>7</v>
      </c>
      <c r="O79" s="3">
        <v>14</v>
      </c>
      <c r="P79" s="3">
        <v>10000</v>
      </c>
      <c r="Q79" s="2">
        <v>9</v>
      </c>
      <c r="R79" s="2">
        <v>15</v>
      </c>
      <c r="S79" s="2">
        <v>10000</v>
      </c>
      <c r="T79" s="3">
        <v>1</v>
      </c>
      <c r="U79" s="3">
        <v>15</v>
      </c>
      <c r="V79" s="3">
        <v>10000</v>
      </c>
      <c r="W79" s="2">
        <v>5</v>
      </c>
      <c r="X79" s="2">
        <v>13</v>
      </c>
      <c r="Y79" s="2">
        <v>10000</v>
      </c>
      <c r="Z79" s="3">
        <v>1</v>
      </c>
      <c r="AA79" s="3">
        <v>14</v>
      </c>
      <c r="AB79" s="3">
        <v>10000</v>
      </c>
      <c r="AC79" s="2">
        <v>4</v>
      </c>
      <c r="AD79" s="2">
        <v>12</v>
      </c>
      <c r="AE79" s="2">
        <v>10000</v>
      </c>
      <c r="AF79" s="3">
        <v>2</v>
      </c>
      <c r="AG79" s="3">
        <v>13</v>
      </c>
      <c r="AH79" s="3">
        <v>10000</v>
      </c>
      <c r="AI79" s="2">
        <v>4</v>
      </c>
      <c r="AJ79" s="20">
        <v>13</v>
      </c>
      <c r="AK79" s="10">
        <v>10000</v>
      </c>
    </row>
    <row r="80" spans="1:38" ht="16.2" thickBot="1" x14ac:dyDescent="0.35">
      <c r="A80" s="57"/>
      <c r="B80" s="57"/>
      <c r="C80" s="43">
        <v>50</v>
      </c>
      <c r="D80" s="37">
        <f t="shared" si="32"/>
        <v>4.4000000000000004</v>
      </c>
      <c r="E80" s="32">
        <f t="shared" si="33"/>
        <v>14.3</v>
      </c>
      <c r="F80" s="8">
        <f t="shared" si="34"/>
        <v>0</v>
      </c>
      <c r="G80" s="8">
        <f t="shared" si="35"/>
        <v>0</v>
      </c>
      <c r="H80" s="11">
        <v>2</v>
      </c>
      <c r="I80" s="24">
        <v>14</v>
      </c>
      <c r="J80" s="12">
        <v>10000</v>
      </c>
      <c r="K80" s="13">
        <v>4</v>
      </c>
      <c r="L80" s="13">
        <v>15</v>
      </c>
      <c r="M80" s="13">
        <v>10000</v>
      </c>
      <c r="N80" s="12">
        <v>7</v>
      </c>
      <c r="O80" s="12">
        <v>14</v>
      </c>
      <c r="P80" s="12">
        <v>10000</v>
      </c>
      <c r="Q80" s="13">
        <v>3</v>
      </c>
      <c r="R80" s="13">
        <v>15</v>
      </c>
      <c r="S80" s="13">
        <v>10000</v>
      </c>
      <c r="T80" s="12">
        <v>5</v>
      </c>
      <c r="U80" s="12">
        <v>14</v>
      </c>
      <c r="V80" s="12">
        <v>10000</v>
      </c>
      <c r="W80" s="13">
        <v>3</v>
      </c>
      <c r="X80" s="13">
        <v>14</v>
      </c>
      <c r="Y80" s="13">
        <v>10000</v>
      </c>
      <c r="Z80" s="12">
        <v>4</v>
      </c>
      <c r="AA80" s="12">
        <v>15</v>
      </c>
      <c r="AB80" s="12">
        <v>10000</v>
      </c>
      <c r="AC80" s="13">
        <v>4</v>
      </c>
      <c r="AD80" s="13">
        <v>13</v>
      </c>
      <c r="AE80" s="13">
        <v>10000</v>
      </c>
      <c r="AF80" s="12">
        <v>4</v>
      </c>
      <c r="AG80" s="12">
        <v>15</v>
      </c>
      <c r="AH80" s="12">
        <v>10000</v>
      </c>
      <c r="AI80" s="13">
        <v>8</v>
      </c>
      <c r="AJ80" s="21">
        <v>14</v>
      </c>
      <c r="AK80" s="14">
        <v>10000</v>
      </c>
    </row>
    <row r="81" spans="1:37" x14ac:dyDescent="0.3">
      <c r="A81" s="55">
        <v>30</v>
      </c>
      <c r="B81" s="55">
        <v>30</v>
      </c>
      <c r="C81" s="41">
        <v>10</v>
      </c>
      <c r="D81" s="34">
        <f t="shared" si="32"/>
        <v>3.4</v>
      </c>
      <c r="E81" s="30">
        <f t="shared" si="33"/>
        <v>5.2</v>
      </c>
      <c r="F81" s="6">
        <f t="shared" si="34"/>
        <v>0.2</v>
      </c>
      <c r="G81" s="6">
        <f t="shared" si="35"/>
        <v>0.1</v>
      </c>
      <c r="H81" s="15">
        <v>5</v>
      </c>
      <c r="I81" s="25">
        <v>7</v>
      </c>
      <c r="J81" s="16">
        <v>10000</v>
      </c>
      <c r="K81" s="17">
        <v>10</v>
      </c>
      <c r="L81" s="17">
        <v>6</v>
      </c>
      <c r="M81" s="17">
        <v>10000</v>
      </c>
      <c r="N81" s="16">
        <v>2</v>
      </c>
      <c r="O81" s="16">
        <v>6</v>
      </c>
      <c r="P81" s="16">
        <v>10000</v>
      </c>
      <c r="Q81" s="17">
        <v>0</v>
      </c>
      <c r="R81" s="17">
        <v>4</v>
      </c>
      <c r="S81" s="17">
        <v>4190</v>
      </c>
      <c r="T81" s="16">
        <v>5</v>
      </c>
      <c r="U81" s="16">
        <v>7</v>
      </c>
      <c r="V81" s="16">
        <v>10000</v>
      </c>
      <c r="W81" s="17">
        <v>0</v>
      </c>
      <c r="X81" s="17">
        <v>3</v>
      </c>
      <c r="Y81" s="17">
        <v>6959</v>
      </c>
      <c r="Z81" s="16">
        <v>5</v>
      </c>
      <c r="AA81" s="16">
        <v>7</v>
      </c>
      <c r="AB81" s="16">
        <v>10000</v>
      </c>
      <c r="AC81" s="17">
        <v>2</v>
      </c>
      <c r="AD81" s="17">
        <v>6</v>
      </c>
      <c r="AE81" s="17">
        <v>10000</v>
      </c>
      <c r="AF81" s="16">
        <v>3</v>
      </c>
      <c r="AG81" s="16">
        <v>6</v>
      </c>
      <c r="AH81" s="16">
        <v>10000</v>
      </c>
      <c r="AI81" s="17">
        <v>2</v>
      </c>
      <c r="AJ81" s="22">
        <v>0</v>
      </c>
      <c r="AK81" s="18">
        <v>10000</v>
      </c>
    </row>
    <row r="82" spans="1:37" x14ac:dyDescent="0.3">
      <c r="A82" s="56"/>
      <c r="B82" s="56"/>
      <c r="C82" s="42">
        <v>25</v>
      </c>
      <c r="D82" s="36">
        <f t="shared" si="32"/>
        <v>1.1000000000000001</v>
      </c>
      <c r="E82" s="31">
        <f t="shared" si="33"/>
        <v>27.3</v>
      </c>
      <c r="F82" s="7">
        <f t="shared" si="34"/>
        <v>0.4</v>
      </c>
      <c r="G82" s="7">
        <f t="shared" si="35"/>
        <v>0</v>
      </c>
      <c r="H82" s="9">
        <v>1</v>
      </c>
      <c r="I82" s="23">
        <v>25</v>
      </c>
      <c r="J82" s="3">
        <v>10000</v>
      </c>
      <c r="K82" s="2">
        <v>0</v>
      </c>
      <c r="L82" s="2">
        <v>29</v>
      </c>
      <c r="M82" s="2">
        <v>9520</v>
      </c>
      <c r="N82" s="3">
        <v>2</v>
      </c>
      <c r="O82" s="3">
        <v>28</v>
      </c>
      <c r="P82" s="3">
        <v>10000</v>
      </c>
      <c r="Q82" s="2">
        <v>0</v>
      </c>
      <c r="R82" s="2">
        <v>29</v>
      </c>
      <c r="S82" s="2">
        <v>9113</v>
      </c>
      <c r="T82" s="3">
        <v>3</v>
      </c>
      <c r="U82" s="3">
        <v>27</v>
      </c>
      <c r="V82" s="3">
        <v>10000</v>
      </c>
      <c r="W82" s="2">
        <v>0</v>
      </c>
      <c r="X82" s="2">
        <v>27</v>
      </c>
      <c r="Y82" s="2">
        <v>8762</v>
      </c>
      <c r="Z82" s="3">
        <v>2</v>
      </c>
      <c r="AA82" s="3">
        <v>29</v>
      </c>
      <c r="AB82" s="3">
        <v>10000</v>
      </c>
      <c r="AC82" s="2">
        <v>0</v>
      </c>
      <c r="AD82" s="2">
        <v>29</v>
      </c>
      <c r="AE82" s="2">
        <v>9094</v>
      </c>
      <c r="AF82" s="3">
        <v>1</v>
      </c>
      <c r="AG82" s="3">
        <v>27</v>
      </c>
      <c r="AH82" s="3">
        <v>10000</v>
      </c>
      <c r="AI82" s="2">
        <v>2</v>
      </c>
      <c r="AJ82" s="20">
        <v>23</v>
      </c>
      <c r="AK82" s="10">
        <v>10000</v>
      </c>
    </row>
    <row r="83" spans="1:37" ht="16.2" thickBot="1" x14ac:dyDescent="0.35">
      <c r="A83" s="57"/>
      <c r="B83" s="57"/>
      <c r="C83" s="43">
        <v>50</v>
      </c>
      <c r="D83" s="37">
        <f t="shared" si="32"/>
        <v>0.6</v>
      </c>
      <c r="E83" s="32">
        <f t="shared" si="33"/>
        <v>29</v>
      </c>
      <c r="F83" s="8">
        <f t="shared" si="34"/>
        <v>0.6</v>
      </c>
      <c r="G83" s="8">
        <f t="shared" si="35"/>
        <v>0</v>
      </c>
      <c r="H83" s="11">
        <v>1</v>
      </c>
      <c r="I83" s="24">
        <v>28</v>
      </c>
      <c r="J83" s="12">
        <v>10000</v>
      </c>
      <c r="K83" s="13">
        <v>2</v>
      </c>
      <c r="L83" s="13">
        <v>27</v>
      </c>
      <c r="M83" s="13">
        <v>10000</v>
      </c>
      <c r="N83" s="12">
        <v>0</v>
      </c>
      <c r="O83" s="12">
        <v>30</v>
      </c>
      <c r="P83" s="12">
        <v>8582</v>
      </c>
      <c r="Q83" s="13">
        <v>0</v>
      </c>
      <c r="R83" s="13">
        <v>27</v>
      </c>
      <c r="S83" s="13">
        <v>8800</v>
      </c>
      <c r="T83" s="12">
        <v>0</v>
      </c>
      <c r="U83" s="12">
        <v>29</v>
      </c>
      <c r="V83" s="12">
        <v>7097</v>
      </c>
      <c r="W83" s="13">
        <v>0</v>
      </c>
      <c r="X83" s="13">
        <v>29</v>
      </c>
      <c r="Y83" s="13">
        <v>9280</v>
      </c>
      <c r="Z83" s="12">
        <v>0</v>
      </c>
      <c r="AA83" s="12">
        <v>30</v>
      </c>
      <c r="AB83" s="12">
        <v>9919</v>
      </c>
      <c r="AC83" s="13">
        <v>2</v>
      </c>
      <c r="AD83" s="13">
        <v>30</v>
      </c>
      <c r="AE83" s="13">
        <v>10000</v>
      </c>
      <c r="AF83" s="12">
        <v>0</v>
      </c>
      <c r="AG83" s="12">
        <v>30</v>
      </c>
      <c r="AH83" s="12">
        <v>7458</v>
      </c>
      <c r="AI83" s="13">
        <v>1</v>
      </c>
      <c r="AJ83" s="21">
        <v>30</v>
      </c>
      <c r="AK83" s="14">
        <v>10000</v>
      </c>
    </row>
  </sheetData>
  <mergeCells count="103">
    <mergeCell ref="A81:A83"/>
    <mergeCell ref="B81:B83"/>
    <mergeCell ref="A72:A74"/>
    <mergeCell ref="B72:B74"/>
    <mergeCell ref="A75:A77"/>
    <mergeCell ref="B75:B77"/>
    <mergeCell ref="A78:A80"/>
    <mergeCell ref="B78:B80"/>
    <mergeCell ref="A59:A61"/>
    <mergeCell ref="B59:B61"/>
    <mergeCell ref="A69:G69"/>
    <mergeCell ref="A65:A67"/>
    <mergeCell ref="B62:B64"/>
    <mergeCell ref="B65:B67"/>
    <mergeCell ref="H69:AK69"/>
    <mergeCell ref="H70:J70"/>
    <mergeCell ref="K70:M70"/>
    <mergeCell ref="N70:P70"/>
    <mergeCell ref="Q70:S70"/>
    <mergeCell ref="T70:V70"/>
    <mergeCell ref="W70:Y70"/>
    <mergeCell ref="Z70:AB70"/>
    <mergeCell ref="AC70:AE70"/>
    <mergeCell ref="AF70:AH70"/>
    <mergeCell ref="AI70:AK70"/>
    <mergeCell ref="A43:A45"/>
    <mergeCell ref="B43:B45"/>
    <mergeCell ref="A56:A58"/>
    <mergeCell ref="B56:B58"/>
    <mergeCell ref="B1:V1"/>
    <mergeCell ref="H5:AK5"/>
    <mergeCell ref="H53:AK53"/>
    <mergeCell ref="AI6:AK6"/>
    <mergeCell ref="AF22:AH22"/>
    <mergeCell ref="AI22:AK22"/>
    <mergeCell ref="H6:J6"/>
    <mergeCell ref="K6:M6"/>
    <mergeCell ref="N6:P6"/>
    <mergeCell ref="Z38:AB38"/>
    <mergeCell ref="AC38:AE38"/>
    <mergeCell ref="AF38:AH38"/>
    <mergeCell ref="AI38:AK38"/>
    <mergeCell ref="B46:B48"/>
    <mergeCell ref="H38:J38"/>
    <mergeCell ref="K38:M38"/>
    <mergeCell ref="W54:Y54"/>
    <mergeCell ref="Z54:AB54"/>
    <mergeCell ref="AC54:AE54"/>
    <mergeCell ref="AF54:AH54"/>
    <mergeCell ref="AI54:AK54"/>
    <mergeCell ref="H54:J54"/>
    <mergeCell ref="K54:M54"/>
    <mergeCell ref="N54:P54"/>
    <mergeCell ref="Q54:S54"/>
    <mergeCell ref="T54:V54"/>
    <mergeCell ref="N38:P38"/>
    <mergeCell ref="Q38:S38"/>
    <mergeCell ref="T38:V38"/>
    <mergeCell ref="W38:Y38"/>
    <mergeCell ref="B30:B32"/>
    <mergeCell ref="B33:B35"/>
    <mergeCell ref="B49:B51"/>
    <mergeCell ref="H37:AK37"/>
    <mergeCell ref="AF6:AH6"/>
    <mergeCell ref="Q6:S6"/>
    <mergeCell ref="T6:V6"/>
    <mergeCell ref="W6:Y6"/>
    <mergeCell ref="Z6:AB6"/>
    <mergeCell ref="AC6:AE6"/>
    <mergeCell ref="H21:AK21"/>
    <mergeCell ref="H22:J22"/>
    <mergeCell ref="K22:M22"/>
    <mergeCell ref="N22:P22"/>
    <mergeCell ref="Q22:S22"/>
    <mergeCell ref="T22:V22"/>
    <mergeCell ref="W22:Y22"/>
    <mergeCell ref="Z22:AB22"/>
    <mergeCell ref="AC22:AE22"/>
    <mergeCell ref="B40:B42"/>
    <mergeCell ref="A5:G5"/>
    <mergeCell ref="A3:B3"/>
    <mergeCell ref="C3:D3"/>
    <mergeCell ref="A49:A51"/>
    <mergeCell ref="A62:A64"/>
    <mergeCell ref="A8:A10"/>
    <mergeCell ref="B8:B10"/>
    <mergeCell ref="A11:A13"/>
    <mergeCell ref="B11:B13"/>
    <mergeCell ref="A24:A26"/>
    <mergeCell ref="B24:B26"/>
    <mergeCell ref="A27:A29"/>
    <mergeCell ref="B27:B29"/>
    <mergeCell ref="A40:A42"/>
    <mergeCell ref="A53:G53"/>
    <mergeCell ref="A37:G37"/>
    <mergeCell ref="A14:A16"/>
    <mergeCell ref="A17:A19"/>
    <mergeCell ref="A30:A32"/>
    <mergeCell ref="A33:A35"/>
    <mergeCell ref="A46:A48"/>
    <mergeCell ref="A21:G21"/>
    <mergeCell ref="B14:B16"/>
    <mergeCell ref="B17:B19"/>
  </mergeCells>
  <pageMargins left="0.75" right="0.75" top="1" bottom="1" header="0.5" footer="0.5"/>
  <pageSetup paperSize="9" scale="41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B2A1-2676-4993-8A9D-1911495AB274}">
  <sheetPr>
    <pageSetUpPr fitToPage="1"/>
  </sheetPr>
  <dimension ref="A1:AL114"/>
  <sheetViews>
    <sheetView tabSelected="1" topLeftCell="A99" zoomScaleNormal="100" workbookViewId="0">
      <selection activeCell="A101" sqref="A101"/>
    </sheetView>
  </sheetViews>
  <sheetFormatPr defaultColWidth="11.19921875" defaultRowHeight="15.6" x14ac:dyDescent="0.3"/>
  <cols>
    <col min="1" max="2" width="10.5" customWidth="1"/>
    <col min="3" max="3" width="9" customWidth="1"/>
    <col min="4" max="7" width="13.19921875" customWidth="1"/>
    <col min="8" max="37" width="5.296875" customWidth="1"/>
    <col min="38" max="38" width="5.19921875" bestFit="1" customWidth="1"/>
    <col min="39" max="39" width="5" customWidth="1"/>
  </cols>
  <sheetData>
    <row r="1" spans="1:38" s="1" customFormat="1" ht="31.95" customHeight="1" x14ac:dyDescent="0.3">
      <c r="B1" s="67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38" s="1" customFormat="1" ht="16.2" customHeight="1" x14ac:dyDescent="0.3">
      <c r="A2"/>
      <c r="B2"/>
      <c r="C2"/>
      <c r="D2"/>
      <c r="E2"/>
      <c r="F2"/>
      <c r="G2"/>
      <c r="H2"/>
      <c r="I2"/>
    </row>
    <row r="3" spans="1:38" ht="28.8" x14ac:dyDescent="0.55000000000000004">
      <c r="A3" s="53" t="s">
        <v>1</v>
      </c>
      <c r="B3" s="53"/>
      <c r="C3" s="54" t="s">
        <v>42</v>
      </c>
      <c r="D3" s="54"/>
    </row>
    <row r="4" spans="1:38" ht="17.25" customHeight="1" thickBot="1" x14ac:dyDescent="0.35"/>
    <row r="5" spans="1:38" ht="54" customHeight="1" x14ac:dyDescent="0.3">
      <c r="A5" s="51" t="s">
        <v>53</v>
      </c>
      <c r="B5" s="51"/>
      <c r="C5" s="51"/>
      <c r="D5" s="51"/>
      <c r="E5" s="51"/>
      <c r="F5" s="51"/>
      <c r="G5" s="52"/>
      <c r="H5" s="58" t="s">
        <v>4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60"/>
    </row>
    <row r="6" spans="1:38" s="38" customFormat="1" ht="16.2" thickBot="1" x14ac:dyDescent="0.35">
      <c r="A6" s="38" t="s">
        <v>5</v>
      </c>
      <c r="B6" s="38" t="s">
        <v>6</v>
      </c>
      <c r="C6" s="38" t="s">
        <v>7</v>
      </c>
      <c r="D6" s="38" t="s">
        <v>8</v>
      </c>
      <c r="E6" s="38" t="s">
        <v>9</v>
      </c>
      <c r="F6" s="38" t="s">
        <v>10</v>
      </c>
      <c r="H6" s="63" t="s">
        <v>11</v>
      </c>
      <c r="I6" s="64"/>
      <c r="J6" s="61"/>
      <c r="K6" s="62" t="s">
        <v>12</v>
      </c>
      <c r="L6" s="62"/>
      <c r="M6" s="62"/>
      <c r="N6" s="61" t="s">
        <v>13</v>
      </c>
      <c r="O6" s="61"/>
      <c r="P6" s="61"/>
      <c r="Q6" s="62" t="s">
        <v>14</v>
      </c>
      <c r="R6" s="62"/>
      <c r="S6" s="62"/>
      <c r="T6" s="61" t="s">
        <v>15</v>
      </c>
      <c r="U6" s="61"/>
      <c r="V6" s="61"/>
      <c r="W6" s="62" t="s">
        <v>16</v>
      </c>
      <c r="X6" s="62"/>
      <c r="Y6" s="62"/>
      <c r="Z6" s="61" t="s">
        <v>17</v>
      </c>
      <c r="AA6" s="61"/>
      <c r="AB6" s="61"/>
      <c r="AC6" s="62" t="s">
        <v>18</v>
      </c>
      <c r="AD6" s="62"/>
      <c r="AE6" s="62"/>
      <c r="AF6" s="61" t="s">
        <v>19</v>
      </c>
      <c r="AG6" s="61"/>
      <c r="AH6" s="61"/>
      <c r="AI6" s="62" t="s">
        <v>20</v>
      </c>
      <c r="AJ6" s="65"/>
      <c r="AK6" s="66"/>
      <c r="AL6" s="33"/>
    </row>
    <row r="7" spans="1:38" s="40" customFormat="1" ht="70.05" customHeight="1" thickBot="1" x14ac:dyDescent="0.35">
      <c r="A7" s="5" t="s">
        <v>21</v>
      </c>
      <c r="B7" s="5" t="s">
        <v>22</v>
      </c>
      <c r="C7" s="5" t="s">
        <v>23</v>
      </c>
      <c r="D7" s="5" t="s">
        <v>24</v>
      </c>
      <c r="E7" s="5" t="s">
        <v>25</v>
      </c>
      <c r="F7" s="4" t="s">
        <v>26</v>
      </c>
      <c r="G7" s="4" t="s">
        <v>27</v>
      </c>
      <c r="H7" s="26" t="s">
        <v>28</v>
      </c>
      <c r="I7" s="27" t="s">
        <v>29</v>
      </c>
      <c r="J7" s="27" t="s">
        <v>30</v>
      </c>
      <c r="K7" s="28" t="s">
        <v>28</v>
      </c>
      <c r="L7" s="28" t="s">
        <v>29</v>
      </c>
      <c r="M7" s="28" t="s">
        <v>30</v>
      </c>
      <c r="N7" s="27" t="s">
        <v>28</v>
      </c>
      <c r="O7" s="27" t="s">
        <v>29</v>
      </c>
      <c r="P7" s="27" t="s">
        <v>30</v>
      </c>
      <c r="Q7" s="28" t="s">
        <v>28</v>
      </c>
      <c r="R7" s="28" t="s">
        <v>29</v>
      </c>
      <c r="S7" s="28" t="s">
        <v>30</v>
      </c>
      <c r="T7" s="27" t="s">
        <v>28</v>
      </c>
      <c r="U7" s="27" t="s">
        <v>29</v>
      </c>
      <c r="V7" s="27" t="s">
        <v>30</v>
      </c>
      <c r="W7" s="28" t="s">
        <v>28</v>
      </c>
      <c r="X7" s="28" t="s">
        <v>29</v>
      </c>
      <c r="Y7" s="28" t="s">
        <v>30</v>
      </c>
      <c r="Z7" s="27" t="s">
        <v>28</v>
      </c>
      <c r="AA7" s="27" t="s">
        <v>29</v>
      </c>
      <c r="AB7" s="27" t="s">
        <v>30</v>
      </c>
      <c r="AC7" s="28" t="s">
        <v>28</v>
      </c>
      <c r="AD7" s="28" t="s">
        <v>29</v>
      </c>
      <c r="AE7" s="28" t="s">
        <v>30</v>
      </c>
      <c r="AF7" s="27" t="s">
        <v>28</v>
      </c>
      <c r="AG7" s="27" t="s">
        <v>29</v>
      </c>
      <c r="AH7" s="27" t="s">
        <v>30</v>
      </c>
      <c r="AI7" s="28" t="s">
        <v>28</v>
      </c>
      <c r="AJ7" s="29" t="s">
        <v>29</v>
      </c>
      <c r="AK7" s="39" t="s">
        <v>30</v>
      </c>
    </row>
    <row r="8" spans="1:38" s="38" customFormat="1" x14ac:dyDescent="0.3">
      <c r="A8" s="55">
        <v>15</v>
      </c>
      <c r="B8" s="55">
        <v>15</v>
      </c>
      <c r="C8" s="41">
        <v>5</v>
      </c>
      <c r="D8" s="34">
        <f>IFERROR(AVERAGEIF($H$7:$AK$7,H$7,$H8:$AK8),"")</f>
        <v>8.3000000000000007</v>
      </c>
      <c r="E8" s="44">
        <f>IFERROR(AVERAGEIF($H$7:$AK$7,I$7,$H8:$AK8),"")</f>
        <v>14</v>
      </c>
      <c r="F8" s="6">
        <f>IFERROR(COUNTIFS($H$7:$AK$7,H$7,$H8:$AK8,0)/10,"")</f>
        <v>0.1</v>
      </c>
      <c r="G8" s="6">
        <f>IFERROR(COUNTIFS($H$7:$AK$7,I$7,$H8:$AK8,0)/10,"")</f>
        <v>0</v>
      </c>
      <c r="H8" s="9">
        <v>3</v>
      </c>
      <c r="I8" s="23">
        <v>14</v>
      </c>
      <c r="J8" s="3">
        <v>10000</v>
      </c>
      <c r="K8" s="2">
        <v>9</v>
      </c>
      <c r="L8" s="2">
        <v>13</v>
      </c>
      <c r="M8" s="2">
        <v>10000</v>
      </c>
      <c r="N8" s="3">
        <v>13</v>
      </c>
      <c r="O8" s="3">
        <v>15</v>
      </c>
      <c r="P8" s="3">
        <v>10000</v>
      </c>
      <c r="Q8" s="2">
        <v>13</v>
      </c>
      <c r="R8" s="2">
        <v>15</v>
      </c>
      <c r="S8" s="2">
        <v>10000</v>
      </c>
      <c r="T8" s="3">
        <v>0</v>
      </c>
      <c r="U8" s="3">
        <v>12</v>
      </c>
      <c r="V8" s="3">
        <v>3270</v>
      </c>
      <c r="W8" s="2">
        <v>7</v>
      </c>
      <c r="X8" s="2">
        <v>15</v>
      </c>
      <c r="Y8" s="2">
        <v>10000</v>
      </c>
      <c r="Z8" s="3">
        <v>5</v>
      </c>
      <c r="AA8" s="3">
        <v>14</v>
      </c>
      <c r="AB8" s="3">
        <v>10000</v>
      </c>
      <c r="AC8" s="2">
        <v>12</v>
      </c>
      <c r="AD8" s="2">
        <v>13</v>
      </c>
      <c r="AE8" s="2">
        <v>10000</v>
      </c>
      <c r="AF8" s="3">
        <v>12</v>
      </c>
      <c r="AG8" s="3">
        <v>15</v>
      </c>
      <c r="AH8" s="3">
        <v>10000</v>
      </c>
      <c r="AI8" s="2">
        <v>9</v>
      </c>
      <c r="AJ8" s="20">
        <v>14</v>
      </c>
      <c r="AK8" s="10">
        <v>10000</v>
      </c>
      <c r="AL8" s="35"/>
    </row>
    <row r="9" spans="1:38" s="38" customFormat="1" x14ac:dyDescent="0.3">
      <c r="A9" s="56"/>
      <c r="B9" s="56"/>
      <c r="C9" s="42">
        <v>10</v>
      </c>
      <c r="D9" s="36">
        <f t="shared" ref="D9:E13" si="0">IFERROR(AVERAGEIF($H$7:$AK$7,H$7,$H9:$AK9),"")</f>
        <v>14.7</v>
      </c>
      <c r="E9" s="31">
        <f t="shared" si="0"/>
        <v>14.8</v>
      </c>
      <c r="F9" s="7">
        <f t="shared" ref="F9:G13" si="1">IFERROR(COUNTIFS($H$7:$AK$7,H$7,$H9:$AK9,0)/10,"")</f>
        <v>0</v>
      </c>
      <c r="G9" s="7">
        <f t="shared" si="1"/>
        <v>0</v>
      </c>
      <c r="H9" s="9">
        <v>14</v>
      </c>
      <c r="I9" s="23">
        <v>15</v>
      </c>
      <c r="J9" s="3">
        <v>10000</v>
      </c>
      <c r="K9" s="2">
        <v>15</v>
      </c>
      <c r="L9" s="2">
        <v>15</v>
      </c>
      <c r="M9" s="2">
        <v>10000</v>
      </c>
      <c r="N9" s="3">
        <v>15</v>
      </c>
      <c r="O9" s="3">
        <v>15</v>
      </c>
      <c r="P9" s="3">
        <v>10000</v>
      </c>
      <c r="Q9" s="2">
        <v>14</v>
      </c>
      <c r="R9" s="2">
        <v>15</v>
      </c>
      <c r="S9" s="2">
        <v>10000</v>
      </c>
      <c r="T9" s="3">
        <v>15</v>
      </c>
      <c r="U9" s="3">
        <v>15</v>
      </c>
      <c r="V9" s="3">
        <v>10000</v>
      </c>
      <c r="W9" s="2">
        <v>15</v>
      </c>
      <c r="X9" s="2">
        <v>15</v>
      </c>
      <c r="Y9" s="2">
        <v>10000</v>
      </c>
      <c r="Z9" s="3">
        <v>15</v>
      </c>
      <c r="AA9" s="3">
        <v>15</v>
      </c>
      <c r="AB9" s="3">
        <v>10000</v>
      </c>
      <c r="AC9" s="2">
        <v>14</v>
      </c>
      <c r="AD9" s="2">
        <v>13</v>
      </c>
      <c r="AE9" s="2">
        <v>10000</v>
      </c>
      <c r="AF9" s="3">
        <v>15</v>
      </c>
      <c r="AG9" s="3">
        <v>15</v>
      </c>
      <c r="AH9" s="3">
        <v>10000</v>
      </c>
      <c r="AI9" s="2">
        <v>15</v>
      </c>
      <c r="AJ9" s="20">
        <v>15</v>
      </c>
      <c r="AK9" s="10">
        <v>10000</v>
      </c>
      <c r="AL9" s="35"/>
    </row>
    <row r="10" spans="1:38" s="38" customFormat="1" ht="16.2" thickBot="1" x14ac:dyDescent="0.35">
      <c r="A10" s="57"/>
      <c r="B10" s="57"/>
      <c r="C10" s="43">
        <v>20</v>
      </c>
      <c r="D10" s="37">
        <f t="shared" si="0"/>
        <v>14.8</v>
      </c>
      <c r="E10" s="32">
        <f t="shared" si="0"/>
        <v>15</v>
      </c>
      <c r="F10" s="8">
        <f t="shared" si="1"/>
        <v>0</v>
      </c>
      <c r="G10" s="8">
        <f t="shared" si="1"/>
        <v>0</v>
      </c>
      <c r="H10" s="11">
        <v>15</v>
      </c>
      <c r="I10" s="24">
        <v>15</v>
      </c>
      <c r="J10" s="12">
        <v>10000</v>
      </c>
      <c r="K10" s="13">
        <v>15</v>
      </c>
      <c r="L10" s="13">
        <v>15</v>
      </c>
      <c r="M10" s="13">
        <v>10000</v>
      </c>
      <c r="N10" s="12">
        <v>15</v>
      </c>
      <c r="O10" s="12">
        <v>15</v>
      </c>
      <c r="P10" s="12">
        <v>10000</v>
      </c>
      <c r="Q10" s="13">
        <v>14</v>
      </c>
      <c r="R10" s="13">
        <v>15</v>
      </c>
      <c r="S10" s="13">
        <v>10000</v>
      </c>
      <c r="T10" s="12">
        <v>15</v>
      </c>
      <c r="U10" s="12">
        <v>15</v>
      </c>
      <c r="V10" s="12">
        <v>10000</v>
      </c>
      <c r="W10" s="13">
        <v>15</v>
      </c>
      <c r="X10" s="13">
        <v>15</v>
      </c>
      <c r="Y10" s="13">
        <v>10000</v>
      </c>
      <c r="Z10" s="12">
        <v>14</v>
      </c>
      <c r="AA10" s="12">
        <v>15</v>
      </c>
      <c r="AB10" s="12">
        <v>10000</v>
      </c>
      <c r="AC10" s="13">
        <v>15</v>
      </c>
      <c r="AD10" s="13">
        <v>15</v>
      </c>
      <c r="AE10" s="13">
        <v>10000</v>
      </c>
      <c r="AF10" s="12">
        <v>15</v>
      </c>
      <c r="AG10" s="12">
        <v>15</v>
      </c>
      <c r="AH10" s="12">
        <v>10000</v>
      </c>
      <c r="AI10" s="13">
        <v>15</v>
      </c>
      <c r="AJ10" s="21">
        <v>15</v>
      </c>
      <c r="AK10" s="14">
        <v>10000</v>
      </c>
      <c r="AL10" s="35"/>
    </row>
    <row r="11" spans="1:38" s="38" customFormat="1" x14ac:dyDescent="0.3">
      <c r="A11" s="55">
        <v>15</v>
      </c>
      <c r="B11" s="55">
        <v>30</v>
      </c>
      <c r="C11" s="41">
        <v>5</v>
      </c>
      <c r="D11" s="34">
        <f t="shared" si="0"/>
        <v>6.7</v>
      </c>
      <c r="E11" s="30">
        <f t="shared" si="0"/>
        <v>26.8</v>
      </c>
      <c r="F11" s="6">
        <f t="shared" si="1"/>
        <v>0.1</v>
      </c>
      <c r="G11" s="6">
        <f t="shared" si="1"/>
        <v>0</v>
      </c>
      <c r="H11" s="15">
        <v>9</v>
      </c>
      <c r="I11" s="25">
        <v>30</v>
      </c>
      <c r="J11" s="16">
        <v>10000</v>
      </c>
      <c r="K11" s="17">
        <v>8</v>
      </c>
      <c r="L11" s="17">
        <v>28</v>
      </c>
      <c r="M11" s="17">
        <v>10000</v>
      </c>
      <c r="N11" s="16">
        <v>4</v>
      </c>
      <c r="O11" s="16">
        <v>26</v>
      </c>
      <c r="P11" s="16">
        <v>10000</v>
      </c>
      <c r="Q11" s="17">
        <v>6</v>
      </c>
      <c r="R11" s="17">
        <v>27</v>
      </c>
      <c r="S11" s="17">
        <v>10000</v>
      </c>
      <c r="T11" s="16">
        <v>5</v>
      </c>
      <c r="U11" s="16">
        <v>26</v>
      </c>
      <c r="V11" s="16">
        <v>10000</v>
      </c>
      <c r="W11" s="17">
        <v>10</v>
      </c>
      <c r="X11" s="17">
        <v>30</v>
      </c>
      <c r="Y11" s="17">
        <v>10000</v>
      </c>
      <c r="Z11" s="16">
        <v>11</v>
      </c>
      <c r="AA11" s="16">
        <v>28</v>
      </c>
      <c r="AB11" s="16">
        <v>10000</v>
      </c>
      <c r="AC11" s="17">
        <v>11</v>
      </c>
      <c r="AD11" s="17">
        <v>28</v>
      </c>
      <c r="AE11" s="17">
        <v>10000</v>
      </c>
      <c r="AF11" s="16">
        <v>3</v>
      </c>
      <c r="AG11" s="16">
        <v>24</v>
      </c>
      <c r="AH11" s="16">
        <v>10000</v>
      </c>
      <c r="AI11" s="17">
        <v>0</v>
      </c>
      <c r="AJ11" s="22">
        <v>21</v>
      </c>
      <c r="AK11" s="18">
        <v>7055</v>
      </c>
      <c r="AL11" s="35"/>
    </row>
    <row r="12" spans="1:38" s="38" customFormat="1" x14ac:dyDescent="0.3">
      <c r="A12" s="56"/>
      <c r="B12" s="56"/>
      <c r="C12" s="42">
        <v>10</v>
      </c>
      <c r="D12" s="36">
        <f t="shared" si="0"/>
        <v>13.7</v>
      </c>
      <c r="E12" s="31">
        <f t="shared" si="0"/>
        <v>29.8</v>
      </c>
      <c r="F12" s="7">
        <f t="shared" si="1"/>
        <v>0</v>
      </c>
      <c r="G12" s="7">
        <f t="shared" si="1"/>
        <v>0</v>
      </c>
      <c r="H12" s="9">
        <v>12</v>
      </c>
      <c r="I12" s="23">
        <v>30</v>
      </c>
      <c r="J12" s="3">
        <v>10000</v>
      </c>
      <c r="K12" s="2">
        <v>15</v>
      </c>
      <c r="L12" s="2">
        <v>30</v>
      </c>
      <c r="M12" s="2">
        <v>10000</v>
      </c>
      <c r="N12" s="3">
        <v>14</v>
      </c>
      <c r="O12" s="3">
        <v>30</v>
      </c>
      <c r="P12" s="3">
        <v>10000</v>
      </c>
      <c r="Q12" s="2">
        <v>14</v>
      </c>
      <c r="R12" s="2">
        <v>29</v>
      </c>
      <c r="S12" s="2">
        <v>10000</v>
      </c>
      <c r="T12" s="3">
        <v>13</v>
      </c>
      <c r="U12" s="3">
        <v>29</v>
      </c>
      <c r="V12" s="3">
        <v>10000</v>
      </c>
      <c r="W12" s="2">
        <v>13</v>
      </c>
      <c r="X12" s="2">
        <v>30</v>
      </c>
      <c r="Y12" s="2">
        <v>10000</v>
      </c>
      <c r="Z12" s="3">
        <v>15</v>
      </c>
      <c r="AA12" s="3">
        <v>30</v>
      </c>
      <c r="AB12" s="3">
        <v>10000</v>
      </c>
      <c r="AC12" s="2">
        <v>15</v>
      </c>
      <c r="AD12" s="2">
        <v>30</v>
      </c>
      <c r="AE12" s="2">
        <v>10000</v>
      </c>
      <c r="AF12" s="3">
        <v>13</v>
      </c>
      <c r="AG12" s="3">
        <v>30</v>
      </c>
      <c r="AH12" s="3">
        <v>10000</v>
      </c>
      <c r="AI12" s="2">
        <v>13</v>
      </c>
      <c r="AJ12" s="20">
        <v>30</v>
      </c>
      <c r="AK12" s="10">
        <v>10000</v>
      </c>
      <c r="AL12" s="35"/>
    </row>
    <row r="13" spans="1:38" s="38" customFormat="1" ht="16.2" thickBot="1" x14ac:dyDescent="0.35">
      <c r="A13" s="57"/>
      <c r="B13" s="57"/>
      <c r="C13" s="43">
        <v>20</v>
      </c>
      <c r="D13" s="37">
        <f t="shared" si="0"/>
        <v>14.5</v>
      </c>
      <c r="E13" s="32">
        <f t="shared" si="0"/>
        <v>30</v>
      </c>
      <c r="F13" s="8">
        <f t="shared" si="1"/>
        <v>0</v>
      </c>
      <c r="G13" s="8">
        <f t="shared" si="1"/>
        <v>0</v>
      </c>
      <c r="H13" s="11">
        <v>14</v>
      </c>
      <c r="I13" s="24">
        <v>30</v>
      </c>
      <c r="J13" s="12">
        <v>10000</v>
      </c>
      <c r="K13" s="13">
        <v>15</v>
      </c>
      <c r="L13" s="13">
        <v>30</v>
      </c>
      <c r="M13" s="13">
        <v>10000</v>
      </c>
      <c r="N13" s="12">
        <v>13</v>
      </c>
      <c r="O13" s="12">
        <v>30</v>
      </c>
      <c r="P13" s="12">
        <v>10000</v>
      </c>
      <c r="Q13" s="13">
        <v>14</v>
      </c>
      <c r="R13" s="13">
        <v>30</v>
      </c>
      <c r="S13" s="13">
        <v>10000</v>
      </c>
      <c r="T13" s="12">
        <v>15</v>
      </c>
      <c r="U13" s="12">
        <v>30</v>
      </c>
      <c r="V13" s="12">
        <v>10000</v>
      </c>
      <c r="W13" s="13">
        <v>15</v>
      </c>
      <c r="X13" s="13">
        <v>30</v>
      </c>
      <c r="Y13" s="13">
        <v>10000</v>
      </c>
      <c r="Z13" s="12">
        <v>15</v>
      </c>
      <c r="AA13" s="12">
        <v>30</v>
      </c>
      <c r="AB13" s="12">
        <v>10000</v>
      </c>
      <c r="AC13" s="13">
        <v>14</v>
      </c>
      <c r="AD13" s="13">
        <v>30</v>
      </c>
      <c r="AE13" s="13">
        <v>10000</v>
      </c>
      <c r="AF13" s="12">
        <v>15</v>
      </c>
      <c r="AG13" s="12">
        <v>30</v>
      </c>
      <c r="AH13" s="12">
        <v>10000</v>
      </c>
      <c r="AI13" s="13">
        <v>15</v>
      </c>
      <c r="AJ13" s="21">
        <v>30</v>
      </c>
      <c r="AK13" s="14">
        <v>10000</v>
      </c>
      <c r="AL13" s="35"/>
    </row>
    <row r="14" spans="1:38" s="38" customFormat="1" x14ac:dyDescent="0.3">
      <c r="A14" s="55">
        <v>30</v>
      </c>
      <c r="B14" s="55">
        <v>15</v>
      </c>
      <c r="C14" s="41">
        <v>5</v>
      </c>
      <c r="D14" s="34">
        <f>IFERROR(AVERAGEIF($H$7:$AK$7,H$7,$H14:$AK14),"")</f>
        <v>13.4</v>
      </c>
      <c r="E14" s="44">
        <f>IFERROR(AVERAGEIF($H$7:$AK$7,I$7,$H14:$AK14),"")</f>
        <v>13.8</v>
      </c>
      <c r="F14" s="6">
        <f>IFERROR(COUNTIFS($H$7:$AK$7,H$7,$H14:$AK14,0)/10,"")</f>
        <v>0</v>
      </c>
      <c r="G14" s="6">
        <f>IFERROR(COUNTIFS($H$7:$AK$7,I$7,$H14:$AK14,0)/10,"")</f>
        <v>0</v>
      </c>
      <c r="H14" s="9">
        <v>3</v>
      </c>
      <c r="I14" s="23">
        <v>13</v>
      </c>
      <c r="J14" s="3">
        <v>10000</v>
      </c>
      <c r="K14" s="2">
        <v>25</v>
      </c>
      <c r="L14" s="2">
        <v>14</v>
      </c>
      <c r="M14" s="2">
        <v>10000</v>
      </c>
      <c r="N14" s="3">
        <v>20</v>
      </c>
      <c r="O14" s="3">
        <v>14</v>
      </c>
      <c r="P14" s="3">
        <v>10000</v>
      </c>
      <c r="Q14" s="2">
        <v>18</v>
      </c>
      <c r="R14" s="2">
        <v>13</v>
      </c>
      <c r="S14" s="2">
        <v>10000</v>
      </c>
      <c r="T14" s="3">
        <v>13</v>
      </c>
      <c r="U14" s="3">
        <v>13</v>
      </c>
      <c r="V14" s="3">
        <v>10000</v>
      </c>
      <c r="W14" s="2">
        <v>21</v>
      </c>
      <c r="X14" s="2">
        <v>15</v>
      </c>
      <c r="Y14" s="2">
        <v>10000</v>
      </c>
      <c r="Z14" s="3">
        <v>6</v>
      </c>
      <c r="AA14" s="3">
        <v>14</v>
      </c>
      <c r="AB14" s="3">
        <v>10000</v>
      </c>
      <c r="AC14" s="2">
        <v>16</v>
      </c>
      <c r="AD14" s="2">
        <v>13</v>
      </c>
      <c r="AE14" s="2">
        <v>10000</v>
      </c>
      <c r="AF14" s="3">
        <v>8</v>
      </c>
      <c r="AG14" s="3">
        <v>14</v>
      </c>
      <c r="AH14" s="3">
        <v>10000</v>
      </c>
      <c r="AI14" s="2">
        <v>4</v>
      </c>
      <c r="AJ14" s="20">
        <v>15</v>
      </c>
      <c r="AK14" s="10">
        <v>10000</v>
      </c>
      <c r="AL14" s="35"/>
    </row>
    <row r="15" spans="1:38" s="38" customFormat="1" x14ac:dyDescent="0.3">
      <c r="A15" s="56"/>
      <c r="B15" s="56"/>
      <c r="C15" s="42">
        <v>10</v>
      </c>
      <c r="D15" s="36">
        <f t="shared" ref="D15:E19" si="2">IFERROR(AVERAGEIF($H$7:$AK$7,H$7,$H15:$AK15),"")</f>
        <v>28.5</v>
      </c>
      <c r="E15" s="31">
        <f t="shared" si="2"/>
        <v>14.8</v>
      </c>
      <c r="F15" s="7">
        <f t="shared" ref="F15:G19" si="3">IFERROR(COUNTIFS($H$7:$AK$7,H$7,$H15:$AK15,0)/10,"")</f>
        <v>0</v>
      </c>
      <c r="G15" s="7">
        <f t="shared" si="3"/>
        <v>0</v>
      </c>
      <c r="H15" s="9">
        <v>29</v>
      </c>
      <c r="I15" s="23">
        <v>15</v>
      </c>
      <c r="J15" s="3">
        <v>10000</v>
      </c>
      <c r="K15" s="2">
        <v>27</v>
      </c>
      <c r="L15" s="2">
        <v>15</v>
      </c>
      <c r="M15" s="2">
        <v>10000</v>
      </c>
      <c r="N15" s="3">
        <v>29</v>
      </c>
      <c r="O15" s="3">
        <v>15</v>
      </c>
      <c r="P15" s="3">
        <v>10000</v>
      </c>
      <c r="Q15" s="2">
        <v>29</v>
      </c>
      <c r="R15" s="2">
        <v>15</v>
      </c>
      <c r="S15" s="2">
        <v>10000</v>
      </c>
      <c r="T15" s="3">
        <v>28</v>
      </c>
      <c r="U15" s="3">
        <v>15</v>
      </c>
      <c r="V15" s="3">
        <v>10000</v>
      </c>
      <c r="W15" s="2">
        <v>30</v>
      </c>
      <c r="X15" s="2">
        <v>14</v>
      </c>
      <c r="Y15" s="2">
        <v>10000</v>
      </c>
      <c r="Z15" s="3">
        <v>28</v>
      </c>
      <c r="AA15" s="3">
        <v>15</v>
      </c>
      <c r="AB15" s="3">
        <v>10000</v>
      </c>
      <c r="AC15" s="2">
        <v>29</v>
      </c>
      <c r="AD15" s="2">
        <v>14</v>
      </c>
      <c r="AE15" s="2">
        <v>10000</v>
      </c>
      <c r="AF15" s="3">
        <v>27</v>
      </c>
      <c r="AG15" s="3">
        <v>15</v>
      </c>
      <c r="AH15" s="3">
        <v>10000</v>
      </c>
      <c r="AI15" s="2">
        <v>29</v>
      </c>
      <c r="AJ15" s="20">
        <v>15</v>
      </c>
      <c r="AK15" s="10">
        <v>10000</v>
      </c>
      <c r="AL15" s="35"/>
    </row>
    <row r="16" spans="1:38" s="38" customFormat="1" ht="16.2" thickBot="1" x14ac:dyDescent="0.35">
      <c r="A16" s="57"/>
      <c r="B16" s="57"/>
      <c r="C16" s="43">
        <v>20</v>
      </c>
      <c r="D16" s="37">
        <f t="shared" si="2"/>
        <v>29.6</v>
      </c>
      <c r="E16" s="32">
        <f t="shared" si="2"/>
        <v>15</v>
      </c>
      <c r="F16" s="8">
        <f t="shared" si="3"/>
        <v>0</v>
      </c>
      <c r="G16" s="8">
        <f t="shared" si="3"/>
        <v>0</v>
      </c>
      <c r="H16" s="11">
        <v>30</v>
      </c>
      <c r="I16" s="24">
        <v>15</v>
      </c>
      <c r="J16" s="12">
        <v>10000</v>
      </c>
      <c r="K16" s="13">
        <v>29</v>
      </c>
      <c r="L16" s="13">
        <v>15</v>
      </c>
      <c r="M16" s="13">
        <v>10000</v>
      </c>
      <c r="N16" s="12">
        <v>29</v>
      </c>
      <c r="O16" s="12">
        <v>15</v>
      </c>
      <c r="P16" s="12">
        <v>10000</v>
      </c>
      <c r="Q16" s="13">
        <v>30</v>
      </c>
      <c r="R16" s="13">
        <v>15</v>
      </c>
      <c r="S16" s="13">
        <v>10000</v>
      </c>
      <c r="T16" s="12">
        <v>30</v>
      </c>
      <c r="U16" s="12">
        <v>15</v>
      </c>
      <c r="V16" s="12">
        <v>10000</v>
      </c>
      <c r="W16" s="13">
        <v>30</v>
      </c>
      <c r="X16" s="13">
        <v>15</v>
      </c>
      <c r="Y16" s="13">
        <v>10000</v>
      </c>
      <c r="Z16" s="12">
        <v>30</v>
      </c>
      <c r="AA16" s="12">
        <v>15</v>
      </c>
      <c r="AB16" s="12">
        <v>10000</v>
      </c>
      <c r="AC16" s="13">
        <v>29</v>
      </c>
      <c r="AD16" s="13">
        <v>15</v>
      </c>
      <c r="AE16" s="13">
        <v>10000</v>
      </c>
      <c r="AF16" s="12">
        <v>30</v>
      </c>
      <c r="AG16" s="12">
        <v>15</v>
      </c>
      <c r="AH16" s="12">
        <v>10000</v>
      </c>
      <c r="AI16" s="13">
        <v>29</v>
      </c>
      <c r="AJ16" s="21">
        <v>15</v>
      </c>
      <c r="AK16" s="14">
        <v>10000</v>
      </c>
      <c r="AL16" s="35"/>
    </row>
    <row r="17" spans="1:38" s="38" customFormat="1" x14ac:dyDescent="0.3">
      <c r="A17" s="55">
        <v>30</v>
      </c>
      <c r="B17" s="55">
        <v>30</v>
      </c>
      <c r="C17" s="41">
        <v>5</v>
      </c>
      <c r="D17" s="34">
        <f t="shared" si="2"/>
        <v>14</v>
      </c>
      <c r="E17" s="30">
        <f t="shared" si="2"/>
        <v>26.9</v>
      </c>
      <c r="F17" s="6">
        <f t="shared" si="3"/>
        <v>0</v>
      </c>
      <c r="G17" s="6">
        <f t="shared" si="3"/>
        <v>0</v>
      </c>
      <c r="H17" s="15">
        <v>9</v>
      </c>
      <c r="I17" s="25">
        <v>28</v>
      </c>
      <c r="J17" s="16">
        <v>10000</v>
      </c>
      <c r="K17" s="17">
        <v>16</v>
      </c>
      <c r="L17" s="17">
        <v>30</v>
      </c>
      <c r="M17" s="17">
        <v>10000</v>
      </c>
      <c r="N17" s="16">
        <v>4</v>
      </c>
      <c r="O17" s="16">
        <v>27</v>
      </c>
      <c r="P17" s="16">
        <v>10000</v>
      </c>
      <c r="Q17" s="17">
        <v>16</v>
      </c>
      <c r="R17" s="17">
        <v>27</v>
      </c>
      <c r="S17" s="17">
        <v>10000</v>
      </c>
      <c r="T17" s="16">
        <v>21</v>
      </c>
      <c r="U17" s="16">
        <v>25</v>
      </c>
      <c r="V17" s="16">
        <v>10000</v>
      </c>
      <c r="W17" s="17">
        <v>5</v>
      </c>
      <c r="X17" s="17">
        <v>25</v>
      </c>
      <c r="Y17" s="17">
        <v>10000</v>
      </c>
      <c r="Z17" s="16">
        <v>15</v>
      </c>
      <c r="AA17" s="16">
        <v>26</v>
      </c>
      <c r="AB17" s="16">
        <v>10000</v>
      </c>
      <c r="AC17" s="17">
        <v>14</v>
      </c>
      <c r="AD17" s="17">
        <v>27</v>
      </c>
      <c r="AE17" s="17">
        <v>10000</v>
      </c>
      <c r="AF17" s="16">
        <v>13</v>
      </c>
      <c r="AG17" s="16">
        <v>26</v>
      </c>
      <c r="AH17" s="16">
        <v>10000</v>
      </c>
      <c r="AI17" s="17">
        <v>27</v>
      </c>
      <c r="AJ17" s="22">
        <v>28</v>
      </c>
      <c r="AK17" s="18">
        <v>10000</v>
      </c>
      <c r="AL17" s="35"/>
    </row>
    <row r="18" spans="1:38" s="38" customFormat="1" x14ac:dyDescent="0.3">
      <c r="A18" s="56"/>
      <c r="B18" s="56"/>
      <c r="C18" s="42">
        <v>10</v>
      </c>
      <c r="D18" s="36">
        <f t="shared" si="2"/>
        <v>26.8</v>
      </c>
      <c r="E18" s="31">
        <f t="shared" si="2"/>
        <v>29.9</v>
      </c>
      <c r="F18" s="7">
        <f t="shared" si="3"/>
        <v>0</v>
      </c>
      <c r="G18" s="7">
        <f t="shared" si="3"/>
        <v>0</v>
      </c>
      <c r="H18" s="9">
        <v>27</v>
      </c>
      <c r="I18" s="23">
        <v>30</v>
      </c>
      <c r="J18" s="3">
        <v>10000</v>
      </c>
      <c r="K18" s="2">
        <v>29</v>
      </c>
      <c r="L18" s="2">
        <v>30</v>
      </c>
      <c r="M18" s="2">
        <v>10000</v>
      </c>
      <c r="N18" s="3">
        <v>23</v>
      </c>
      <c r="O18" s="3">
        <v>30</v>
      </c>
      <c r="P18" s="3">
        <v>10000</v>
      </c>
      <c r="Q18" s="2">
        <v>29</v>
      </c>
      <c r="R18" s="2">
        <v>30</v>
      </c>
      <c r="S18" s="2">
        <v>10000</v>
      </c>
      <c r="T18" s="3">
        <v>25</v>
      </c>
      <c r="U18" s="3">
        <v>30</v>
      </c>
      <c r="V18" s="3">
        <v>10000</v>
      </c>
      <c r="W18" s="2">
        <v>27</v>
      </c>
      <c r="X18" s="2">
        <v>30</v>
      </c>
      <c r="Y18" s="2">
        <v>10000</v>
      </c>
      <c r="Z18" s="3">
        <v>26</v>
      </c>
      <c r="AA18" s="3">
        <v>30</v>
      </c>
      <c r="AB18" s="3">
        <v>10000</v>
      </c>
      <c r="AC18" s="2">
        <v>28</v>
      </c>
      <c r="AD18" s="2">
        <v>30</v>
      </c>
      <c r="AE18" s="2">
        <v>10000</v>
      </c>
      <c r="AF18" s="3">
        <v>28</v>
      </c>
      <c r="AG18" s="3">
        <v>29</v>
      </c>
      <c r="AH18" s="3">
        <v>10000</v>
      </c>
      <c r="AI18" s="2">
        <v>26</v>
      </c>
      <c r="AJ18" s="20">
        <v>30</v>
      </c>
      <c r="AK18" s="10">
        <v>10000</v>
      </c>
      <c r="AL18" s="35"/>
    </row>
    <row r="19" spans="1:38" s="38" customFormat="1" ht="16.2" thickBot="1" x14ac:dyDescent="0.35">
      <c r="A19" s="57"/>
      <c r="B19" s="57"/>
      <c r="C19" s="43">
        <v>20</v>
      </c>
      <c r="D19" s="37">
        <f t="shared" si="2"/>
        <v>29.1</v>
      </c>
      <c r="E19" s="32">
        <f t="shared" si="2"/>
        <v>30</v>
      </c>
      <c r="F19" s="8">
        <f t="shared" si="3"/>
        <v>0</v>
      </c>
      <c r="G19" s="8">
        <f t="shared" si="3"/>
        <v>0</v>
      </c>
      <c r="H19" s="11">
        <v>30</v>
      </c>
      <c r="I19" s="24">
        <v>30</v>
      </c>
      <c r="J19" s="12">
        <v>10000</v>
      </c>
      <c r="K19" s="13">
        <v>30</v>
      </c>
      <c r="L19" s="13">
        <v>30</v>
      </c>
      <c r="M19" s="13">
        <v>10000</v>
      </c>
      <c r="N19" s="12">
        <v>26</v>
      </c>
      <c r="O19" s="12">
        <v>30</v>
      </c>
      <c r="P19" s="12">
        <v>10000</v>
      </c>
      <c r="Q19" s="13">
        <v>30</v>
      </c>
      <c r="R19" s="13">
        <v>30</v>
      </c>
      <c r="S19" s="13">
        <v>10000</v>
      </c>
      <c r="T19" s="12">
        <v>28</v>
      </c>
      <c r="U19" s="12">
        <v>30</v>
      </c>
      <c r="V19" s="12">
        <v>10000</v>
      </c>
      <c r="W19" s="13">
        <v>30</v>
      </c>
      <c r="X19" s="13">
        <v>30</v>
      </c>
      <c r="Y19" s="13">
        <v>10000</v>
      </c>
      <c r="Z19" s="12">
        <v>29</v>
      </c>
      <c r="AA19" s="12">
        <v>30</v>
      </c>
      <c r="AB19" s="12">
        <v>10000</v>
      </c>
      <c r="AC19" s="13">
        <v>29</v>
      </c>
      <c r="AD19" s="13">
        <v>30</v>
      </c>
      <c r="AE19" s="13">
        <v>10000</v>
      </c>
      <c r="AF19" s="12">
        <v>30</v>
      </c>
      <c r="AG19" s="12">
        <v>30</v>
      </c>
      <c r="AH19" s="12">
        <v>10000</v>
      </c>
      <c r="AI19" s="13">
        <v>29</v>
      </c>
      <c r="AJ19" s="21">
        <v>30</v>
      </c>
      <c r="AK19" s="14">
        <v>10000</v>
      </c>
      <c r="AL19" s="35"/>
    </row>
    <row r="20" spans="1:38" ht="19.05" customHeight="1" thickBot="1" x14ac:dyDescent="0.35"/>
    <row r="21" spans="1:38" ht="67.05" customHeight="1" x14ac:dyDescent="0.3">
      <c r="A21" s="51" t="s">
        <v>52</v>
      </c>
      <c r="B21" s="51"/>
      <c r="C21" s="51"/>
      <c r="D21" s="51"/>
      <c r="E21" s="51"/>
      <c r="F21" s="51"/>
      <c r="G21" s="52"/>
      <c r="H21" s="58" t="s">
        <v>4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60"/>
    </row>
    <row r="22" spans="1:38" ht="19.05" customHeight="1" thickBot="1" x14ac:dyDescent="0.35">
      <c r="A22" s="38" t="s">
        <v>5</v>
      </c>
      <c r="B22" s="38" t="s">
        <v>6</v>
      </c>
      <c r="C22" s="38" t="s">
        <v>7</v>
      </c>
      <c r="D22" s="38" t="s">
        <v>8</v>
      </c>
      <c r="E22" s="38" t="s">
        <v>9</v>
      </c>
      <c r="F22" s="38" t="s">
        <v>10</v>
      </c>
      <c r="G22" s="38"/>
      <c r="H22" s="63" t="s">
        <v>11</v>
      </c>
      <c r="I22" s="64"/>
      <c r="J22" s="61"/>
      <c r="K22" s="62" t="s">
        <v>12</v>
      </c>
      <c r="L22" s="62"/>
      <c r="M22" s="62"/>
      <c r="N22" s="61" t="s">
        <v>13</v>
      </c>
      <c r="O22" s="61"/>
      <c r="P22" s="61"/>
      <c r="Q22" s="62" t="s">
        <v>14</v>
      </c>
      <c r="R22" s="62"/>
      <c r="S22" s="62"/>
      <c r="T22" s="61" t="s">
        <v>15</v>
      </c>
      <c r="U22" s="61"/>
      <c r="V22" s="61"/>
      <c r="W22" s="62" t="s">
        <v>16</v>
      </c>
      <c r="X22" s="62"/>
      <c r="Y22" s="62"/>
      <c r="Z22" s="61" t="s">
        <v>17</v>
      </c>
      <c r="AA22" s="61"/>
      <c r="AB22" s="61"/>
      <c r="AC22" s="62" t="s">
        <v>18</v>
      </c>
      <c r="AD22" s="62"/>
      <c r="AE22" s="62"/>
      <c r="AF22" s="61" t="s">
        <v>19</v>
      </c>
      <c r="AG22" s="61"/>
      <c r="AH22" s="61"/>
      <c r="AI22" s="62" t="s">
        <v>20</v>
      </c>
      <c r="AJ22" s="65"/>
      <c r="AK22" s="66"/>
    </row>
    <row r="23" spans="1:38" ht="46.95" customHeight="1" thickBot="1" x14ac:dyDescent="0.35">
      <c r="A23" s="5" t="s">
        <v>21</v>
      </c>
      <c r="B23" s="5" t="s">
        <v>22</v>
      </c>
      <c r="C23" s="5" t="s">
        <v>23</v>
      </c>
      <c r="D23" s="5" t="s">
        <v>24</v>
      </c>
      <c r="E23" s="5" t="s">
        <v>25</v>
      </c>
      <c r="F23" s="4" t="s">
        <v>26</v>
      </c>
      <c r="G23" s="4" t="s">
        <v>27</v>
      </c>
      <c r="H23" s="26" t="s">
        <v>28</v>
      </c>
      <c r="I23" s="27" t="s">
        <v>29</v>
      </c>
      <c r="J23" s="27" t="s">
        <v>30</v>
      </c>
      <c r="K23" s="28" t="s">
        <v>28</v>
      </c>
      <c r="L23" s="28" t="s">
        <v>29</v>
      </c>
      <c r="M23" s="28" t="s">
        <v>30</v>
      </c>
      <c r="N23" s="27" t="s">
        <v>28</v>
      </c>
      <c r="O23" s="27" t="s">
        <v>29</v>
      </c>
      <c r="P23" s="27" t="s">
        <v>30</v>
      </c>
      <c r="Q23" s="28" t="s">
        <v>28</v>
      </c>
      <c r="R23" s="28" t="s">
        <v>29</v>
      </c>
      <c r="S23" s="28" t="s">
        <v>30</v>
      </c>
      <c r="T23" s="27" t="s">
        <v>28</v>
      </c>
      <c r="U23" s="27" t="s">
        <v>29</v>
      </c>
      <c r="V23" s="27" t="s">
        <v>30</v>
      </c>
      <c r="W23" s="28" t="s">
        <v>28</v>
      </c>
      <c r="X23" s="28" t="s">
        <v>29</v>
      </c>
      <c r="Y23" s="28" t="s">
        <v>30</v>
      </c>
      <c r="Z23" s="27" t="s">
        <v>28</v>
      </c>
      <c r="AA23" s="27" t="s">
        <v>29</v>
      </c>
      <c r="AB23" s="27" t="s">
        <v>30</v>
      </c>
      <c r="AC23" s="28" t="s">
        <v>28</v>
      </c>
      <c r="AD23" s="28" t="s">
        <v>29</v>
      </c>
      <c r="AE23" s="28" t="s">
        <v>30</v>
      </c>
      <c r="AF23" s="27" t="s">
        <v>28</v>
      </c>
      <c r="AG23" s="27" t="s">
        <v>29</v>
      </c>
      <c r="AH23" s="27" t="s">
        <v>30</v>
      </c>
      <c r="AI23" s="28" t="s">
        <v>28</v>
      </c>
      <c r="AJ23" s="29" t="s">
        <v>29</v>
      </c>
      <c r="AK23" s="39" t="s">
        <v>30</v>
      </c>
    </row>
    <row r="24" spans="1:38" ht="19.05" customHeight="1" x14ac:dyDescent="0.3">
      <c r="A24" s="55">
        <v>15</v>
      </c>
      <c r="B24" s="55">
        <v>15</v>
      </c>
      <c r="C24" s="41">
        <v>5</v>
      </c>
      <c r="D24" s="34">
        <f>IFERROR(AVERAGEIF($H$7:$AK$7,H$7,$H24:$AK24),"")</f>
        <v>12.5</v>
      </c>
      <c r="E24" s="44">
        <f>IFERROR(AVERAGEIF($H$7:$AK$7,I$7,$H24:$AK24),"")</f>
        <v>0</v>
      </c>
      <c r="F24" s="6">
        <f>IFERROR(COUNTIFS($H$7:$AK$7,H$7,$H24:$AK24,0)/10,"")</f>
        <v>0</v>
      </c>
      <c r="G24" s="6">
        <f>IFERROR(COUNTIFS($H$7:$AK$7,I$7,$H24:$AK24,0)/10,"")</f>
        <v>1</v>
      </c>
      <c r="H24" s="9">
        <v>15</v>
      </c>
      <c r="I24" s="23">
        <v>0</v>
      </c>
      <c r="J24" s="3">
        <v>532</v>
      </c>
      <c r="K24" s="2">
        <v>14</v>
      </c>
      <c r="L24" s="2">
        <v>0</v>
      </c>
      <c r="M24" s="2">
        <v>186</v>
      </c>
      <c r="N24" s="3">
        <v>15</v>
      </c>
      <c r="O24" s="3">
        <v>0</v>
      </c>
      <c r="P24" s="3">
        <v>497</v>
      </c>
      <c r="Q24" s="2">
        <v>7</v>
      </c>
      <c r="R24" s="2">
        <v>0</v>
      </c>
      <c r="S24" s="2">
        <v>881</v>
      </c>
      <c r="T24" s="3">
        <v>13</v>
      </c>
      <c r="U24" s="3">
        <v>0</v>
      </c>
      <c r="V24" s="3">
        <v>716</v>
      </c>
      <c r="W24" s="2">
        <v>10</v>
      </c>
      <c r="X24" s="2">
        <v>0</v>
      </c>
      <c r="Y24" s="2">
        <v>506</v>
      </c>
      <c r="Z24" s="3">
        <v>15</v>
      </c>
      <c r="AA24" s="3">
        <v>0</v>
      </c>
      <c r="AB24" s="3">
        <v>346</v>
      </c>
      <c r="AC24" s="2">
        <v>13</v>
      </c>
      <c r="AD24" s="2">
        <v>0</v>
      </c>
      <c r="AE24" s="2">
        <v>270</v>
      </c>
      <c r="AF24" s="3">
        <v>15</v>
      </c>
      <c r="AG24" s="3">
        <v>0</v>
      </c>
      <c r="AH24" s="3">
        <v>264</v>
      </c>
      <c r="AI24" s="2">
        <v>8</v>
      </c>
      <c r="AJ24" s="20">
        <v>0</v>
      </c>
      <c r="AK24" s="10">
        <v>924</v>
      </c>
    </row>
    <row r="25" spans="1:38" ht="19.05" customHeight="1" x14ac:dyDescent="0.3">
      <c r="A25" s="56"/>
      <c r="B25" s="56"/>
      <c r="C25" s="42">
        <v>10</v>
      </c>
      <c r="D25" s="36">
        <f t="shared" ref="D25:D29" si="4">IFERROR(AVERAGEIF($H$7:$AK$7,H$7,$H25:$AK25),"")</f>
        <v>13.6</v>
      </c>
      <c r="E25" s="31">
        <f t="shared" ref="E25:E29" si="5">IFERROR(AVERAGEIF($H$7:$AK$7,I$7,$H25:$AK25),"")</f>
        <v>0</v>
      </c>
      <c r="F25" s="7">
        <f t="shared" ref="F25:F29" si="6">IFERROR(COUNTIFS($H$7:$AK$7,H$7,$H25:$AK25,0)/10,"")</f>
        <v>0</v>
      </c>
      <c r="G25" s="7">
        <f t="shared" ref="G25:G29" si="7">IFERROR(COUNTIFS($H$7:$AK$7,I$7,$H25:$AK25,0)/10,"")</f>
        <v>1</v>
      </c>
      <c r="H25" s="9">
        <v>15</v>
      </c>
      <c r="I25" s="23">
        <v>0</v>
      </c>
      <c r="J25" s="3">
        <v>970</v>
      </c>
      <c r="K25" s="2">
        <v>14</v>
      </c>
      <c r="L25" s="2">
        <v>0</v>
      </c>
      <c r="M25" s="2">
        <v>811</v>
      </c>
      <c r="N25" s="3">
        <v>14</v>
      </c>
      <c r="O25" s="3">
        <v>0</v>
      </c>
      <c r="P25" s="3">
        <v>1587</v>
      </c>
      <c r="Q25" s="2">
        <v>15</v>
      </c>
      <c r="R25" s="2">
        <v>0</v>
      </c>
      <c r="S25" s="2">
        <v>1925</v>
      </c>
      <c r="T25" s="3">
        <v>14</v>
      </c>
      <c r="U25" s="3">
        <v>0</v>
      </c>
      <c r="V25" s="3">
        <v>1939</v>
      </c>
      <c r="W25" s="2">
        <v>14</v>
      </c>
      <c r="X25" s="2">
        <v>0</v>
      </c>
      <c r="Y25" s="2">
        <v>1323</v>
      </c>
      <c r="Z25" s="3">
        <v>15</v>
      </c>
      <c r="AA25" s="3">
        <v>0</v>
      </c>
      <c r="AB25" s="3">
        <v>1195</v>
      </c>
      <c r="AC25" s="2">
        <v>10</v>
      </c>
      <c r="AD25" s="2">
        <v>0</v>
      </c>
      <c r="AE25" s="2">
        <v>1369</v>
      </c>
      <c r="AF25" s="3">
        <v>10</v>
      </c>
      <c r="AG25" s="3">
        <v>0</v>
      </c>
      <c r="AH25" s="3">
        <v>5755</v>
      </c>
      <c r="AI25" s="2">
        <v>15</v>
      </c>
      <c r="AJ25" s="20">
        <v>0</v>
      </c>
      <c r="AK25" s="10">
        <v>717</v>
      </c>
    </row>
    <row r="26" spans="1:38" ht="19.05" customHeight="1" thickBot="1" x14ac:dyDescent="0.35">
      <c r="A26" s="57"/>
      <c r="B26" s="57"/>
      <c r="C26" s="43">
        <v>20</v>
      </c>
      <c r="D26" s="37">
        <f t="shared" si="4"/>
        <v>10.9</v>
      </c>
      <c r="E26" s="32">
        <f t="shared" si="5"/>
        <v>0.6</v>
      </c>
      <c r="F26" s="8">
        <f t="shared" si="6"/>
        <v>0</v>
      </c>
      <c r="G26" s="8">
        <f t="shared" si="7"/>
        <v>0.6</v>
      </c>
      <c r="H26" s="11">
        <v>10</v>
      </c>
      <c r="I26" s="24">
        <v>0</v>
      </c>
      <c r="J26" s="12">
        <v>8070</v>
      </c>
      <c r="K26" s="13">
        <v>10</v>
      </c>
      <c r="L26" s="13">
        <v>1</v>
      </c>
      <c r="M26" s="13">
        <v>10000</v>
      </c>
      <c r="N26" s="12">
        <v>10</v>
      </c>
      <c r="O26" s="12">
        <v>3</v>
      </c>
      <c r="P26" s="12">
        <v>10000</v>
      </c>
      <c r="Q26" s="13">
        <v>9</v>
      </c>
      <c r="R26" s="13">
        <v>0</v>
      </c>
      <c r="S26" s="13">
        <v>9288</v>
      </c>
      <c r="T26" s="12">
        <v>10</v>
      </c>
      <c r="U26" s="12">
        <v>1</v>
      </c>
      <c r="V26" s="12">
        <v>10000</v>
      </c>
      <c r="W26" s="13">
        <v>13</v>
      </c>
      <c r="X26" s="13">
        <v>0</v>
      </c>
      <c r="Y26" s="13">
        <v>7630</v>
      </c>
      <c r="Z26" s="12">
        <v>12</v>
      </c>
      <c r="AA26" s="12">
        <v>0</v>
      </c>
      <c r="AB26" s="12">
        <v>8077</v>
      </c>
      <c r="AC26" s="13">
        <v>14</v>
      </c>
      <c r="AD26" s="13">
        <v>0</v>
      </c>
      <c r="AE26" s="13">
        <v>9179</v>
      </c>
      <c r="AF26" s="12">
        <v>12</v>
      </c>
      <c r="AG26" s="12">
        <v>0</v>
      </c>
      <c r="AH26" s="12">
        <v>7621</v>
      </c>
      <c r="AI26" s="13">
        <v>9</v>
      </c>
      <c r="AJ26" s="21">
        <v>1</v>
      </c>
      <c r="AK26" s="14">
        <v>10000</v>
      </c>
    </row>
    <row r="27" spans="1:38" ht="19.05" customHeight="1" x14ac:dyDescent="0.3">
      <c r="A27" s="55">
        <v>15</v>
      </c>
      <c r="B27" s="55">
        <v>30</v>
      </c>
      <c r="C27" s="41">
        <v>5</v>
      </c>
      <c r="D27" s="34">
        <f>IFERROR(AVERAGEIF($H$7:$AK$7,H$7,$H27:$AK27),"")</f>
        <v>14.8</v>
      </c>
      <c r="E27" s="30">
        <f>IFERROR(AVERAGEIF($H$7:$AK$7,I$7,$H27:$AK27),"")</f>
        <v>0</v>
      </c>
      <c r="F27" s="6">
        <f>IFERROR(COUNTIFS($H$7:$AK$7,H$7,$H27:$AK27,0)/10,"")</f>
        <v>0</v>
      </c>
      <c r="G27" s="6">
        <f>IFERROR(COUNTIFS($H$7:$AK$7,I$7,$H27:$AK27,0)/10,"")</f>
        <v>1</v>
      </c>
      <c r="H27" s="15">
        <v>15</v>
      </c>
      <c r="I27" s="25">
        <v>0</v>
      </c>
      <c r="J27" s="16">
        <v>456</v>
      </c>
      <c r="K27" s="17">
        <v>15</v>
      </c>
      <c r="L27" s="17">
        <v>0</v>
      </c>
      <c r="M27" s="17">
        <v>366</v>
      </c>
      <c r="N27" s="16">
        <v>15</v>
      </c>
      <c r="O27" s="16">
        <v>0</v>
      </c>
      <c r="P27" s="16">
        <v>475</v>
      </c>
      <c r="Q27" s="17">
        <v>15</v>
      </c>
      <c r="R27" s="17">
        <v>0</v>
      </c>
      <c r="S27" s="17">
        <v>315</v>
      </c>
      <c r="T27" s="16">
        <v>15</v>
      </c>
      <c r="U27" s="16">
        <v>0</v>
      </c>
      <c r="V27" s="16">
        <v>565</v>
      </c>
      <c r="W27" s="17">
        <v>14</v>
      </c>
      <c r="X27" s="17">
        <v>0</v>
      </c>
      <c r="Y27" s="17">
        <v>961</v>
      </c>
      <c r="Z27" s="16">
        <v>14</v>
      </c>
      <c r="AA27" s="16">
        <v>0</v>
      </c>
      <c r="AB27" s="16">
        <v>495</v>
      </c>
      <c r="AC27" s="17">
        <v>15</v>
      </c>
      <c r="AD27" s="17">
        <v>0</v>
      </c>
      <c r="AE27" s="17">
        <v>400</v>
      </c>
      <c r="AF27" s="16">
        <v>15</v>
      </c>
      <c r="AG27" s="16">
        <v>0</v>
      </c>
      <c r="AH27" s="16">
        <v>346</v>
      </c>
      <c r="AI27" s="17">
        <v>15</v>
      </c>
      <c r="AJ27" s="22">
        <v>0</v>
      </c>
      <c r="AK27" s="18">
        <v>452</v>
      </c>
      <c r="AL27" s="46"/>
    </row>
    <row r="28" spans="1:38" ht="19.05" customHeight="1" x14ac:dyDescent="0.3">
      <c r="A28" s="56"/>
      <c r="B28" s="56"/>
      <c r="C28" s="42">
        <v>10</v>
      </c>
      <c r="D28" s="36">
        <f t="shared" si="4"/>
        <v>12.6</v>
      </c>
      <c r="E28" s="31">
        <f t="shared" si="5"/>
        <v>0</v>
      </c>
      <c r="F28" s="7">
        <f t="shared" si="6"/>
        <v>0</v>
      </c>
      <c r="G28" s="7">
        <f t="shared" si="7"/>
        <v>1</v>
      </c>
      <c r="H28" s="9">
        <v>12</v>
      </c>
      <c r="I28" s="23">
        <v>0</v>
      </c>
      <c r="J28" s="3">
        <v>2682</v>
      </c>
      <c r="K28" s="2">
        <v>10</v>
      </c>
      <c r="L28" s="2">
        <v>0</v>
      </c>
      <c r="M28" s="2">
        <v>2842</v>
      </c>
      <c r="N28" s="3">
        <v>15</v>
      </c>
      <c r="O28" s="3">
        <v>0</v>
      </c>
      <c r="P28" s="3">
        <v>1536</v>
      </c>
      <c r="Q28" s="2">
        <v>13</v>
      </c>
      <c r="R28" s="2">
        <v>0</v>
      </c>
      <c r="S28" s="2">
        <v>1838</v>
      </c>
      <c r="T28" s="3">
        <v>13</v>
      </c>
      <c r="U28" s="3">
        <v>0</v>
      </c>
      <c r="V28" s="3">
        <v>1215</v>
      </c>
      <c r="W28" s="2">
        <v>14</v>
      </c>
      <c r="X28" s="2">
        <v>0</v>
      </c>
      <c r="Y28" s="2">
        <v>2281</v>
      </c>
      <c r="Z28" s="3">
        <v>14</v>
      </c>
      <c r="AA28" s="3">
        <v>0</v>
      </c>
      <c r="AB28" s="3">
        <v>2727</v>
      </c>
      <c r="AC28" s="2">
        <v>13</v>
      </c>
      <c r="AD28" s="2">
        <v>0</v>
      </c>
      <c r="AE28" s="2">
        <v>1831</v>
      </c>
      <c r="AF28" s="3">
        <v>12</v>
      </c>
      <c r="AG28" s="3">
        <v>0</v>
      </c>
      <c r="AH28" s="3">
        <v>3552</v>
      </c>
      <c r="AI28" s="2">
        <v>10</v>
      </c>
      <c r="AJ28" s="20">
        <v>0</v>
      </c>
      <c r="AK28" s="10">
        <v>4670</v>
      </c>
    </row>
    <row r="29" spans="1:38" ht="19.05" customHeight="1" thickBot="1" x14ac:dyDescent="0.35">
      <c r="A29" s="57"/>
      <c r="B29" s="57"/>
      <c r="C29" s="43">
        <v>20</v>
      </c>
      <c r="D29" s="37">
        <f t="shared" si="4"/>
        <v>10.9</v>
      </c>
      <c r="E29" s="32">
        <f t="shared" si="5"/>
        <v>5.2</v>
      </c>
      <c r="F29" s="8">
        <f t="shared" si="6"/>
        <v>0</v>
      </c>
      <c r="G29" s="8">
        <f t="shared" si="7"/>
        <v>0.1</v>
      </c>
      <c r="H29" s="11">
        <v>9</v>
      </c>
      <c r="I29" s="24">
        <v>6</v>
      </c>
      <c r="J29" s="12">
        <v>10000</v>
      </c>
      <c r="K29" s="13">
        <v>10</v>
      </c>
      <c r="L29" s="13">
        <v>3</v>
      </c>
      <c r="M29" s="13">
        <v>10000</v>
      </c>
      <c r="N29" s="12">
        <v>12</v>
      </c>
      <c r="O29" s="12">
        <v>5</v>
      </c>
      <c r="P29" s="12">
        <v>10000</v>
      </c>
      <c r="Q29" s="13">
        <v>12</v>
      </c>
      <c r="R29" s="13">
        <v>0</v>
      </c>
      <c r="S29" s="13">
        <v>5021</v>
      </c>
      <c r="T29" s="12">
        <v>14</v>
      </c>
      <c r="U29" s="12">
        <v>3</v>
      </c>
      <c r="V29" s="12">
        <v>10000</v>
      </c>
      <c r="W29" s="13">
        <v>11</v>
      </c>
      <c r="X29" s="13">
        <v>3</v>
      </c>
      <c r="Y29" s="13">
        <v>10000</v>
      </c>
      <c r="Z29" s="12">
        <v>12</v>
      </c>
      <c r="AA29" s="12">
        <v>11</v>
      </c>
      <c r="AB29" s="12">
        <v>10000</v>
      </c>
      <c r="AC29" s="13">
        <v>11</v>
      </c>
      <c r="AD29" s="13">
        <v>4</v>
      </c>
      <c r="AE29" s="13">
        <v>10000</v>
      </c>
      <c r="AF29" s="12">
        <v>12</v>
      </c>
      <c r="AG29" s="12">
        <v>3</v>
      </c>
      <c r="AH29" s="12">
        <v>10000</v>
      </c>
      <c r="AI29" s="13">
        <v>6</v>
      </c>
      <c r="AJ29" s="21">
        <v>14</v>
      </c>
      <c r="AK29" s="14">
        <v>10000</v>
      </c>
    </row>
    <row r="30" spans="1:38" ht="19.05" customHeight="1" x14ac:dyDescent="0.3">
      <c r="A30" s="55">
        <v>30</v>
      </c>
      <c r="B30" s="55">
        <v>15</v>
      </c>
      <c r="C30" s="41">
        <v>5</v>
      </c>
      <c r="D30" s="34">
        <f>IFERROR(AVERAGEIF($H$7:$AK$7,H$7,$H30:$AK30),"")</f>
        <v>26.9</v>
      </c>
      <c r="E30" s="44">
        <f>IFERROR(AVERAGEIF($H$7:$AK$7,I$7,$H30:$AK30),"")</f>
        <v>0</v>
      </c>
      <c r="F30" s="6">
        <f>IFERROR(COUNTIFS($H$7:$AK$7,H$7,$H30:$AK30,0)/10,"")</f>
        <v>0</v>
      </c>
      <c r="G30" s="6">
        <f>IFERROR(COUNTIFS($H$7:$AK$7,I$7,$H30:$AK30,0)/10,"")</f>
        <v>1</v>
      </c>
      <c r="H30" s="9">
        <v>27</v>
      </c>
      <c r="I30" s="23">
        <v>0</v>
      </c>
      <c r="J30" s="3">
        <v>134</v>
      </c>
      <c r="K30" s="2">
        <v>30</v>
      </c>
      <c r="L30" s="2">
        <v>0</v>
      </c>
      <c r="M30" s="2">
        <v>155</v>
      </c>
      <c r="N30" s="3">
        <v>29</v>
      </c>
      <c r="O30" s="3">
        <v>0</v>
      </c>
      <c r="P30" s="3">
        <v>197</v>
      </c>
      <c r="Q30" s="2">
        <v>24</v>
      </c>
      <c r="R30" s="2">
        <v>0</v>
      </c>
      <c r="S30" s="2">
        <v>181</v>
      </c>
      <c r="T30" s="3">
        <v>28</v>
      </c>
      <c r="U30" s="3">
        <v>0</v>
      </c>
      <c r="V30" s="3">
        <v>231</v>
      </c>
      <c r="W30" s="2">
        <v>28</v>
      </c>
      <c r="X30" s="2">
        <v>0</v>
      </c>
      <c r="Y30" s="2">
        <v>285</v>
      </c>
      <c r="Z30" s="3">
        <v>29</v>
      </c>
      <c r="AA30" s="3">
        <v>0</v>
      </c>
      <c r="AB30" s="3">
        <v>138</v>
      </c>
      <c r="AC30" s="2">
        <v>28</v>
      </c>
      <c r="AD30" s="2">
        <v>0</v>
      </c>
      <c r="AE30" s="2">
        <v>116</v>
      </c>
      <c r="AF30" s="3">
        <v>23</v>
      </c>
      <c r="AG30" s="3">
        <v>0</v>
      </c>
      <c r="AH30" s="3">
        <v>102</v>
      </c>
      <c r="AI30" s="2">
        <v>23</v>
      </c>
      <c r="AJ30" s="20">
        <v>0</v>
      </c>
      <c r="AK30" s="10">
        <v>150</v>
      </c>
    </row>
    <row r="31" spans="1:38" ht="19.05" customHeight="1" x14ac:dyDescent="0.3">
      <c r="A31" s="56"/>
      <c r="B31" s="56"/>
      <c r="C31" s="42">
        <v>10</v>
      </c>
      <c r="D31" s="36">
        <f t="shared" ref="D31:D35" si="8">IFERROR(AVERAGEIF($H$7:$AK$7,H$7,$H31:$AK31),"")</f>
        <v>28.7</v>
      </c>
      <c r="E31" s="31">
        <f t="shared" ref="E31:E35" si="9">IFERROR(AVERAGEIF($H$7:$AK$7,I$7,$H31:$AK31),"")</f>
        <v>0</v>
      </c>
      <c r="F31" s="7">
        <f t="shared" ref="F31:F35" si="10">IFERROR(COUNTIFS($H$7:$AK$7,H$7,$H31:$AK31,0)/10,"")</f>
        <v>0</v>
      </c>
      <c r="G31" s="7">
        <f t="shared" ref="G31:G35" si="11">IFERROR(COUNTIFS($H$7:$AK$7,I$7,$H31:$AK31,0)/10,"")</f>
        <v>1</v>
      </c>
      <c r="H31" s="9">
        <v>30</v>
      </c>
      <c r="I31" s="23">
        <v>0</v>
      </c>
      <c r="J31" s="3">
        <v>838</v>
      </c>
      <c r="K31" s="2">
        <v>29</v>
      </c>
      <c r="L31" s="2">
        <v>0</v>
      </c>
      <c r="M31" s="2">
        <v>429</v>
      </c>
      <c r="N31" s="3">
        <v>29</v>
      </c>
      <c r="O31" s="3">
        <v>0</v>
      </c>
      <c r="P31" s="3">
        <v>570</v>
      </c>
      <c r="Q31" s="2">
        <v>29</v>
      </c>
      <c r="R31" s="2">
        <v>0</v>
      </c>
      <c r="S31" s="2">
        <v>497</v>
      </c>
      <c r="T31" s="3">
        <v>28</v>
      </c>
      <c r="U31" s="3">
        <v>0</v>
      </c>
      <c r="V31" s="3">
        <v>544</v>
      </c>
      <c r="W31" s="2">
        <v>27</v>
      </c>
      <c r="X31" s="2">
        <v>0</v>
      </c>
      <c r="Y31" s="2">
        <v>704</v>
      </c>
      <c r="Z31" s="3">
        <v>30</v>
      </c>
      <c r="AA31" s="3">
        <v>0</v>
      </c>
      <c r="AB31" s="3">
        <v>270</v>
      </c>
      <c r="AC31" s="2">
        <v>30</v>
      </c>
      <c r="AD31" s="2">
        <v>0</v>
      </c>
      <c r="AE31" s="2">
        <v>497</v>
      </c>
      <c r="AF31" s="3">
        <v>26</v>
      </c>
      <c r="AG31" s="3">
        <v>0</v>
      </c>
      <c r="AH31" s="3">
        <v>1170</v>
      </c>
      <c r="AI31" s="2">
        <v>29</v>
      </c>
      <c r="AJ31" s="20">
        <v>0</v>
      </c>
      <c r="AK31" s="10">
        <v>238</v>
      </c>
    </row>
    <row r="32" spans="1:38" ht="19.05" customHeight="1" thickBot="1" x14ac:dyDescent="0.35">
      <c r="A32" s="57"/>
      <c r="B32" s="57"/>
      <c r="C32" s="43">
        <v>20</v>
      </c>
      <c r="D32" s="37">
        <f t="shared" si="8"/>
        <v>28.2</v>
      </c>
      <c r="E32" s="32">
        <f t="shared" si="9"/>
        <v>0</v>
      </c>
      <c r="F32" s="8">
        <f t="shared" si="10"/>
        <v>0</v>
      </c>
      <c r="G32" s="8">
        <f t="shared" si="11"/>
        <v>1</v>
      </c>
      <c r="H32" s="11">
        <v>30</v>
      </c>
      <c r="I32" s="24">
        <v>0</v>
      </c>
      <c r="J32" s="12">
        <v>1134</v>
      </c>
      <c r="K32" s="13">
        <v>28</v>
      </c>
      <c r="L32" s="13">
        <v>0</v>
      </c>
      <c r="M32" s="13">
        <v>1270</v>
      </c>
      <c r="N32" s="12">
        <v>30</v>
      </c>
      <c r="O32" s="12">
        <v>0</v>
      </c>
      <c r="P32" s="12">
        <v>2688</v>
      </c>
      <c r="Q32" s="13">
        <v>27</v>
      </c>
      <c r="R32" s="13">
        <v>0</v>
      </c>
      <c r="S32" s="13">
        <v>1656</v>
      </c>
      <c r="T32" s="12">
        <v>29</v>
      </c>
      <c r="U32" s="12">
        <v>0</v>
      </c>
      <c r="V32" s="12">
        <v>2270</v>
      </c>
      <c r="W32" s="13">
        <v>26</v>
      </c>
      <c r="X32" s="13">
        <v>0</v>
      </c>
      <c r="Y32" s="13">
        <v>1599</v>
      </c>
      <c r="Z32" s="12">
        <v>28</v>
      </c>
      <c r="AA32" s="12">
        <v>0</v>
      </c>
      <c r="AB32" s="12">
        <v>2613</v>
      </c>
      <c r="AC32" s="13">
        <v>29</v>
      </c>
      <c r="AD32" s="13">
        <v>0</v>
      </c>
      <c r="AE32" s="13">
        <v>1307</v>
      </c>
      <c r="AF32" s="12">
        <v>26</v>
      </c>
      <c r="AG32" s="12">
        <v>0</v>
      </c>
      <c r="AH32" s="12">
        <v>1746</v>
      </c>
      <c r="AI32" s="13">
        <v>29</v>
      </c>
      <c r="AJ32" s="21">
        <v>0</v>
      </c>
      <c r="AK32" s="14">
        <v>1750</v>
      </c>
    </row>
    <row r="33" spans="1:38" ht="19.05" customHeight="1" x14ac:dyDescent="0.3">
      <c r="A33" s="55">
        <v>30</v>
      </c>
      <c r="B33" s="55">
        <v>30</v>
      </c>
      <c r="C33" s="41">
        <v>5</v>
      </c>
      <c r="D33" s="34">
        <f t="shared" si="8"/>
        <v>28.1</v>
      </c>
      <c r="E33" s="30">
        <f t="shared" si="9"/>
        <v>0</v>
      </c>
      <c r="F33" s="6">
        <f t="shared" si="10"/>
        <v>0</v>
      </c>
      <c r="G33" s="6">
        <f t="shared" si="11"/>
        <v>1</v>
      </c>
      <c r="H33" s="15">
        <v>29</v>
      </c>
      <c r="I33" s="25">
        <v>0</v>
      </c>
      <c r="J33" s="16">
        <v>240</v>
      </c>
      <c r="K33" s="17">
        <v>29</v>
      </c>
      <c r="L33" s="17">
        <v>0</v>
      </c>
      <c r="M33" s="17">
        <v>181</v>
      </c>
      <c r="N33" s="16">
        <v>27</v>
      </c>
      <c r="O33" s="16">
        <v>0</v>
      </c>
      <c r="P33" s="16">
        <v>127</v>
      </c>
      <c r="Q33" s="17">
        <v>28</v>
      </c>
      <c r="R33" s="17">
        <v>0</v>
      </c>
      <c r="S33" s="17">
        <v>322</v>
      </c>
      <c r="T33" s="16">
        <v>29</v>
      </c>
      <c r="U33" s="16">
        <v>0</v>
      </c>
      <c r="V33" s="16">
        <v>296</v>
      </c>
      <c r="W33" s="17">
        <v>28</v>
      </c>
      <c r="X33" s="17">
        <v>0</v>
      </c>
      <c r="Y33" s="17">
        <v>201</v>
      </c>
      <c r="Z33" s="16">
        <v>29</v>
      </c>
      <c r="AA33" s="16">
        <v>0</v>
      </c>
      <c r="AB33" s="16">
        <v>133</v>
      </c>
      <c r="AC33" s="17">
        <v>29</v>
      </c>
      <c r="AD33" s="17">
        <v>0</v>
      </c>
      <c r="AE33" s="17">
        <v>300</v>
      </c>
      <c r="AF33" s="16">
        <v>26</v>
      </c>
      <c r="AG33" s="16">
        <v>0</v>
      </c>
      <c r="AH33" s="16">
        <v>263</v>
      </c>
      <c r="AI33" s="17">
        <v>27</v>
      </c>
      <c r="AJ33" s="22">
        <v>0</v>
      </c>
      <c r="AK33" s="18">
        <v>234</v>
      </c>
    </row>
    <row r="34" spans="1:38" ht="19.05" customHeight="1" x14ac:dyDescent="0.3">
      <c r="A34" s="56"/>
      <c r="B34" s="56"/>
      <c r="C34" s="42">
        <v>10</v>
      </c>
      <c r="D34" s="36">
        <f t="shared" si="8"/>
        <v>28.5</v>
      </c>
      <c r="E34" s="31">
        <f t="shared" si="9"/>
        <v>0</v>
      </c>
      <c r="F34" s="7">
        <f t="shared" si="10"/>
        <v>0</v>
      </c>
      <c r="G34" s="7">
        <f t="shared" si="11"/>
        <v>1</v>
      </c>
      <c r="H34" s="9">
        <v>30</v>
      </c>
      <c r="I34" s="23">
        <v>0</v>
      </c>
      <c r="J34" s="3">
        <v>679</v>
      </c>
      <c r="K34" s="2">
        <v>30</v>
      </c>
      <c r="L34" s="2">
        <v>0</v>
      </c>
      <c r="M34" s="2">
        <v>304</v>
      </c>
      <c r="N34" s="3">
        <v>28</v>
      </c>
      <c r="O34" s="3">
        <v>0</v>
      </c>
      <c r="P34" s="3">
        <v>755</v>
      </c>
      <c r="Q34" s="2">
        <v>29</v>
      </c>
      <c r="R34" s="2">
        <v>0</v>
      </c>
      <c r="S34" s="2">
        <v>408</v>
      </c>
      <c r="T34" s="3">
        <v>30</v>
      </c>
      <c r="U34" s="3">
        <v>0</v>
      </c>
      <c r="V34" s="3">
        <v>643</v>
      </c>
      <c r="W34" s="2">
        <v>28</v>
      </c>
      <c r="X34" s="2">
        <v>0</v>
      </c>
      <c r="Y34" s="2">
        <v>367</v>
      </c>
      <c r="Z34" s="3">
        <v>28</v>
      </c>
      <c r="AA34" s="3">
        <v>0</v>
      </c>
      <c r="AB34" s="3">
        <v>625</v>
      </c>
      <c r="AC34" s="2">
        <v>30</v>
      </c>
      <c r="AD34" s="2">
        <v>0</v>
      </c>
      <c r="AE34" s="2">
        <v>756</v>
      </c>
      <c r="AF34" s="3">
        <v>28</v>
      </c>
      <c r="AG34" s="3">
        <v>0</v>
      </c>
      <c r="AH34" s="3">
        <v>473</v>
      </c>
      <c r="AI34" s="2">
        <v>24</v>
      </c>
      <c r="AJ34" s="20">
        <v>0</v>
      </c>
      <c r="AK34" s="10">
        <v>1057</v>
      </c>
    </row>
    <row r="35" spans="1:38" ht="19.05" customHeight="1" thickBot="1" x14ac:dyDescent="0.35">
      <c r="A35" s="57"/>
      <c r="B35" s="57"/>
      <c r="C35" s="43">
        <v>20</v>
      </c>
      <c r="D35" s="37">
        <f t="shared" si="8"/>
        <v>28.6</v>
      </c>
      <c r="E35" s="32">
        <f t="shared" si="9"/>
        <v>0</v>
      </c>
      <c r="F35" s="8">
        <f t="shared" si="10"/>
        <v>0</v>
      </c>
      <c r="G35" s="8">
        <f t="shared" si="11"/>
        <v>1</v>
      </c>
      <c r="H35" s="11">
        <v>29</v>
      </c>
      <c r="I35" s="24">
        <v>0</v>
      </c>
      <c r="J35" s="12">
        <v>1881</v>
      </c>
      <c r="K35" s="13">
        <v>29</v>
      </c>
      <c r="L35" s="13">
        <v>0</v>
      </c>
      <c r="M35" s="13">
        <v>2398</v>
      </c>
      <c r="N35" s="12">
        <v>29</v>
      </c>
      <c r="O35" s="12">
        <v>0</v>
      </c>
      <c r="P35" s="12">
        <v>1804</v>
      </c>
      <c r="Q35" s="13">
        <v>26</v>
      </c>
      <c r="R35" s="13">
        <v>0</v>
      </c>
      <c r="S35" s="13">
        <v>4449</v>
      </c>
      <c r="T35" s="12">
        <v>30</v>
      </c>
      <c r="U35" s="12">
        <v>0</v>
      </c>
      <c r="V35" s="12">
        <v>4363</v>
      </c>
      <c r="W35" s="13">
        <v>28</v>
      </c>
      <c r="X35" s="13">
        <v>0</v>
      </c>
      <c r="Y35" s="13">
        <v>1581</v>
      </c>
      <c r="Z35" s="12">
        <v>27</v>
      </c>
      <c r="AA35" s="12">
        <v>0</v>
      </c>
      <c r="AB35" s="12">
        <v>1574</v>
      </c>
      <c r="AC35" s="13">
        <v>29</v>
      </c>
      <c r="AD35" s="13">
        <v>0</v>
      </c>
      <c r="AE35" s="13">
        <v>1567</v>
      </c>
      <c r="AF35" s="12">
        <v>29</v>
      </c>
      <c r="AG35" s="12">
        <v>0</v>
      </c>
      <c r="AH35" s="12">
        <v>3082</v>
      </c>
      <c r="AI35" s="13">
        <v>30</v>
      </c>
      <c r="AJ35" s="21">
        <v>0</v>
      </c>
      <c r="AK35" s="14">
        <v>1817</v>
      </c>
    </row>
    <row r="36" spans="1:38" ht="19.05" customHeight="1" thickBot="1" x14ac:dyDescent="0.35"/>
    <row r="37" spans="1:38" ht="34.950000000000003" customHeight="1" x14ac:dyDescent="0.3">
      <c r="A37" s="51" t="s">
        <v>48</v>
      </c>
      <c r="B37" s="51"/>
      <c r="C37" s="51"/>
      <c r="D37" s="51"/>
      <c r="E37" s="51"/>
      <c r="F37" s="51"/>
      <c r="G37" s="52"/>
      <c r="H37" s="58" t="s">
        <v>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60"/>
    </row>
    <row r="38" spans="1:38" s="38" customFormat="1" ht="16.2" thickBot="1" x14ac:dyDescent="0.35">
      <c r="B38" s="38" t="s">
        <v>32</v>
      </c>
      <c r="C38" s="38" t="s">
        <v>7</v>
      </c>
      <c r="D38" s="38" t="s">
        <v>8</v>
      </c>
      <c r="E38" s="38" t="s">
        <v>9</v>
      </c>
      <c r="F38" s="38" t="s">
        <v>10</v>
      </c>
      <c r="G38" s="38" t="s">
        <v>33</v>
      </c>
      <c r="H38" s="63" t="s">
        <v>11</v>
      </c>
      <c r="I38" s="64"/>
      <c r="J38" s="61"/>
      <c r="K38" s="62" t="s">
        <v>12</v>
      </c>
      <c r="L38" s="62"/>
      <c r="M38" s="62"/>
      <c r="N38" s="61" t="s">
        <v>13</v>
      </c>
      <c r="O38" s="61"/>
      <c r="P38" s="61"/>
      <c r="Q38" s="62" t="s">
        <v>14</v>
      </c>
      <c r="R38" s="62"/>
      <c r="S38" s="62"/>
      <c r="T38" s="61" t="s">
        <v>15</v>
      </c>
      <c r="U38" s="61"/>
      <c r="V38" s="61"/>
      <c r="W38" s="62" t="s">
        <v>16</v>
      </c>
      <c r="X38" s="62"/>
      <c r="Y38" s="62"/>
      <c r="Z38" s="61" t="s">
        <v>17</v>
      </c>
      <c r="AA38" s="61"/>
      <c r="AB38" s="61"/>
      <c r="AC38" s="62" t="s">
        <v>18</v>
      </c>
      <c r="AD38" s="62"/>
      <c r="AE38" s="62"/>
      <c r="AF38" s="61" t="s">
        <v>19</v>
      </c>
      <c r="AG38" s="61"/>
      <c r="AH38" s="61"/>
      <c r="AI38" s="62" t="s">
        <v>20</v>
      </c>
      <c r="AJ38" s="65"/>
      <c r="AK38" s="66"/>
      <c r="AL38" s="33"/>
    </row>
    <row r="39" spans="1:38" s="40" customFormat="1" ht="45" customHeight="1" thickBot="1" x14ac:dyDescent="0.35">
      <c r="A39" s="5" t="s">
        <v>21</v>
      </c>
      <c r="B39" s="5" t="s">
        <v>22</v>
      </c>
      <c r="C39" s="5" t="s">
        <v>34</v>
      </c>
      <c r="D39" s="5" t="s">
        <v>24</v>
      </c>
      <c r="E39" s="5" t="s">
        <v>25</v>
      </c>
      <c r="F39" s="4" t="s">
        <v>26</v>
      </c>
      <c r="G39" s="4" t="s">
        <v>27</v>
      </c>
      <c r="H39" s="26" t="s">
        <v>28</v>
      </c>
      <c r="I39" s="27" t="s">
        <v>29</v>
      </c>
      <c r="J39" s="27" t="s">
        <v>30</v>
      </c>
      <c r="K39" s="28" t="s">
        <v>28</v>
      </c>
      <c r="L39" s="28" t="s">
        <v>29</v>
      </c>
      <c r="M39" s="28" t="s">
        <v>30</v>
      </c>
      <c r="N39" s="27" t="s">
        <v>28</v>
      </c>
      <c r="O39" s="27" t="s">
        <v>29</v>
      </c>
      <c r="P39" s="27" t="s">
        <v>30</v>
      </c>
      <c r="Q39" s="28" t="s">
        <v>28</v>
      </c>
      <c r="R39" s="28" t="s">
        <v>29</v>
      </c>
      <c r="S39" s="28" t="s">
        <v>30</v>
      </c>
      <c r="T39" s="27" t="s">
        <v>28</v>
      </c>
      <c r="U39" s="27" t="s">
        <v>29</v>
      </c>
      <c r="V39" s="27" t="s">
        <v>30</v>
      </c>
      <c r="W39" s="28" t="s">
        <v>28</v>
      </c>
      <c r="X39" s="28" t="s">
        <v>29</v>
      </c>
      <c r="Y39" s="28" t="s">
        <v>30</v>
      </c>
      <c r="Z39" s="27" t="s">
        <v>28</v>
      </c>
      <c r="AA39" s="27" t="s">
        <v>29</v>
      </c>
      <c r="AB39" s="27" t="s">
        <v>30</v>
      </c>
      <c r="AC39" s="28" t="s">
        <v>28</v>
      </c>
      <c r="AD39" s="28" t="s">
        <v>29</v>
      </c>
      <c r="AE39" s="28" t="s">
        <v>30</v>
      </c>
      <c r="AF39" s="27" t="s">
        <v>28</v>
      </c>
      <c r="AG39" s="27" t="s">
        <v>29</v>
      </c>
      <c r="AH39" s="27" t="s">
        <v>30</v>
      </c>
      <c r="AI39" s="28" t="s">
        <v>28</v>
      </c>
      <c r="AJ39" s="29" t="s">
        <v>29</v>
      </c>
      <c r="AK39" s="39" t="s">
        <v>30</v>
      </c>
    </row>
    <row r="40" spans="1:38" s="38" customFormat="1" ht="16.2" thickBot="1" x14ac:dyDescent="0.35">
      <c r="A40" s="55">
        <v>15</v>
      </c>
      <c r="B40" s="55">
        <v>15</v>
      </c>
      <c r="C40" s="41">
        <v>1</v>
      </c>
      <c r="D40" s="34">
        <f t="shared" ref="D40:E51" si="12">IFERROR(AVERAGEIF($H$39:$AK$39,H$39,$H40:$AK40),"")</f>
        <v>11.9</v>
      </c>
      <c r="E40" s="44">
        <f t="shared" si="12"/>
        <v>13.9</v>
      </c>
      <c r="F40" s="6">
        <f t="shared" ref="F40:G51" si="13">IFERROR(COUNTIFS($H$39:$AK$39,H$39,$H40:$AK40,0)/10,"")</f>
        <v>0</v>
      </c>
      <c r="G40" s="6">
        <f t="shared" si="13"/>
        <v>0</v>
      </c>
      <c r="H40" s="11">
        <v>12</v>
      </c>
      <c r="I40" s="24">
        <v>13</v>
      </c>
      <c r="J40" s="12">
        <v>10000</v>
      </c>
      <c r="K40" s="13">
        <v>14</v>
      </c>
      <c r="L40" s="13">
        <v>15</v>
      </c>
      <c r="M40" s="13">
        <v>10000</v>
      </c>
      <c r="N40" s="12">
        <v>9</v>
      </c>
      <c r="O40" s="12">
        <v>14</v>
      </c>
      <c r="P40" s="12">
        <v>10000</v>
      </c>
      <c r="Q40" s="13">
        <v>11</v>
      </c>
      <c r="R40" s="13">
        <v>15</v>
      </c>
      <c r="S40" s="13">
        <v>10000</v>
      </c>
      <c r="T40" s="12">
        <v>12</v>
      </c>
      <c r="U40" s="12">
        <v>15</v>
      </c>
      <c r="V40" s="12">
        <v>10000</v>
      </c>
      <c r="W40" s="13">
        <v>14</v>
      </c>
      <c r="X40" s="13">
        <v>12</v>
      </c>
      <c r="Y40" s="13">
        <v>10000</v>
      </c>
      <c r="Z40" s="12">
        <v>15</v>
      </c>
      <c r="AA40" s="12">
        <v>14</v>
      </c>
      <c r="AB40" s="12">
        <v>10000</v>
      </c>
      <c r="AC40" s="13">
        <v>12</v>
      </c>
      <c r="AD40" s="13">
        <v>15</v>
      </c>
      <c r="AE40" s="13">
        <v>10000</v>
      </c>
      <c r="AF40" s="12">
        <v>9</v>
      </c>
      <c r="AG40" s="12">
        <v>13</v>
      </c>
      <c r="AH40" s="12">
        <v>10000</v>
      </c>
      <c r="AI40" s="13">
        <v>11</v>
      </c>
      <c r="AJ40" s="21">
        <v>13</v>
      </c>
      <c r="AK40" s="14">
        <v>10000</v>
      </c>
      <c r="AL40" s="35"/>
    </row>
    <row r="41" spans="1:38" s="38" customFormat="1" ht="16.2" thickBot="1" x14ac:dyDescent="0.35">
      <c r="A41" s="56"/>
      <c r="B41" s="56"/>
      <c r="C41" s="42">
        <v>5</v>
      </c>
      <c r="D41" s="36">
        <f t="shared" si="12"/>
        <v>5.7</v>
      </c>
      <c r="E41" s="31">
        <f t="shared" si="12"/>
        <v>14.1</v>
      </c>
      <c r="F41" s="7">
        <f t="shared" si="13"/>
        <v>0</v>
      </c>
      <c r="G41" s="7">
        <f t="shared" si="13"/>
        <v>0</v>
      </c>
      <c r="H41" s="11">
        <v>7</v>
      </c>
      <c r="I41" s="24">
        <v>15</v>
      </c>
      <c r="J41" s="12">
        <v>10000</v>
      </c>
      <c r="K41" s="13">
        <v>4</v>
      </c>
      <c r="L41" s="13">
        <v>14</v>
      </c>
      <c r="M41" s="13">
        <v>10000</v>
      </c>
      <c r="N41" s="12">
        <v>5</v>
      </c>
      <c r="O41" s="12">
        <v>14</v>
      </c>
      <c r="P41" s="12">
        <v>10000</v>
      </c>
      <c r="Q41" s="13">
        <v>3</v>
      </c>
      <c r="R41" s="13">
        <v>15</v>
      </c>
      <c r="S41" s="13">
        <v>10000</v>
      </c>
      <c r="T41" s="12">
        <v>9</v>
      </c>
      <c r="U41" s="12">
        <v>14</v>
      </c>
      <c r="V41" s="12">
        <v>10000</v>
      </c>
      <c r="W41" s="13">
        <v>6</v>
      </c>
      <c r="X41" s="13">
        <v>15</v>
      </c>
      <c r="Y41" s="13">
        <v>10000</v>
      </c>
      <c r="Z41" s="12">
        <v>7</v>
      </c>
      <c r="AA41" s="12">
        <v>12</v>
      </c>
      <c r="AB41" s="12">
        <v>10000</v>
      </c>
      <c r="AC41" s="13">
        <v>6</v>
      </c>
      <c r="AD41" s="13">
        <v>13</v>
      </c>
      <c r="AE41" s="13">
        <v>10000</v>
      </c>
      <c r="AF41" s="12">
        <v>4</v>
      </c>
      <c r="AG41" s="12">
        <v>14</v>
      </c>
      <c r="AH41" s="12">
        <v>10000</v>
      </c>
      <c r="AI41" s="13">
        <v>6</v>
      </c>
      <c r="AJ41" s="21">
        <v>15</v>
      </c>
      <c r="AK41" s="14">
        <v>10000</v>
      </c>
      <c r="AL41" s="35"/>
    </row>
    <row r="42" spans="1:38" s="38" customFormat="1" ht="16.2" thickBot="1" x14ac:dyDescent="0.35">
      <c r="A42" s="57"/>
      <c r="B42" s="57"/>
      <c r="C42" s="43">
        <v>10</v>
      </c>
      <c r="D42" s="37">
        <f t="shared" si="12"/>
        <v>2.9</v>
      </c>
      <c r="E42" s="32">
        <f t="shared" si="12"/>
        <v>13.8</v>
      </c>
      <c r="F42" s="8">
        <f t="shared" si="13"/>
        <v>0.2</v>
      </c>
      <c r="G42" s="8">
        <f t="shared" si="13"/>
        <v>0</v>
      </c>
      <c r="H42" s="11">
        <v>7</v>
      </c>
      <c r="I42" s="24">
        <v>15</v>
      </c>
      <c r="J42" s="12">
        <v>10000</v>
      </c>
      <c r="K42" s="13">
        <v>0</v>
      </c>
      <c r="L42" s="13">
        <v>14</v>
      </c>
      <c r="M42" s="13">
        <v>9841</v>
      </c>
      <c r="N42" s="12">
        <v>3</v>
      </c>
      <c r="O42" s="12">
        <v>14</v>
      </c>
      <c r="P42" s="12">
        <v>10000</v>
      </c>
      <c r="Q42" s="13">
        <v>4</v>
      </c>
      <c r="R42" s="13">
        <v>15</v>
      </c>
      <c r="S42" s="13">
        <v>10000</v>
      </c>
      <c r="T42" s="12">
        <v>4</v>
      </c>
      <c r="U42" s="12">
        <v>14</v>
      </c>
      <c r="V42" s="12">
        <v>10000</v>
      </c>
      <c r="W42" s="13">
        <v>2</v>
      </c>
      <c r="X42" s="13">
        <v>12</v>
      </c>
      <c r="Y42" s="13">
        <v>10000</v>
      </c>
      <c r="Z42" s="12">
        <v>3</v>
      </c>
      <c r="AA42" s="12">
        <v>14</v>
      </c>
      <c r="AB42" s="12">
        <v>10000</v>
      </c>
      <c r="AC42" s="13">
        <v>4</v>
      </c>
      <c r="AD42" s="13">
        <v>14</v>
      </c>
      <c r="AE42" s="13">
        <v>10000</v>
      </c>
      <c r="AF42" s="12">
        <v>0</v>
      </c>
      <c r="AG42" s="12">
        <v>14</v>
      </c>
      <c r="AH42" s="12">
        <v>8166</v>
      </c>
      <c r="AI42" s="13">
        <v>2</v>
      </c>
      <c r="AJ42" s="21">
        <v>12</v>
      </c>
      <c r="AK42" s="14">
        <v>10000</v>
      </c>
      <c r="AL42" s="35"/>
    </row>
    <row r="43" spans="1:38" s="38" customFormat="1" x14ac:dyDescent="0.3">
      <c r="A43" s="55">
        <v>15</v>
      </c>
      <c r="B43" s="55">
        <v>30</v>
      </c>
      <c r="C43" s="41">
        <v>1</v>
      </c>
      <c r="D43" s="34">
        <f t="shared" si="12"/>
        <v>10.4</v>
      </c>
      <c r="E43" s="30">
        <f t="shared" si="12"/>
        <v>29</v>
      </c>
      <c r="F43" s="6">
        <f t="shared" si="13"/>
        <v>0</v>
      </c>
      <c r="G43" s="6">
        <f t="shared" si="13"/>
        <v>0</v>
      </c>
      <c r="H43" s="15">
        <v>9</v>
      </c>
      <c r="I43" s="25">
        <v>27</v>
      </c>
      <c r="J43" s="16">
        <v>10000</v>
      </c>
      <c r="K43" s="17">
        <v>10</v>
      </c>
      <c r="L43" s="17">
        <v>30</v>
      </c>
      <c r="M43" s="17">
        <v>10000</v>
      </c>
      <c r="N43" s="16">
        <v>14</v>
      </c>
      <c r="O43" s="16">
        <v>28</v>
      </c>
      <c r="P43" s="16">
        <v>10000</v>
      </c>
      <c r="Q43" s="17">
        <v>8</v>
      </c>
      <c r="R43" s="17">
        <v>28</v>
      </c>
      <c r="S43" s="17">
        <v>10000</v>
      </c>
      <c r="T43" s="16">
        <v>10</v>
      </c>
      <c r="U43" s="16">
        <v>29</v>
      </c>
      <c r="V43" s="16">
        <v>10000</v>
      </c>
      <c r="W43" s="17">
        <v>12</v>
      </c>
      <c r="X43" s="17">
        <v>29</v>
      </c>
      <c r="Y43" s="17">
        <v>10000</v>
      </c>
      <c r="Z43" s="16">
        <v>12</v>
      </c>
      <c r="AA43" s="16">
        <v>30</v>
      </c>
      <c r="AB43" s="16">
        <v>10000</v>
      </c>
      <c r="AC43" s="17">
        <v>11</v>
      </c>
      <c r="AD43" s="17">
        <v>29</v>
      </c>
      <c r="AE43" s="17">
        <v>10000</v>
      </c>
      <c r="AF43" s="16">
        <v>12</v>
      </c>
      <c r="AG43" s="16">
        <v>30</v>
      </c>
      <c r="AH43" s="16">
        <v>10000</v>
      </c>
      <c r="AI43" s="17">
        <v>6</v>
      </c>
      <c r="AJ43" s="22">
        <v>30</v>
      </c>
      <c r="AK43" s="18">
        <v>10000</v>
      </c>
      <c r="AL43" s="35"/>
    </row>
    <row r="44" spans="1:38" s="38" customFormat="1" x14ac:dyDescent="0.3">
      <c r="A44" s="56"/>
      <c r="B44" s="56"/>
      <c r="C44" s="42">
        <v>5</v>
      </c>
      <c r="D44" s="36">
        <f t="shared" si="12"/>
        <v>4.4000000000000004</v>
      </c>
      <c r="E44" s="31">
        <f t="shared" si="12"/>
        <v>29</v>
      </c>
      <c r="F44" s="7">
        <f t="shared" si="13"/>
        <v>0</v>
      </c>
      <c r="G44" s="7">
        <f t="shared" si="13"/>
        <v>0</v>
      </c>
      <c r="H44" s="9">
        <v>7</v>
      </c>
      <c r="I44" s="23">
        <v>29</v>
      </c>
      <c r="J44" s="3">
        <v>10000</v>
      </c>
      <c r="K44" s="2">
        <v>4</v>
      </c>
      <c r="L44" s="2">
        <v>27</v>
      </c>
      <c r="M44" s="2">
        <v>10000</v>
      </c>
      <c r="N44" s="3">
        <v>7</v>
      </c>
      <c r="O44" s="3">
        <v>29</v>
      </c>
      <c r="P44" s="3">
        <v>10000</v>
      </c>
      <c r="Q44" s="2">
        <v>5</v>
      </c>
      <c r="R44" s="2">
        <v>29</v>
      </c>
      <c r="S44" s="2">
        <v>10000</v>
      </c>
      <c r="T44" s="3">
        <v>5</v>
      </c>
      <c r="U44" s="3">
        <v>30</v>
      </c>
      <c r="V44" s="3">
        <v>10000</v>
      </c>
      <c r="W44" s="2">
        <v>4</v>
      </c>
      <c r="X44" s="2">
        <v>29</v>
      </c>
      <c r="Y44" s="2">
        <v>10000</v>
      </c>
      <c r="Z44" s="3">
        <v>4</v>
      </c>
      <c r="AA44" s="3">
        <v>29</v>
      </c>
      <c r="AB44" s="3">
        <v>10000</v>
      </c>
      <c r="AC44" s="2">
        <v>3</v>
      </c>
      <c r="AD44" s="2">
        <v>29</v>
      </c>
      <c r="AE44" s="2">
        <v>10000</v>
      </c>
      <c r="AF44" s="3">
        <v>4</v>
      </c>
      <c r="AG44" s="3">
        <v>29</v>
      </c>
      <c r="AH44" s="3">
        <v>10000</v>
      </c>
      <c r="AI44" s="2">
        <v>1</v>
      </c>
      <c r="AJ44" s="20">
        <v>30</v>
      </c>
      <c r="AK44" s="10">
        <v>10000</v>
      </c>
      <c r="AL44" s="35"/>
    </row>
    <row r="45" spans="1:38" s="38" customFormat="1" ht="16.2" thickBot="1" x14ac:dyDescent="0.35">
      <c r="A45" s="57"/>
      <c r="B45" s="57"/>
      <c r="C45" s="43">
        <v>10</v>
      </c>
      <c r="D45" s="37">
        <f t="shared" si="12"/>
        <v>1.7</v>
      </c>
      <c r="E45" s="32">
        <f t="shared" si="12"/>
        <v>28</v>
      </c>
      <c r="F45" s="8">
        <f t="shared" si="13"/>
        <v>0.1</v>
      </c>
      <c r="G45" s="8">
        <f t="shared" si="13"/>
        <v>0</v>
      </c>
      <c r="H45" s="11">
        <v>2</v>
      </c>
      <c r="I45" s="24">
        <v>28</v>
      </c>
      <c r="J45" s="12">
        <v>10000</v>
      </c>
      <c r="K45" s="13">
        <v>1</v>
      </c>
      <c r="L45" s="13">
        <v>25</v>
      </c>
      <c r="M45" s="13">
        <v>10000</v>
      </c>
      <c r="N45" s="12">
        <v>1</v>
      </c>
      <c r="O45" s="12">
        <v>30</v>
      </c>
      <c r="P45" s="12">
        <v>10000</v>
      </c>
      <c r="Q45" s="13">
        <v>1</v>
      </c>
      <c r="R45" s="13">
        <v>30</v>
      </c>
      <c r="S45" s="13">
        <v>10000</v>
      </c>
      <c r="T45" s="12">
        <v>3</v>
      </c>
      <c r="U45" s="12">
        <v>26</v>
      </c>
      <c r="V45" s="12">
        <v>10000</v>
      </c>
      <c r="W45" s="13">
        <v>2</v>
      </c>
      <c r="X45" s="13">
        <v>29</v>
      </c>
      <c r="Y45" s="13">
        <v>10000</v>
      </c>
      <c r="Z45" s="12">
        <v>1</v>
      </c>
      <c r="AA45" s="12">
        <v>28</v>
      </c>
      <c r="AB45" s="12">
        <v>10000</v>
      </c>
      <c r="AC45" s="13">
        <v>0</v>
      </c>
      <c r="AD45" s="13">
        <v>29</v>
      </c>
      <c r="AE45" s="13">
        <v>9084</v>
      </c>
      <c r="AF45" s="12">
        <v>2</v>
      </c>
      <c r="AG45" s="12">
        <v>27</v>
      </c>
      <c r="AH45" s="12">
        <v>10000</v>
      </c>
      <c r="AI45" s="13">
        <v>4</v>
      </c>
      <c r="AJ45" s="21">
        <v>28</v>
      </c>
      <c r="AK45" s="14">
        <v>10000</v>
      </c>
      <c r="AL45" s="35"/>
    </row>
    <row r="46" spans="1:38" s="38" customFormat="1" x14ac:dyDescent="0.3">
      <c r="A46" s="55">
        <v>30</v>
      </c>
      <c r="B46" s="55">
        <v>15</v>
      </c>
      <c r="C46" s="41">
        <v>1</v>
      </c>
      <c r="D46" s="34">
        <f t="shared" si="12"/>
        <v>21.5</v>
      </c>
      <c r="E46" s="44">
        <f t="shared" si="12"/>
        <v>14.3</v>
      </c>
      <c r="F46" s="6">
        <f t="shared" si="13"/>
        <v>0</v>
      </c>
      <c r="G46" s="6">
        <f t="shared" si="13"/>
        <v>0</v>
      </c>
      <c r="H46" s="9">
        <v>19</v>
      </c>
      <c r="I46" s="23">
        <v>15</v>
      </c>
      <c r="J46" s="3">
        <v>10000</v>
      </c>
      <c r="K46" s="2">
        <v>29</v>
      </c>
      <c r="L46" s="2">
        <v>14</v>
      </c>
      <c r="M46" s="2">
        <v>10000</v>
      </c>
      <c r="N46" s="3">
        <v>21</v>
      </c>
      <c r="O46" s="3">
        <v>15</v>
      </c>
      <c r="P46" s="3">
        <v>10000</v>
      </c>
      <c r="Q46" s="2">
        <v>23</v>
      </c>
      <c r="R46" s="2">
        <v>15</v>
      </c>
      <c r="S46" s="2">
        <v>10000</v>
      </c>
      <c r="T46" s="3">
        <v>18</v>
      </c>
      <c r="U46" s="3">
        <v>14</v>
      </c>
      <c r="V46" s="3">
        <v>10000</v>
      </c>
      <c r="W46" s="2">
        <v>23</v>
      </c>
      <c r="X46" s="2">
        <v>15</v>
      </c>
      <c r="Y46" s="2">
        <v>10000</v>
      </c>
      <c r="Z46" s="3">
        <v>23</v>
      </c>
      <c r="AA46" s="3">
        <v>14</v>
      </c>
      <c r="AB46" s="3">
        <v>10000</v>
      </c>
      <c r="AC46" s="2">
        <v>21</v>
      </c>
      <c r="AD46" s="2">
        <v>13</v>
      </c>
      <c r="AE46" s="2">
        <v>10000</v>
      </c>
      <c r="AF46" s="3">
        <v>23</v>
      </c>
      <c r="AG46" s="3">
        <v>15</v>
      </c>
      <c r="AH46" s="3">
        <v>10000</v>
      </c>
      <c r="AI46" s="2">
        <v>15</v>
      </c>
      <c r="AJ46" s="20">
        <v>13</v>
      </c>
      <c r="AK46" s="10">
        <v>10000</v>
      </c>
      <c r="AL46" s="35"/>
    </row>
    <row r="47" spans="1:38" s="38" customFormat="1" x14ac:dyDescent="0.3">
      <c r="A47" s="56"/>
      <c r="B47" s="56"/>
      <c r="C47" s="42">
        <v>5</v>
      </c>
      <c r="D47" s="36">
        <f t="shared" si="12"/>
        <v>9.3000000000000007</v>
      </c>
      <c r="E47" s="31">
        <f t="shared" si="12"/>
        <v>14.2</v>
      </c>
      <c r="F47" s="7">
        <f t="shared" si="13"/>
        <v>0</v>
      </c>
      <c r="G47" s="7">
        <f t="shared" si="13"/>
        <v>0</v>
      </c>
      <c r="H47" s="9">
        <v>6</v>
      </c>
      <c r="I47" s="23">
        <v>15</v>
      </c>
      <c r="J47" s="3">
        <v>10000</v>
      </c>
      <c r="K47" s="2">
        <v>4</v>
      </c>
      <c r="L47" s="2">
        <v>14</v>
      </c>
      <c r="M47" s="2">
        <v>10000</v>
      </c>
      <c r="N47" s="3">
        <v>10</v>
      </c>
      <c r="O47" s="3">
        <v>14</v>
      </c>
      <c r="P47" s="3">
        <v>10000</v>
      </c>
      <c r="Q47" s="2">
        <v>10</v>
      </c>
      <c r="R47" s="2">
        <v>14</v>
      </c>
      <c r="S47" s="2">
        <v>10000</v>
      </c>
      <c r="T47" s="3">
        <v>10</v>
      </c>
      <c r="U47" s="3">
        <v>12</v>
      </c>
      <c r="V47" s="3">
        <v>10000</v>
      </c>
      <c r="W47" s="2">
        <v>12</v>
      </c>
      <c r="X47" s="2">
        <v>15</v>
      </c>
      <c r="Y47" s="2">
        <v>10000</v>
      </c>
      <c r="Z47" s="3">
        <v>9</v>
      </c>
      <c r="AA47" s="3">
        <v>14</v>
      </c>
      <c r="AB47" s="3">
        <v>10000</v>
      </c>
      <c r="AC47" s="2">
        <v>10</v>
      </c>
      <c r="AD47" s="2">
        <v>15</v>
      </c>
      <c r="AE47" s="2">
        <v>10000</v>
      </c>
      <c r="AF47" s="3">
        <v>12</v>
      </c>
      <c r="AG47" s="3">
        <v>15</v>
      </c>
      <c r="AH47" s="3">
        <v>10000</v>
      </c>
      <c r="AI47" s="2">
        <v>10</v>
      </c>
      <c r="AJ47" s="20">
        <v>14</v>
      </c>
      <c r="AK47" s="10">
        <v>10000</v>
      </c>
      <c r="AL47" s="35"/>
    </row>
    <row r="48" spans="1:38" s="38" customFormat="1" ht="16.2" thickBot="1" x14ac:dyDescent="0.35">
      <c r="A48" s="57"/>
      <c r="B48" s="57"/>
      <c r="C48" s="43">
        <v>10</v>
      </c>
      <c r="D48" s="37">
        <f t="shared" si="12"/>
        <v>4.8</v>
      </c>
      <c r="E48" s="32">
        <f t="shared" si="12"/>
        <v>13.6</v>
      </c>
      <c r="F48" s="8">
        <f t="shared" si="13"/>
        <v>0</v>
      </c>
      <c r="G48" s="8">
        <f t="shared" si="13"/>
        <v>0</v>
      </c>
      <c r="H48" s="11">
        <v>4</v>
      </c>
      <c r="I48" s="24">
        <v>14</v>
      </c>
      <c r="J48" s="12">
        <v>10000</v>
      </c>
      <c r="K48" s="13">
        <v>4</v>
      </c>
      <c r="L48" s="13">
        <v>14</v>
      </c>
      <c r="M48" s="13">
        <v>10000</v>
      </c>
      <c r="N48" s="12">
        <v>4</v>
      </c>
      <c r="O48" s="12">
        <v>13</v>
      </c>
      <c r="P48" s="12">
        <v>10000</v>
      </c>
      <c r="Q48" s="13">
        <v>4</v>
      </c>
      <c r="R48" s="13">
        <v>14</v>
      </c>
      <c r="S48" s="13">
        <v>10000</v>
      </c>
      <c r="T48" s="12">
        <v>4</v>
      </c>
      <c r="U48" s="12">
        <v>12</v>
      </c>
      <c r="V48" s="12">
        <v>10000</v>
      </c>
      <c r="W48" s="13">
        <v>3</v>
      </c>
      <c r="X48" s="13">
        <v>14</v>
      </c>
      <c r="Y48" s="13">
        <v>10000</v>
      </c>
      <c r="Z48" s="12">
        <v>8</v>
      </c>
      <c r="AA48" s="12">
        <v>13</v>
      </c>
      <c r="AB48" s="12">
        <v>10000</v>
      </c>
      <c r="AC48" s="13">
        <v>5</v>
      </c>
      <c r="AD48" s="13">
        <v>14</v>
      </c>
      <c r="AE48" s="13">
        <v>10000</v>
      </c>
      <c r="AF48" s="12">
        <v>3</v>
      </c>
      <c r="AG48" s="12">
        <v>13</v>
      </c>
      <c r="AH48" s="12">
        <v>10000</v>
      </c>
      <c r="AI48" s="13">
        <v>9</v>
      </c>
      <c r="AJ48" s="21">
        <v>15</v>
      </c>
      <c r="AK48" s="14">
        <v>10000</v>
      </c>
      <c r="AL48" s="35"/>
    </row>
    <row r="49" spans="1:38" s="38" customFormat="1" x14ac:dyDescent="0.3">
      <c r="A49" s="55">
        <v>30</v>
      </c>
      <c r="B49" s="55">
        <v>30</v>
      </c>
      <c r="C49" s="41">
        <v>1</v>
      </c>
      <c r="D49" s="34">
        <f t="shared" si="12"/>
        <v>23.3</v>
      </c>
      <c r="E49" s="30">
        <f t="shared" si="12"/>
        <v>29</v>
      </c>
      <c r="F49" s="6">
        <f t="shared" si="13"/>
        <v>0</v>
      </c>
      <c r="G49" s="6">
        <f t="shared" si="13"/>
        <v>0</v>
      </c>
      <c r="H49" s="15">
        <v>20</v>
      </c>
      <c r="I49" s="25">
        <v>28</v>
      </c>
      <c r="J49" s="16">
        <v>10000</v>
      </c>
      <c r="K49" s="17">
        <v>18</v>
      </c>
      <c r="L49" s="17">
        <v>30</v>
      </c>
      <c r="M49" s="17">
        <v>10000</v>
      </c>
      <c r="N49" s="16">
        <v>23</v>
      </c>
      <c r="O49" s="16">
        <v>29</v>
      </c>
      <c r="P49" s="16">
        <v>10000</v>
      </c>
      <c r="Q49" s="17">
        <v>22</v>
      </c>
      <c r="R49" s="17">
        <v>28</v>
      </c>
      <c r="S49" s="17">
        <v>10000</v>
      </c>
      <c r="T49" s="16">
        <v>24</v>
      </c>
      <c r="U49" s="16">
        <v>29</v>
      </c>
      <c r="V49" s="16">
        <v>10000</v>
      </c>
      <c r="W49" s="17">
        <v>25</v>
      </c>
      <c r="X49" s="17">
        <v>28</v>
      </c>
      <c r="Y49" s="17">
        <v>10000</v>
      </c>
      <c r="Z49" s="16">
        <v>27</v>
      </c>
      <c r="AA49" s="16">
        <v>29</v>
      </c>
      <c r="AB49" s="16">
        <v>10000</v>
      </c>
      <c r="AC49" s="17">
        <v>24</v>
      </c>
      <c r="AD49" s="17">
        <v>30</v>
      </c>
      <c r="AE49" s="17">
        <v>10000</v>
      </c>
      <c r="AF49" s="16">
        <v>25</v>
      </c>
      <c r="AG49" s="16">
        <v>29</v>
      </c>
      <c r="AH49" s="16">
        <v>10000</v>
      </c>
      <c r="AI49" s="17">
        <v>25</v>
      </c>
      <c r="AJ49" s="22">
        <v>30</v>
      </c>
      <c r="AK49" s="18">
        <v>10000</v>
      </c>
      <c r="AL49" s="35"/>
    </row>
    <row r="50" spans="1:38" s="38" customFormat="1" x14ac:dyDescent="0.3">
      <c r="A50" s="56"/>
      <c r="B50" s="56"/>
      <c r="C50" s="42">
        <v>5</v>
      </c>
      <c r="D50" s="36">
        <f t="shared" si="12"/>
        <v>9.9</v>
      </c>
      <c r="E50" s="31">
        <f t="shared" si="12"/>
        <v>28.7</v>
      </c>
      <c r="F50" s="7">
        <f t="shared" si="13"/>
        <v>0</v>
      </c>
      <c r="G50" s="7">
        <f t="shared" si="13"/>
        <v>0</v>
      </c>
      <c r="H50" s="9">
        <v>6</v>
      </c>
      <c r="I50" s="23">
        <v>29</v>
      </c>
      <c r="J50" s="3">
        <v>10000</v>
      </c>
      <c r="K50" s="2">
        <v>8</v>
      </c>
      <c r="L50" s="2">
        <v>28</v>
      </c>
      <c r="M50" s="2">
        <v>10000</v>
      </c>
      <c r="N50" s="3">
        <v>14</v>
      </c>
      <c r="O50" s="3">
        <v>28</v>
      </c>
      <c r="P50" s="3">
        <v>10000</v>
      </c>
      <c r="Q50" s="2">
        <v>4</v>
      </c>
      <c r="R50" s="2">
        <v>30</v>
      </c>
      <c r="S50" s="2">
        <v>10000</v>
      </c>
      <c r="T50" s="3">
        <v>7</v>
      </c>
      <c r="U50" s="3">
        <v>28</v>
      </c>
      <c r="V50" s="3">
        <v>10000</v>
      </c>
      <c r="W50" s="2">
        <v>17</v>
      </c>
      <c r="X50" s="2">
        <v>29</v>
      </c>
      <c r="Y50" s="2">
        <v>10000</v>
      </c>
      <c r="Z50" s="3">
        <v>8</v>
      </c>
      <c r="AA50" s="3">
        <v>27</v>
      </c>
      <c r="AB50" s="3">
        <v>10000</v>
      </c>
      <c r="AC50" s="2">
        <v>14</v>
      </c>
      <c r="AD50" s="2">
        <v>30</v>
      </c>
      <c r="AE50" s="2">
        <v>10000</v>
      </c>
      <c r="AF50" s="3">
        <v>12</v>
      </c>
      <c r="AG50" s="3">
        <v>29</v>
      </c>
      <c r="AH50" s="3">
        <v>10000</v>
      </c>
      <c r="AI50" s="2">
        <v>9</v>
      </c>
      <c r="AJ50" s="20">
        <v>29</v>
      </c>
      <c r="AK50" s="10">
        <v>10000</v>
      </c>
      <c r="AL50" s="35"/>
    </row>
    <row r="51" spans="1:38" s="38" customFormat="1" ht="16.2" thickBot="1" x14ac:dyDescent="0.35">
      <c r="A51" s="57"/>
      <c r="B51" s="57"/>
      <c r="C51" s="43">
        <v>10</v>
      </c>
      <c r="D51" s="37">
        <f t="shared" si="12"/>
        <v>5</v>
      </c>
      <c r="E51" s="32">
        <f t="shared" si="12"/>
        <v>27.4</v>
      </c>
      <c r="F51" s="8">
        <f t="shared" si="13"/>
        <v>0</v>
      </c>
      <c r="G51" s="8">
        <f t="shared" si="13"/>
        <v>0</v>
      </c>
      <c r="H51" s="11">
        <v>9</v>
      </c>
      <c r="I51" s="24">
        <v>30</v>
      </c>
      <c r="J51" s="12">
        <v>10000</v>
      </c>
      <c r="K51" s="13">
        <v>6</v>
      </c>
      <c r="L51" s="13">
        <v>27</v>
      </c>
      <c r="M51" s="13">
        <v>10000</v>
      </c>
      <c r="N51" s="12">
        <v>1</v>
      </c>
      <c r="O51" s="12">
        <v>25</v>
      </c>
      <c r="P51" s="12">
        <v>10000</v>
      </c>
      <c r="Q51" s="13">
        <v>3</v>
      </c>
      <c r="R51" s="13">
        <v>25</v>
      </c>
      <c r="S51" s="13">
        <v>10000</v>
      </c>
      <c r="T51" s="12">
        <v>8</v>
      </c>
      <c r="U51" s="12">
        <v>25</v>
      </c>
      <c r="V51" s="12">
        <v>10000</v>
      </c>
      <c r="W51" s="13">
        <v>7</v>
      </c>
      <c r="X51" s="13">
        <v>28</v>
      </c>
      <c r="Y51" s="13">
        <v>10000</v>
      </c>
      <c r="Z51" s="12">
        <v>7</v>
      </c>
      <c r="AA51" s="12">
        <v>29</v>
      </c>
      <c r="AB51" s="12">
        <v>10000</v>
      </c>
      <c r="AC51" s="13">
        <v>4</v>
      </c>
      <c r="AD51" s="13">
        <v>27</v>
      </c>
      <c r="AE51" s="13">
        <v>10000</v>
      </c>
      <c r="AF51" s="12">
        <v>2</v>
      </c>
      <c r="AG51" s="12">
        <v>28</v>
      </c>
      <c r="AH51" s="12">
        <v>10000</v>
      </c>
      <c r="AI51" s="13">
        <v>3</v>
      </c>
      <c r="AJ51" s="21">
        <v>30</v>
      </c>
      <c r="AK51" s="14">
        <v>10000</v>
      </c>
      <c r="AL51" s="35"/>
    </row>
    <row r="52" spans="1:38" x14ac:dyDescent="0.3">
      <c r="A52" s="19"/>
      <c r="B52" s="19"/>
    </row>
    <row r="53" spans="1:38" ht="16.2" thickBot="1" x14ac:dyDescent="0.35">
      <c r="A53" s="19"/>
      <c r="B53" s="19"/>
    </row>
    <row r="54" spans="1:38" ht="52.95" customHeight="1" x14ac:dyDescent="0.3">
      <c r="A54" s="51" t="s">
        <v>50</v>
      </c>
      <c r="B54" s="51"/>
      <c r="C54" s="51"/>
      <c r="D54" s="51"/>
      <c r="E54" s="51"/>
      <c r="F54" s="51"/>
      <c r="G54" s="52"/>
      <c r="H54" s="58" t="s">
        <v>4</v>
      </c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60"/>
    </row>
    <row r="55" spans="1:38" ht="16.2" thickBot="1" x14ac:dyDescent="0.35">
      <c r="A55" s="38"/>
      <c r="B55" s="38" t="s">
        <v>32</v>
      </c>
      <c r="C55" s="38" t="s">
        <v>7</v>
      </c>
      <c r="D55" s="38" t="s">
        <v>8</v>
      </c>
      <c r="E55" s="38" t="s">
        <v>9</v>
      </c>
      <c r="F55" s="38" t="s">
        <v>10</v>
      </c>
      <c r="G55" s="38" t="s">
        <v>33</v>
      </c>
      <c r="H55" s="63" t="s">
        <v>11</v>
      </c>
      <c r="I55" s="64"/>
      <c r="J55" s="61"/>
      <c r="K55" s="62" t="s">
        <v>12</v>
      </c>
      <c r="L55" s="62"/>
      <c r="M55" s="62"/>
      <c r="N55" s="61" t="s">
        <v>13</v>
      </c>
      <c r="O55" s="61"/>
      <c r="P55" s="61"/>
      <c r="Q55" s="62" t="s">
        <v>14</v>
      </c>
      <c r="R55" s="62"/>
      <c r="S55" s="62"/>
      <c r="T55" s="61" t="s">
        <v>15</v>
      </c>
      <c r="U55" s="61"/>
      <c r="V55" s="61"/>
      <c r="W55" s="62" t="s">
        <v>16</v>
      </c>
      <c r="X55" s="62"/>
      <c r="Y55" s="62"/>
      <c r="Z55" s="61" t="s">
        <v>17</v>
      </c>
      <c r="AA55" s="61"/>
      <c r="AB55" s="61"/>
      <c r="AC55" s="62" t="s">
        <v>18</v>
      </c>
      <c r="AD55" s="62"/>
      <c r="AE55" s="62"/>
      <c r="AF55" s="61" t="s">
        <v>19</v>
      </c>
      <c r="AG55" s="61"/>
      <c r="AH55" s="61"/>
      <c r="AI55" s="62" t="s">
        <v>20</v>
      </c>
      <c r="AJ55" s="65"/>
      <c r="AK55" s="66"/>
    </row>
    <row r="56" spans="1:38" ht="61.95" customHeight="1" thickBot="1" x14ac:dyDescent="0.35">
      <c r="A56" s="5" t="s">
        <v>49</v>
      </c>
      <c r="B56" s="5" t="s">
        <v>34</v>
      </c>
      <c r="C56" s="5" t="s">
        <v>51</v>
      </c>
      <c r="D56" s="5" t="s">
        <v>24</v>
      </c>
      <c r="E56" s="5" t="s">
        <v>25</v>
      </c>
      <c r="F56" s="4" t="s">
        <v>26</v>
      </c>
      <c r="G56" s="4" t="s">
        <v>27</v>
      </c>
      <c r="H56" s="26" t="s">
        <v>28</v>
      </c>
      <c r="I56" s="27" t="s">
        <v>29</v>
      </c>
      <c r="J56" s="27" t="s">
        <v>30</v>
      </c>
      <c r="K56" s="28" t="s">
        <v>28</v>
      </c>
      <c r="L56" s="28" t="s">
        <v>29</v>
      </c>
      <c r="M56" s="28" t="s">
        <v>30</v>
      </c>
      <c r="N56" s="27" t="s">
        <v>28</v>
      </c>
      <c r="O56" s="27" t="s">
        <v>29</v>
      </c>
      <c r="P56" s="27" t="s">
        <v>30</v>
      </c>
      <c r="Q56" s="28" t="s">
        <v>28</v>
      </c>
      <c r="R56" s="28" t="s">
        <v>29</v>
      </c>
      <c r="S56" s="28" t="s">
        <v>30</v>
      </c>
      <c r="T56" s="27" t="s">
        <v>28</v>
      </c>
      <c r="U56" s="27" t="s">
        <v>29</v>
      </c>
      <c r="V56" s="27" t="s">
        <v>30</v>
      </c>
      <c r="W56" s="28" t="s">
        <v>28</v>
      </c>
      <c r="X56" s="28" t="s">
        <v>29</v>
      </c>
      <c r="Y56" s="28" t="s">
        <v>30</v>
      </c>
      <c r="Z56" s="27" t="s">
        <v>28</v>
      </c>
      <c r="AA56" s="27" t="s">
        <v>29</v>
      </c>
      <c r="AB56" s="27" t="s">
        <v>30</v>
      </c>
      <c r="AC56" s="28" t="s">
        <v>28</v>
      </c>
      <c r="AD56" s="28" t="s">
        <v>29</v>
      </c>
      <c r="AE56" s="28" t="s">
        <v>30</v>
      </c>
      <c r="AF56" s="27" t="s">
        <v>28</v>
      </c>
      <c r="AG56" s="27" t="s">
        <v>29</v>
      </c>
      <c r="AH56" s="27" t="s">
        <v>30</v>
      </c>
      <c r="AI56" s="28" t="s">
        <v>28</v>
      </c>
      <c r="AJ56" s="29" t="s">
        <v>29</v>
      </c>
      <c r="AK56" s="39" t="s">
        <v>30</v>
      </c>
    </row>
    <row r="57" spans="1:38" ht="16.2" thickBot="1" x14ac:dyDescent="0.35">
      <c r="A57" s="55">
        <v>30</v>
      </c>
      <c r="B57" s="41">
        <v>1</v>
      </c>
      <c r="C57" s="41">
        <v>1</v>
      </c>
      <c r="D57" s="34">
        <f t="shared" ref="D57:D65" si="14">IFERROR(AVERAGEIF($H$39:$AK$39,H$39,$H57:$AK57),"")</f>
        <v>29.3</v>
      </c>
      <c r="E57" s="44">
        <f t="shared" ref="E57:E65" si="15">IFERROR(AVERAGEIF($H$39:$AK$39,I$39,$H57:$AK57),"")</f>
        <v>29</v>
      </c>
      <c r="F57" s="6">
        <f t="shared" ref="F57:F65" si="16">IFERROR(COUNTIFS($H$39:$AK$39,H$39,$H57:$AK57,0)/10,"")</f>
        <v>0</v>
      </c>
      <c r="G57" s="6">
        <f t="shared" ref="G57:G65" si="17">IFERROR(COUNTIFS($H$39:$AK$39,I$39,$H57:$AK57,0)/10,"")</f>
        <v>0</v>
      </c>
      <c r="H57" s="11">
        <v>30</v>
      </c>
      <c r="I57" s="24">
        <v>29</v>
      </c>
      <c r="J57" s="12">
        <v>10000</v>
      </c>
      <c r="K57" s="13">
        <v>28</v>
      </c>
      <c r="L57" s="13">
        <v>29</v>
      </c>
      <c r="M57" s="13">
        <v>10000</v>
      </c>
      <c r="N57" s="12">
        <v>30</v>
      </c>
      <c r="O57" s="12">
        <v>30</v>
      </c>
      <c r="P57" s="12">
        <v>10000</v>
      </c>
      <c r="Q57" s="13">
        <v>30</v>
      </c>
      <c r="R57" s="13">
        <v>29</v>
      </c>
      <c r="S57" s="13">
        <v>10000</v>
      </c>
      <c r="T57" s="12">
        <v>30</v>
      </c>
      <c r="U57" s="12">
        <v>30</v>
      </c>
      <c r="V57" s="12">
        <v>10000</v>
      </c>
      <c r="W57" s="13">
        <v>30</v>
      </c>
      <c r="X57" s="13">
        <v>29</v>
      </c>
      <c r="Y57" s="13">
        <v>10000</v>
      </c>
      <c r="Z57" s="12">
        <v>30</v>
      </c>
      <c r="AA57" s="12">
        <v>29</v>
      </c>
      <c r="AB57" s="12">
        <v>10000</v>
      </c>
      <c r="AC57" s="13">
        <v>29</v>
      </c>
      <c r="AD57" s="13">
        <v>28</v>
      </c>
      <c r="AE57" s="13">
        <v>10000</v>
      </c>
      <c r="AF57" s="12">
        <v>28</v>
      </c>
      <c r="AG57" s="12">
        <v>30</v>
      </c>
      <c r="AH57" s="12">
        <v>10000</v>
      </c>
      <c r="AI57" s="13">
        <v>28</v>
      </c>
      <c r="AJ57" s="21">
        <v>27</v>
      </c>
      <c r="AK57" s="14">
        <v>10000</v>
      </c>
    </row>
    <row r="58" spans="1:38" ht="16.2" thickBot="1" x14ac:dyDescent="0.35">
      <c r="A58" s="56"/>
      <c r="B58" s="42">
        <v>1</v>
      </c>
      <c r="C58" s="42">
        <v>5</v>
      </c>
      <c r="D58" s="36">
        <f>IFERROR(AVERAGEIF($H$39:$AK$39,H$39,$H58:$AK58),"")</f>
        <v>28</v>
      </c>
      <c r="E58" s="31">
        <f>IFERROR(AVERAGEIF($H$39:$AK$39,I$39,$H58:$AK58),"")</f>
        <v>29.6</v>
      </c>
      <c r="F58" s="7">
        <f>IFERROR(COUNTIFS($H$39:$AK$39,H$39,$H58:$AK58,0)/10,"")</f>
        <v>0</v>
      </c>
      <c r="G58" s="7">
        <f>IFERROR(COUNTIFS($H$39:$AK$39,I$39,$H58:$AK58,0)/10,"")</f>
        <v>0</v>
      </c>
      <c r="H58" s="11">
        <v>30</v>
      </c>
      <c r="I58" s="24">
        <v>30</v>
      </c>
      <c r="J58" s="12">
        <v>10000</v>
      </c>
      <c r="K58" s="13">
        <v>25</v>
      </c>
      <c r="L58" s="13">
        <v>29</v>
      </c>
      <c r="M58" s="13">
        <v>10000</v>
      </c>
      <c r="N58" s="12">
        <v>26</v>
      </c>
      <c r="O58" s="12">
        <v>29</v>
      </c>
      <c r="P58" s="12">
        <v>10000</v>
      </c>
      <c r="Q58" s="13">
        <v>29</v>
      </c>
      <c r="R58" s="13">
        <v>30</v>
      </c>
      <c r="S58" s="13">
        <v>10000</v>
      </c>
      <c r="T58" s="12">
        <v>30</v>
      </c>
      <c r="U58" s="12">
        <v>30</v>
      </c>
      <c r="V58" s="12">
        <v>10000</v>
      </c>
      <c r="W58" s="13">
        <v>28</v>
      </c>
      <c r="X58" s="13">
        <v>28</v>
      </c>
      <c r="Y58" s="13">
        <v>10000</v>
      </c>
      <c r="Z58" s="12">
        <v>28</v>
      </c>
      <c r="AA58" s="12">
        <v>30</v>
      </c>
      <c r="AB58" s="12">
        <v>10000</v>
      </c>
      <c r="AC58" s="13">
        <v>29</v>
      </c>
      <c r="AD58" s="13">
        <v>30</v>
      </c>
      <c r="AE58" s="13">
        <v>10000</v>
      </c>
      <c r="AF58" s="12">
        <v>28</v>
      </c>
      <c r="AG58" s="12">
        <v>30</v>
      </c>
      <c r="AH58" s="12">
        <v>10000</v>
      </c>
      <c r="AI58" s="13">
        <v>27</v>
      </c>
      <c r="AJ58" s="21">
        <v>30</v>
      </c>
      <c r="AK58" s="14">
        <v>10000</v>
      </c>
    </row>
    <row r="59" spans="1:38" ht="16.2" thickBot="1" x14ac:dyDescent="0.35">
      <c r="A59" s="57"/>
      <c r="B59" s="43">
        <v>1</v>
      </c>
      <c r="C59" s="43">
        <v>10</v>
      </c>
      <c r="D59" s="37">
        <f>IFERROR(AVERAGEIF($H$39:$AK$39,H$39,$H59:$AK59),"")</f>
        <v>27.6</v>
      </c>
      <c r="E59" s="32">
        <f>IFERROR(AVERAGEIF($H$39:$AK$39,I$39,$H59:$AK59),"")</f>
        <v>29.5</v>
      </c>
      <c r="F59" s="8">
        <f>IFERROR(COUNTIFS($H$39:$AK$39,H$39,$H59:$AK59,0)/10,"")</f>
        <v>0</v>
      </c>
      <c r="G59" s="8">
        <f>IFERROR(COUNTIFS($H$39:$AK$39,I$39,$H59:$AK59,0)/10,"")</f>
        <v>0</v>
      </c>
      <c r="H59" s="11">
        <v>26</v>
      </c>
      <c r="I59" s="24">
        <v>29</v>
      </c>
      <c r="J59" s="12">
        <v>10000</v>
      </c>
      <c r="K59" s="13">
        <v>29</v>
      </c>
      <c r="L59" s="13">
        <v>30</v>
      </c>
      <c r="M59" s="13">
        <v>10000</v>
      </c>
      <c r="N59" s="12">
        <v>29</v>
      </c>
      <c r="O59" s="12">
        <v>30</v>
      </c>
      <c r="P59" s="12">
        <v>10000</v>
      </c>
      <c r="Q59" s="13">
        <v>26</v>
      </c>
      <c r="R59" s="13">
        <v>29</v>
      </c>
      <c r="S59" s="13">
        <v>10000</v>
      </c>
      <c r="T59" s="12">
        <v>30</v>
      </c>
      <c r="U59" s="12">
        <v>29</v>
      </c>
      <c r="V59" s="12">
        <v>10000</v>
      </c>
      <c r="W59" s="13">
        <v>27</v>
      </c>
      <c r="X59" s="13">
        <v>29</v>
      </c>
      <c r="Y59" s="13">
        <v>10000</v>
      </c>
      <c r="Z59" s="12">
        <v>29</v>
      </c>
      <c r="AA59" s="12">
        <v>30</v>
      </c>
      <c r="AB59" s="12">
        <v>10000</v>
      </c>
      <c r="AC59" s="13">
        <v>27</v>
      </c>
      <c r="AD59" s="13">
        <v>30</v>
      </c>
      <c r="AE59" s="13">
        <v>10000</v>
      </c>
      <c r="AF59" s="12">
        <v>28</v>
      </c>
      <c r="AG59" s="12">
        <v>29</v>
      </c>
      <c r="AH59" s="12">
        <v>10000</v>
      </c>
      <c r="AI59" s="13">
        <v>25</v>
      </c>
      <c r="AJ59" s="21">
        <v>30</v>
      </c>
      <c r="AK59" s="14">
        <v>10000</v>
      </c>
    </row>
    <row r="60" spans="1:38" ht="16.2" thickBot="1" x14ac:dyDescent="0.35">
      <c r="A60" s="55">
        <v>30</v>
      </c>
      <c r="B60" s="41">
        <v>5</v>
      </c>
      <c r="C60" s="41">
        <v>1</v>
      </c>
      <c r="D60" s="34">
        <f t="shared" si="14"/>
        <v>28.9</v>
      </c>
      <c r="E60" s="30">
        <f t="shared" si="15"/>
        <v>29.3</v>
      </c>
      <c r="F60" s="6">
        <f t="shared" si="16"/>
        <v>0</v>
      </c>
      <c r="G60" s="6">
        <f t="shared" si="17"/>
        <v>0</v>
      </c>
      <c r="H60" s="11">
        <v>28</v>
      </c>
      <c r="I60" s="24">
        <v>30</v>
      </c>
      <c r="J60" s="12">
        <v>10000</v>
      </c>
      <c r="K60" s="13">
        <v>29</v>
      </c>
      <c r="L60" s="13">
        <v>30</v>
      </c>
      <c r="M60" s="13">
        <v>10000</v>
      </c>
      <c r="N60" s="12">
        <v>30</v>
      </c>
      <c r="O60" s="12">
        <v>28</v>
      </c>
      <c r="P60" s="12">
        <v>10000</v>
      </c>
      <c r="Q60" s="13">
        <v>28</v>
      </c>
      <c r="R60" s="13">
        <v>30</v>
      </c>
      <c r="S60" s="13">
        <v>10000</v>
      </c>
      <c r="T60" s="12">
        <v>28</v>
      </c>
      <c r="U60" s="12">
        <v>30</v>
      </c>
      <c r="V60" s="12">
        <v>10000</v>
      </c>
      <c r="W60" s="13">
        <v>29</v>
      </c>
      <c r="X60" s="13">
        <v>28</v>
      </c>
      <c r="Y60" s="13">
        <v>10000</v>
      </c>
      <c r="Z60" s="12">
        <v>30</v>
      </c>
      <c r="AA60" s="12">
        <v>29</v>
      </c>
      <c r="AB60" s="12">
        <v>10000</v>
      </c>
      <c r="AC60" s="13">
        <v>30</v>
      </c>
      <c r="AD60" s="13">
        <v>30</v>
      </c>
      <c r="AE60" s="13">
        <v>10000</v>
      </c>
      <c r="AF60" s="12">
        <v>28</v>
      </c>
      <c r="AG60" s="12">
        <v>28</v>
      </c>
      <c r="AH60" s="12">
        <v>10000</v>
      </c>
      <c r="AI60" s="13">
        <v>29</v>
      </c>
      <c r="AJ60" s="21">
        <v>30</v>
      </c>
      <c r="AK60" s="14">
        <v>10000</v>
      </c>
    </row>
    <row r="61" spans="1:38" ht="16.2" thickBot="1" x14ac:dyDescent="0.35">
      <c r="A61" s="56"/>
      <c r="B61" s="42">
        <v>5</v>
      </c>
      <c r="C61" s="42">
        <v>5</v>
      </c>
      <c r="D61" s="36">
        <f t="shared" si="14"/>
        <v>28.1</v>
      </c>
      <c r="E61" s="31">
        <f t="shared" si="15"/>
        <v>29.5</v>
      </c>
      <c r="F61" s="7">
        <f t="shared" si="16"/>
        <v>0</v>
      </c>
      <c r="G61" s="7">
        <f t="shared" si="17"/>
        <v>0</v>
      </c>
      <c r="H61" s="11">
        <v>28</v>
      </c>
      <c r="I61" s="24">
        <v>29</v>
      </c>
      <c r="J61" s="12">
        <v>10000</v>
      </c>
      <c r="K61" s="13">
        <v>30</v>
      </c>
      <c r="L61" s="13">
        <v>30</v>
      </c>
      <c r="M61" s="13">
        <v>10000</v>
      </c>
      <c r="N61" s="12">
        <v>25</v>
      </c>
      <c r="O61" s="12">
        <v>30</v>
      </c>
      <c r="P61" s="12">
        <v>10000</v>
      </c>
      <c r="Q61" s="13">
        <v>29</v>
      </c>
      <c r="R61" s="13">
        <v>29</v>
      </c>
      <c r="S61" s="13">
        <v>10000</v>
      </c>
      <c r="T61" s="12">
        <v>30</v>
      </c>
      <c r="U61" s="12">
        <v>30</v>
      </c>
      <c r="V61" s="12">
        <v>10000</v>
      </c>
      <c r="W61" s="13">
        <v>27</v>
      </c>
      <c r="X61" s="13">
        <v>29</v>
      </c>
      <c r="Y61" s="13">
        <v>10000</v>
      </c>
      <c r="Z61" s="12">
        <v>27</v>
      </c>
      <c r="AA61" s="12">
        <v>30</v>
      </c>
      <c r="AB61" s="12">
        <v>10000</v>
      </c>
      <c r="AC61" s="13">
        <v>30</v>
      </c>
      <c r="AD61" s="13">
        <v>28</v>
      </c>
      <c r="AE61" s="13">
        <v>10000</v>
      </c>
      <c r="AF61" s="12">
        <v>28</v>
      </c>
      <c r="AG61" s="12">
        <v>30</v>
      </c>
      <c r="AH61" s="12">
        <v>10000</v>
      </c>
      <c r="AI61" s="13">
        <v>27</v>
      </c>
      <c r="AJ61" s="21">
        <v>30</v>
      </c>
      <c r="AK61" s="14">
        <v>10000</v>
      </c>
    </row>
    <row r="62" spans="1:38" ht="16.2" thickBot="1" x14ac:dyDescent="0.35">
      <c r="A62" s="57"/>
      <c r="B62" s="43">
        <v>5</v>
      </c>
      <c r="C62" s="43">
        <v>10</v>
      </c>
      <c r="D62" s="37">
        <f t="shared" si="14"/>
        <v>26.8</v>
      </c>
      <c r="E62" s="32">
        <f t="shared" si="15"/>
        <v>29.3</v>
      </c>
      <c r="F62" s="8">
        <f t="shared" si="16"/>
        <v>0</v>
      </c>
      <c r="G62" s="8">
        <f t="shared" si="17"/>
        <v>0</v>
      </c>
      <c r="H62" s="11">
        <v>26</v>
      </c>
      <c r="I62" s="24">
        <v>29</v>
      </c>
      <c r="J62" s="12">
        <v>10000</v>
      </c>
      <c r="K62" s="13">
        <v>29</v>
      </c>
      <c r="L62" s="13">
        <v>29</v>
      </c>
      <c r="M62" s="13">
        <v>10000</v>
      </c>
      <c r="N62" s="12">
        <v>28</v>
      </c>
      <c r="O62" s="12">
        <v>29</v>
      </c>
      <c r="P62" s="12">
        <v>10000</v>
      </c>
      <c r="Q62" s="13">
        <v>28</v>
      </c>
      <c r="R62" s="13">
        <v>29</v>
      </c>
      <c r="S62" s="13">
        <v>10000</v>
      </c>
      <c r="T62" s="12">
        <v>27</v>
      </c>
      <c r="U62" s="12">
        <v>30</v>
      </c>
      <c r="V62" s="12">
        <v>10000</v>
      </c>
      <c r="W62" s="13">
        <v>24</v>
      </c>
      <c r="X62" s="13">
        <v>30</v>
      </c>
      <c r="Y62" s="13">
        <v>10000</v>
      </c>
      <c r="Z62" s="12">
        <v>28</v>
      </c>
      <c r="AA62" s="12">
        <v>29</v>
      </c>
      <c r="AB62" s="12">
        <v>10000</v>
      </c>
      <c r="AC62" s="13">
        <v>24</v>
      </c>
      <c r="AD62" s="13">
        <v>28</v>
      </c>
      <c r="AE62" s="13">
        <v>10000</v>
      </c>
      <c r="AF62" s="12">
        <v>28</v>
      </c>
      <c r="AG62" s="12">
        <v>30</v>
      </c>
      <c r="AH62" s="12">
        <v>10000</v>
      </c>
      <c r="AI62" s="13">
        <v>26</v>
      </c>
      <c r="AJ62" s="21">
        <v>30</v>
      </c>
      <c r="AK62" s="14">
        <v>10000</v>
      </c>
    </row>
    <row r="63" spans="1:38" ht="16.2" thickBot="1" x14ac:dyDescent="0.35">
      <c r="A63" s="55">
        <v>30</v>
      </c>
      <c r="B63" s="41">
        <v>10</v>
      </c>
      <c r="C63" s="41">
        <v>1</v>
      </c>
      <c r="D63" s="34">
        <f t="shared" si="14"/>
        <v>28.3</v>
      </c>
      <c r="E63" s="44">
        <f t="shared" si="15"/>
        <v>28.4</v>
      </c>
      <c r="F63" s="6">
        <f t="shared" si="16"/>
        <v>0</v>
      </c>
      <c r="G63" s="6">
        <f t="shared" si="17"/>
        <v>0</v>
      </c>
      <c r="H63" s="11">
        <v>29</v>
      </c>
      <c r="I63" s="24">
        <v>28</v>
      </c>
      <c r="J63" s="12">
        <v>10000</v>
      </c>
      <c r="K63" s="13">
        <v>28</v>
      </c>
      <c r="L63" s="13">
        <v>29</v>
      </c>
      <c r="M63" s="13">
        <v>10000</v>
      </c>
      <c r="N63" s="12">
        <v>28</v>
      </c>
      <c r="O63" s="12">
        <v>28</v>
      </c>
      <c r="P63" s="12">
        <v>10000</v>
      </c>
      <c r="Q63" s="13">
        <v>28</v>
      </c>
      <c r="R63" s="13">
        <v>30</v>
      </c>
      <c r="S63" s="13">
        <v>10000</v>
      </c>
      <c r="T63" s="12">
        <v>30</v>
      </c>
      <c r="U63" s="12">
        <v>29</v>
      </c>
      <c r="V63" s="12">
        <v>10000</v>
      </c>
      <c r="W63" s="13">
        <v>30</v>
      </c>
      <c r="X63" s="13">
        <v>27</v>
      </c>
      <c r="Y63" s="13">
        <v>10000</v>
      </c>
      <c r="Z63" s="12">
        <v>30</v>
      </c>
      <c r="AA63" s="12">
        <v>27</v>
      </c>
      <c r="AB63" s="12">
        <v>10000</v>
      </c>
      <c r="AC63" s="13">
        <v>29</v>
      </c>
      <c r="AD63" s="13">
        <v>29</v>
      </c>
      <c r="AE63" s="13">
        <v>10000</v>
      </c>
      <c r="AF63" s="12">
        <v>25</v>
      </c>
      <c r="AG63" s="12">
        <v>28</v>
      </c>
      <c r="AH63" s="12">
        <v>10000</v>
      </c>
      <c r="AI63" s="13">
        <v>26</v>
      </c>
      <c r="AJ63" s="21">
        <v>29</v>
      </c>
      <c r="AK63" s="14">
        <v>10000</v>
      </c>
    </row>
    <row r="64" spans="1:38" ht="16.2" thickBot="1" x14ac:dyDescent="0.35">
      <c r="A64" s="56"/>
      <c r="B64" s="42">
        <v>10</v>
      </c>
      <c r="C64" s="42">
        <v>5</v>
      </c>
      <c r="D64" s="36">
        <f t="shared" si="14"/>
        <v>26.6</v>
      </c>
      <c r="E64" s="31">
        <f t="shared" si="15"/>
        <v>29.4</v>
      </c>
      <c r="F64" s="7">
        <f t="shared" si="16"/>
        <v>0</v>
      </c>
      <c r="G64" s="7">
        <f t="shared" si="17"/>
        <v>0</v>
      </c>
      <c r="H64" s="11">
        <v>29</v>
      </c>
      <c r="I64" s="24">
        <v>30</v>
      </c>
      <c r="J64" s="12">
        <v>10000</v>
      </c>
      <c r="K64" s="13">
        <v>26</v>
      </c>
      <c r="L64" s="13">
        <v>30</v>
      </c>
      <c r="M64" s="13">
        <v>10000</v>
      </c>
      <c r="N64" s="12">
        <v>25</v>
      </c>
      <c r="O64" s="12">
        <v>29</v>
      </c>
      <c r="P64" s="12">
        <v>10000</v>
      </c>
      <c r="Q64" s="13">
        <v>27</v>
      </c>
      <c r="R64" s="13">
        <v>30</v>
      </c>
      <c r="S64" s="13">
        <v>10000</v>
      </c>
      <c r="T64" s="12">
        <v>26</v>
      </c>
      <c r="U64" s="12">
        <v>29</v>
      </c>
      <c r="V64" s="12">
        <v>10000</v>
      </c>
      <c r="W64" s="13">
        <v>27</v>
      </c>
      <c r="X64" s="13">
        <v>30</v>
      </c>
      <c r="Y64" s="13">
        <v>10000</v>
      </c>
      <c r="Z64" s="12">
        <v>27</v>
      </c>
      <c r="AA64" s="12">
        <v>27</v>
      </c>
      <c r="AB64" s="12">
        <v>10000</v>
      </c>
      <c r="AC64" s="13">
        <v>26</v>
      </c>
      <c r="AD64" s="13">
        <v>29</v>
      </c>
      <c r="AE64" s="13">
        <v>10000</v>
      </c>
      <c r="AF64" s="12">
        <v>28</v>
      </c>
      <c r="AG64" s="12">
        <v>30</v>
      </c>
      <c r="AH64" s="12">
        <v>10000</v>
      </c>
      <c r="AI64" s="13">
        <v>25</v>
      </c>
      <c r="AJ64" s="21">
        <v>30</v>
      </c>
      <c r="AK64" s="14">
        <v>10000</v>
      </c>
    </row>
    <row r="65" spans="1:38" ht="16.2" thickBot="1" x14ac:dyDescent="0.35">
      <c r="A65" s="57"/>
      <c r="B65" s="43">
        <v>10</v>
      </c>
      <c r="C65" s="43">
        <v>10</v>
      </c>
      <c r="D65" s="37">
        <f t="shared" si="14"/>
        <v>25.8</v>
      </c>
      <c r="E65" s="32">
        <f t="shared" si="15"/>
        <v>29.4</v>
      </c>
      <c r="F65" s="8">
        <f t="shared" si="16"/>
        <v>0</v>
      </c>
      <c r="G65" s="8">
        <f t="shared" si="17"/>
        <v>0</v>
      </c>
      <c r="H65" s="11">
        <v>23</v>
      </c>
      <c r="I65" s="24">
        <v>30</v>
      </c>
      <c r="J65" s="12">
        <v>10000</v>
      </c>
      <c r="K65" s="13">
        <v>27</v>
      </c>
      <c r="L65" s="13">
        <v>30</v>
      </c>
      <c r="M65" s="13">
        <v>10000</v>
      </c>
      <c r="N65" s="12">
        <v>25</v>
      </c>
      <c r="O65" s="12">
        <v>30</v>
      </c>
      <c r="P65" s="12">
        <v>10000</v>
      </c>
      <c r="Q65" s="13">
        <v>27</v>
      </c>
      <c r="R65" s="13">
        <v>29</v>
      </c>
      <c r="S65" s="13">
        <v>10000</v>
      </c>
      <c r="T65" s="12">
        <v>26</v>
      </c>
      <c r="U65" s="12">
        <v>29</v>
      </c>
      <c r="V65" s="12">
        <v>10000</v>
      </c>
      <c r="W65" s="13">
        <v>25</v>
      </c>
      <c r="X65" s="13">
        <v>29</v>
      </c>
      <c r="Y65" s="13">
        <v>10000</v>
      </c>
      <c r="Z65" s="12">
        <v>26</v>
      </c>
      <c r="AA65" s="12">
        <v>30</v>
      </c>
      <c r="AB65" s="12">
        <v>10000</v>
      </c>
      <c r="AC65" s="13">
        <v>27</v>
      </c>
      <c r="AD65" s="13">
        <v>28</v>
      </c>
      <c r="AE65" s="13">
        <v>10000</v>
      </c>
      <c r="AF65" s="12">
        <v>27</v>
      </c>
      <c r="AG65" s="12">
        <v>30</v>
      </c>
      <c r="AH65" s="12">
        <v>10000</v>
      </c>
      <c r="AI65" s="13">
        <v>25</v>
      </c>
      <c r="AJ65" s="21">
        <v>29</v>
      </c>
      <c r="AK65" s="14">
        <v>10000</v>
      </c>
    </row>
    <row r="66" spans="1:38" x14ac:dyDescent="0.3">
      <c r="A66" s="45"/>
      <c r="B66" s="47"/>
      <c r="D66" s="47"/>
      <c r="E66" s="48"/>
      <c r="F66" s="49"/>
      <c r="G66" s="49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</row>
    <row r="67" spans="1:38" ht="16.2" thickBot="1" x14ac:dyDescent="0.35">
      <c r="A67" s="19"/>
      <c r="B67" s="19"/>
    </row>
    <row r="68" spans="1:38" ht="34.950000000000003" customHeight="1" x14ac:dyDescent="0.3">
      <c r="A68" s="51" t="s">
        <v>46</v>
      </c>
      <c r="B68" s="51"/>
      <c r="C68" s="51"/>
      <c r="D68" s="51"/>
      <c r="E68" s="51"/>
      <c r="F68" s="51"/>
      <c r="G68" s="52"/>
      <c r="H68" s="58" t="s">
        <v>4</v>
      </c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60"/>
    </row>
    <row r="69" spans="1:38" s="38" customFormat="1" ht="16.2" thickBot="1" x14ac:dyDescent="0.35">
      <c r="A69" s="38" t="s">
        <v>43</v>
      </c>
      <c r="C69" s="38" t="s">
        <v>7</v>
      </c>
      <c r="D69" s="38" t="s">
        <v>8</v>
      </c>
      <c r="E69" s="38" t="s">
        <v>9</v>
      </c>
      <c r="F69" s="38" t="s">
        <v>10</v>
      </c>
      <c r="G69" s="38" t="s">
        <v>33</v>
      </c>
      <c r="H69" s="63" t="s">
        <v>11</v>
      </c>
      <c r="I69" s="64"/>
      <c r="J69" s="61"/>
      <c r="K69" s="62" t="s">
        <v>12</v>
      </c>
      <c r="L69" s="62"/>
      <c r="M69" s="62"/>
      <c r="N69" s="61" t="s">
        <v>13</v>
      </c>
      <c r="O69" s="61"/>
      <c r="P69" s="61"/>
      <c r="Q69" s="62" t="s">
        <v>14</v>
      </c>
      <c r="R69" s="62"/>
      <c r="S69" s="62"/>
      <c r="T69" s="61" t="s">
        <v>15</v>
      </c>
      <c r="U69" s="61"/>
      <c r="V69" s="61"/>
      <c r="W69" s="62" t="s">
        <v>16</v>
      </c>
      <c r="X69" s="62"/>
      <c r="Y69" s="62"/>
      <c r="Z69" s="61" t="s">
        <v>17</v>
      </c>
      <c r="AA69" s="61"/>
      <c r="AB69" s="61"/>
      <c r="AC69" s="62" t="s">
        <v>18</v>
      </c>
      <c r="AD69" s="62"/>
      <c r="AE69" s="62"/>
      <c r="AF69" s="61" t="s">
        <v>19</v>
      </c>
      <c r="AG69" s="61"/>
      <c r="AH69" s="61"/>
      <c r="AI69" s="62" t="s">
        <v>20</v>
      </c>
      <c r="AJ69" s="65"/>
      <c r="AK69" s="66"/>
      <c r="AL69" s="33"/>
    </row>
    <row r="70" spans="1:38" s="40" customFormat="1" ht="66" customHeight="1" thickBot="1" x14ac:dyDescent="0.35">
      <c r="A70" s="5" t="s">
        <v>21</v>
      </c>
      <c r="B70" s="5" t="s">
        <v>22</v>
      </c>
      <c r="C70" s="5" t="s">
        <v>37</v>
      </c>
      <c r="D70" s="5" t="s">
        <v>24</v>
      </c>
      <c r="E70" s="5" t="s">
        <v>25</v>
      </c>
      <c r="F70" s="4" t="s">
        <v>26</v>
      </c>
      <c r="G70" s="4" t="s">
        <v>27</v>
      </c>
      <c r="H70" s="26" t="s">
        <v>28</v>
      </c>
      <c r="I70" s="27" t="s">
        <v>29</v>
      </c>
      <c r="J70" s="27" t="s">
        <v>30</v>
      </c>
      <c r="K70" s="28" t="s">
        <v>28</v>
      </c>
      <c r="L70" s="28" t="s">
        <v>29</v>
      </c>
      <c r="M70" s="28" t="s">
        <v>30</v>
      </c>
      <c r="N70" s="27" t="s">
        <v>28</v>
      </c>
      <c r="O70" s="27" t="s">
        <v>29</v>
      </c>
      <c r="P70" s="27" t="s">
        <v>30</v>
      </c>
      <c r="Q70" s="28" t="s">
        <v>28</v>
      </c>
      <c r="R70" s="28" t="s">
        <v>29</v>
      </c>
      <c r="S70" s="28" t="s">
        <v>30</v>
      </c>
      <c r="T70" s="27" t="s">
        <v>28</v>
      </c>
      <c r="U70" s="27" t="s">
        <v>29</v>
      </c>
      <c r="V70" s="27" t="s">
        <v>30</v>
      </c>
      <c r="W70" s="28" t="s">
        <v>28</v>
      </c>
      <c r="X70" s="28" t="s">
        <v>29</v>
      </c>
      <c r="Y70" s="28" t="s">
        <v>30</v>
      </c>
      <c r="Z70" s="27" t="s">
        <v>28</v>
      </c>
      <c r="AA70" s="27" t="s">
        <v>29</v>
      </c>
      <c r="AB70" s="27" t="s">
        <v>30</v>
      </c>
      <c r="AC70" s="28" t="s">
        <v>28</v>
      </c>
      <c r="AD70" s="28" t="s">
        <v>29</v>
      </c>
      <c r="AE70" s="28" t="s">
        <v>30</v>
      </c>
      <c r="AF70" s="27" t="s">
        <v>28</v>
      </c>
      <c r="AG70" s="27" t="s">
        <v>29</v>
      </c>
      <c r="AH70" s="27" t="s">
        <v>30</v>
      </c>
      <c r="AI70" s="28" t="s">
        <v>28</v>
      </c>
      <c r="AJ70" s="29" t="s">
        <v>29</v>
      </c>
      <c r="AK70" s="39" t="s">
        <v>30</v>
      </c>
    </row>
    <row r="71" spans="1:38" s="38" customFormat="1" ht="16.2" thickBot="1" x14ac:dyDescent="0.35">
      <c r="A71" s="55">
        <v>15</v>
      </c>
      <c r="B71" s="55">
        <v>15</v>
      </c>
      <c r="C71" s="41">
        <v>1</v>
      </c>
      <c r="D71" s="34">
        <f>IFERROR(AVERAGEIF($H$70:$AK$70,H$70,$H71:$AK71),"")</f>
        <v>11.5</v>
      </c>
      <c r="E71" s="34">
        <f>IFERROR(AVERAGEIF($H$70:$AK$70,I$70,$H71:$AK71),"")</f>
        <v>14.3</v>
      </c>
      <c r="F71" s="6">
        <f>IFERROR(COUNTIFS($H$70:$AK$70,H$70,$H71:$AK71,0)/10,"")</f>
        <v>0</v>
      </c>
      <c r="G71" s="6">
        <f>IFERROR(COUNTIFS($H$70:$AK$70,I$70,$H71:$AK71,0)/10,"")</f>
        <v>0</v>
      </c>
      <c r="H71" s="11">
        <v>12</v>
      </c>
      <c r="I71" s="24">
        <v>13</v>
      </c>
      <c r="J71" s="12">
        <v>10000</v>
      </c>
      <c r="K71" s="13">
        <v>8</v>
      </c>
      <c r="L71" s="13">
        <v>14</v>
      </c>
      <c r="M71" s="13">
        <v>10000</v>
      </c>
      <c r="N71" s="12">
        <v>14</v>
      </c>
      <c r="O71" s="12">
        <v>15</v>
      </c>
      <c r="P71" s="12">
        <v>10000</v>
      </c>
      <c r="Q71" s="13">
        <v>14</v>
      </c>
      <c r="R71" s="13">
        <v>15</v>
      </c>
      <c r="S71" s="13">
        <v>10000</v>
      </c>
      <c r="T71" s="12">
        <v>12</v>
      </c>
      <c r="U71" s="12">
        <v>15</v>
      </c>
      <c r="V71" s="12">
        <v>10000</v>
      </c>
      <c r="W71" s="13">
        <v>8</v>
      </c>
      <c r="X71" s="13">
        <v>15</v>
      </c>
      <c r="Y71" s="13">
        <v>10000</v>
      </c>
      <c r="Z71" s="12">
        <v>11</v>
      </c>
      <c r="AA71" s="12">
        <v>13</v>
      </c>
      <c r="AB71" s="12">
        <v>10000</v>
      </c>
      <c r="AC71" s="13">
        <v>13</v>
      </c>
      <c r="AD71" s="13">
        <v>14</v>
      </c>
      <c r="AE71" s="13">
        <v>10000</v>
      </c>
      <c r="AF71" s="12">
        <v>10</v>
      </c>
      <c r="AG71" s="12">
        <v>15</v>
      </c>
      <c r="AH71" s="12">
        <v>10000</v>
      </c>
      <c r="AI71" s="13">
        <v>13</v>
      </c>
      <c r="AJ71" s="21">
        <v>14</v>
      </c>
      <c r="AK71" s="14">
        <v>10000</v>
      </c>
      <c r="AL71" s="35"/>
    </row>
    <row r="72" spans="1:38" s="38" customFormat="1" ht="16.2" thickBot="1" x14ac:dyDescent="0.35">
      <c r="A72" s="56"/>
      <c r="B72" s="56"/>
      <c r="C72" s="42">
        <v>5</v>
      </c>
      <c r="D72" s="36">
        <f t="shared" ref="D72:E76" si="18">IFERROR(AVERAGEIF($H$70:$AK$70,H$70,$H72:$AK72),"")</f>
        <v>6</v>
      </c>
      <c r="E72" s="31">
        <f t="shared" si="18"/>
        <v>14</v>
      </c>
      <c r="F72" s="7">
        <f t="shared" ref="F72:G76" si="19">IFERROR(COUNTIFS($H$70:$AK$70,H$70,$H72:$AK72,0)/10,"")</f>
        <v>0</v>
      </c>
      <c r="G72" s="7">
        <f t="shared" si="19"/>
        <v>0</v>
      </c>
      <c r="H72" s="11">
        <v>5</v>
      </c>
      <c r="I72" s="24">
        <v>15</v>
      </c>
      <c r="J72" s="12">
        <v>10000</v>
      </c>
      <c r="K72" s="13">
        <v>10</v>
      </c>
      <c r="L72" s="13">
        <v>14</v>
      </c>
      <c r="M72" s="13">
        <v>10000</v>
      </c>
      <c r="N72" s="12">
        <v>4</v>
      </c>
      <c r="O72" s="12">
        <v>14</v>
      </c>
      <c r="P72" s="12">
        <v>10000</v>
      </c>
      <c r="Q72" s="13">
        <v>6</v>
      </c>
      <c r="R72" s="13">
        <v>15</v>
      </c>
      <c r="S72" s="13">
        <v>10000</v>
      </c>
      <c r="T72" s="12">
        <v>6</v>
      </c>
      <c r="U72" s="12">
        <v>12</v>
      </c>
      <c r="V72" s="12">
        <v>10000</v>
      </c>
      <c r="W72" s="13">
        <v>5</v>
      </c>
      <c r="X72" s="13">
        <v>15</v>
      </c>
      <c r="Y72" s="13">
        <v>10000</v>
      </c>
      <c r="Z72" s="12">
        <v>5</v>
      </c>
      <c r="AA72" s="12">
        <v>12</v>
      </c>
      <c r="AB72" s="12">
        <v>10000</v>
      </c>
      <c r="AC72" s="13">
        <v>4</v>
      </c>
      <c r="AD72" s="13">
        <v>15</v>
      </c>
      <c r="AE72" s="13">
        <v>10000</v>
      </c>
      <c r="AF72" s="12">
        <v>8</v>
      </c>
      <c r="AG72" s="12">
        <v>13</v>
      </c>
      <c r="AH72" s="12">
        <v>10000</v>
      </c>
      <c r="AI72" s="13">
        <v>7</v>
      </c>
      <c r="AJ72" s="21">
        <v>15</v>
      </c>
      <c r="AK72" s="14">
        <v>10000</v>
      </c>
      <c r="AL72" s="35"/>
    </row>
    <row r="73" spans="1:38" s="38" customFormat="1" ht="16.2" thickBot="1" x14ac:dyDescent="0.35">
      <c r="A73" s="57"/>
      <c r="B73" s="57"/>
      <c r="C73" s="43">
        <v>10</v>
      </c>
      <c r="D73" s="37">
        <f t="shared" si="18"/>
        <v>3.2</v>
      </c>
      <c r="E73" s="32">
        <f t="shared" si="18"/>
        <v>13.4</v>
      </c>
      <c r="F73" s="8">
        <f t="shared" si="19"/>
        <v>0.1</v>
      </c>
      <c r="G73" s="8">
        <f t="shared" si="19"/>
        <v>0</v>
      </c>
      <c r="H73" s="11">
        <v>2</v>
      </c>
      <c r="I73" s="24">
        <v>14</v>
      </c>
      <c r="J73" s="12">
        <v>10000</v>
      </c>
      <c r="K73" s="13">
        <v>6</v>
      </c>
      <c r="L73" s="13">
        <v>13</v>
      </c>
      <c r="M73" s="13">
        <v>10000</v>
      </c>
      <c r="N73" s="12">
        <v>3</v>
      </c>
      <c r="O73" s="12">
        <v>13</v>
      </c>
      <c r="P73" s="12">
        <v>10000</v>
      </c>
      <c r="Q73" s="13">
        <v>0</v>
      </c>
      <c r="R73" s="13">
        <v>15</v>
      </c>
      <c r="S73" s="13">
        <v>9391</v>
      </c>
      <c r="T73" s="12">
        <v>5</v>
      </c>
      <c r="U73" s="12">
        <v>13</v>
      </c>
      <c r="V73" s="12">
        <v>10000</v>
      </c>
      <c r="W73" s="13">
        <v>5</v>
      </c>
      <c r="X73" s="13">
        <v>12</v>
      </c>
      <c r="Y73" s="13">
        <v>10000</v>
      </c>
      <c r="Z73" s="12">
        <v>2</v>
      </c>
      <c r="AA73" s="12">
        <v>12</v>
      </c>
      <c r="AB73" s="12">
        <v>10000</v>
      </c>
      <c r="AC73" s="13">
        <v>5</v>
      </c>
      <c r="AD73" s="13">
        <v>13</v>
      </c>
      <c r="AE73" s="13">
        <v>10000</v>
      </c>
      <c r="AF73" s="12">
        <v>3</v>
      </c>
      <c r="AG73" s="12">
        <v>15</v>
      </c>
      <c r="AH73" s="12">
        <v>10000</v>
      </c>
      <c r="AI73" s="13">
        <v>1</v>
      </c>
      <c r="AJ73" s="21">
        <v>14</v>
      </c>
      <c r="AK73" s="14">
        <v>10000</v>
      </c>
      <c r="AL73" s="35"/>
    </row>
    <row r="74" spans="1:38" s="38" customFormat="1" x14ac:dyDescent="0.3">
      <c r="A74" s="55">
        <v>15</v>
      </c>
      <c r="B74" s="55">
        <v>30</v>
      </c>
      <c r="C74" s="41">
        <v>1</v>
      </c>
      <c r="D74" s="34">
        <f t="shared" si="18"/>
        <v>11.8</v>
      </c>
      <c r="E74" s="30">
        <f t="shared" si="18"/>
        <v>28.6</v>
      </c>
      <c r="F74" s="6">
        <f t="shared" si="19"/>
        <v>0</v>
      </c>
      <c r="G74" s="6">
        <f t="shared" si="19"/>
        <v>0</v>
      </c>
      <c r="H74" s="15">
        <v>10</v>
      </c>
      <c r="I74" s="25">
        <v>30</v>
      </c>
      <c r="J74" s="16">
        <v>10000</v>
      </c>
      <c r="K74" s="17">
        <v>14</v>
      </c>
      <c r="L74" s="17">
        <v>29</v>
      </c>
      <c r="M74" s="17">
        <v>10000</v>
      </c>
      <c r="N74" s="16">
        <v>13</v>
      </c>
      <c r="O74" s="16">
        <v>26</v>
      </c>
      <c r="P74" s="16">
        <v>10000</v>
      </c>
      <c r="Q74" s="17">
        <v>12</v>
      </c>
      <c r="R74" s="17">
        <v>29</v>
      </c>
      <c r="S74" s="17">
        <v>10000</v>
      </c>
      <c r="T74" s="16">
        <v>12</v>
      </c>
      <c r="U74" s="16">
        <v>28</v>
      </c>
      <c r="V74" s="16">
        <v>10000</v>
      </c>
      <c r="W74" s="17">
        <v>12</v>
      </c>
      <c r="X74" s="17">
        <v>30</v>
      </c>
      <c r="Y74" s="17">
        <v>10000</v>
      </c>
      <c r="Z74" s="16">
        <v>10</v>
      </c>
      <c r="AA74" s="16">
        <v>27</v>
      </c>
      <c r="AB74" s="16">
        <v>10000</v>
      </c>
      <c r="AC74" s="17">
        <v>13</v>
      </c>
      <c r="AD74" s="17">
        <v>30</v>
      </c>
      <c r="AE74" s="17">
        <v>10000</v>
      </c>
      <c r="AF74" s="16">
        <v>12</v>
      </c>
      <c r="AG74" s="16">
        <v>29</v>
      </c>
      <c r="AH74" s="16">
        <v>10000</v>
      </c>
      <c r="AI74" s="17">
        <v>10</v>
      </c>
      <c r="AJ74" s="22">
        <v>28</v>
      </c>
      <c r="AK74" s="18">
        <v>10000</v>
      </c>
      <c r="AL74" s="35"/>
    </row>
    <row r="75" spans="1:38" s="38" customFormat="1" x14ac:dyDescent="0.3">
      <c r="A75" s="56"/>
      <c r="B75" s="56"/>
      <c r="C75" s="42">
        <v>5</v>
      </c>
      <c r="D75" s="36">
        <f t="shared" si="18"/>
        <v>5.8</v>
      </c>
      <c r="E75" s="31">
        <f t="shared" si="18"/>
        <v>27.8</v>
      </c>
      <c r="F75" s="7">
        <f t="shared" si="19"/>
        <v>0</v>
      </c>
      <c r="G75" s="7">
        <f t="shared" si="19"/>
        <v>0</v>
      </c>
      <c r="H75" s="9">
        <v>5</v>
      </c>
      <c r="I75" s="23">
        <v>25</v>
      </c>
      <c r="J75" s="3">
        <v>10000</v>
      </c>
      <c r="K75" s="2">
        <v>8</v>
      </c>
      <c r="L75" s="2">
        <v>29</v>
      </c>
      <c r="M75" s="2">
        <v>10000</v>
      </c>
      <c r="N75" s="3">
        <v>6</v>
      </c>
      <c r="O75" s="3">
        <v>30</v>
      </c>
      <c r="P75" s="3">
        <v>10000</v>
      </c>
      <c r="Q75" s="2">
        <v>9</v>
      </c>
      <c r="R75" s="2">
        <v>28</v>
      </c>
      <c r="S75" s="2">
        <v>10000</v>
      </c>
      <c r="T75" s="3">
        <v>4</v>
      </c>
      <c r="U75" s="3">
        <v>29</v>
      </c>
      <c r="V75" s="3">
        <v>10000</v>
      </c>
      <c r="W75" s="2">
        <v>9</v>
      </c>
      <c r="X75" s="2">
        <v>28</v>
      </c>
      <c r="Y75" s="2">
        <v>10000</v>
      </c>
      <c r="Z75" s="3">
        <v>3</v>
      </c>
      <c r="AA75" s="3">
        <v>29</v>
      </c>
      <c r="AB75" s="3">
        <v>10000</v>
      </c>
      <c r="AC75" s="2">
        <v>6</v>
      </c>
      <c r="AD75" s="2">
        <v>29</v>
      </c>
      <c r="AE75" s="2">
        <v>10000</v>
      </c>
      <c r="AF75" s="3">
        <v>1</v>
      </c>
      <c r="AG75" s="3">
        <v>25</v>
      </c>
      <c r="AH75" s="3">
        <v>10000</v>
      </c>
      <c r="AI75" s="2">
        <v>7</v>
      </c>
      <c r="AJ75" s="20">
        <v>26</v>
      </c>
      <c r="AK75" s="10">
        <v>10000</v>
      </c>
      <c r="AL75" s="35"/>
    </row>
    <row r="76" spans="1:38" s="38" customFormat="1" ht="16.2" thickBot="1" x14ac:dyDescent="0.35">
      <c r="A76" s="57"/>
      <c r="B76" s="57"/>
      <c r="C76" s="43">
        <v>10</v>
      </c>
      <c r="D76" s="37">
        <f t="shared" si="18"/>
        <v>3.6</v>
      </c>
      <c r="E76" s="32">
        <f t="shared" si="18"/>
        <v>27</v>
      </c>
      <c r="F76" s="8">
        <f t="shared" si="19"/>
        <v>0</v>
      </c>
      <c r="G76" s="8">
        <f t="shared" si="19"/>
        <v>0</v>
      </c>
      <c r="H76" s="11">
        <v>3</v>
      </c>
      <c r="I76" s="24">
        <v>27</v>
      </c>
      <c r="J76" s="12">
        <v>10000</v>
      </c>
      <c r="K76" s="13">
        <v>3</v>
      </c>
      <c r="L76" s="13">
        <v>28</v>
      </c>
      <c r="M76" s="13">
        <v>10000</v>
      </c>
      <c r="N76" s="12">
        <v>7</v>
      </c>
      <c r="O76" s="12">
        <v>28</v>
      </c>
      <c r="P76" s="12">
        <v>10000</v>
      </c>
      <c r="Q76" s="13">
        <v>4</v>
      </c>
      <c r="R76" s="13">
        <v>26</v>
      </c>
      <c r="S76" s="13">
        <v>10000</v>
      </c>
      <c r="T76" s="12">
        <v>4</v>
      </c>
      <c r="U76" s="12">
        <v>29</v>
      </c>
      <c r="V76" s="12">
        <v>10000</v>
      </c>
      <c r="W76" s="13">
        <v>4</v>
      </c>
      <c r="X76" s="13">
        <v>29</v>
      </c>
      <c r="Y76" s="13">
        <v>10000</v>
      </c>
      <c r="Z76" s="12">
        <v>2</v>
      </c>
      <c r="AA76" s="12">
        <v>24</v>
      </c>
      <c r="AB76" s="12">
        <v>10000</v>
      </c>
      <c r="AC76" s="13">
        <v>3</v>
      </c>
      <c r="AD76" s="13">
        <v>26</v>
      </c>
      <c r="AE76" s="13">
        <v>10000</v>
      </c>
      <c r="AF76" s="12">
        <v>5</v>
      </c>
      <c r="AG76" s="12">
        <v>26</v>
      </c>
      <c r="AH76" s="12">
        <v>10000</v>
      </c>
      <c r="AI76" s="13">
        <v>1</v>
      </c>
      <c r="AJ76" s="21">
        <v>27</v>
      </c>
      <c r="AK76" s="14">
        <v>10000</v>
      </c>
      <c r="AL76" s="35"/>
    </row>
    <row r="77" spans="1:38" s="38" customFormat="1" x14ac:dyDescent="0.3">
      <c r="A77" s="55">
        <v>30</v>
      </c>
      <c r="B77" s="55">
        <v>15</v>
      </c>
      <c r="C77" s="41">
        <v>1</v>
      </c>
      <c r="D77" s="34">
        <f>IFERROR(AVERAGEIF($H$70:$AK$70,H$70,$H77:$AK77),"")</f>
        <v>23.2</v>
      </c>
      <c r="E77" s="34">
        <f>IFERROR(AVERAGEIF($H$70:$AK$70,I$70,$H77:$AK77),"")</f>
        <v>14.1</v>
      </c>
      <c r="F77" s="6">
        <f>IFERROR(COUNTIFS($H$70:$AK$70,H$70,$H77:$AK77,0)/10,"")</f>
        <v>0</v>
      </c>
      <c r="G77" s="6">
        <f>IFERROR(COUNTIFS($H$70:$AK$70,I$70,$H77:$AK77,0)/10,"")</f>
        <v>0</v>
      </c>
      <c r="H77" s="9">
        <v>21</v>
      </c>
      <c r="I77" s="23">
        <v>13</v>
      </c>
      <c r="J77" s="3">
        <v>10000</v>
      </c>
      <c r="K77" s="2">
        <v>22</v>
      </c>
      <c r="L77" s="2">
        <v>15</v>
      </c>
      <c r="M77" s="2">
        <v>10000</v>
      </c>
      <c r="N77" s="3">
        <v>23</v>
      </c>
      <c r="O77" s="3">
        <v>15</v>
      </c>
      <c r="P77" s="3">
        <v>10000</v>
      </c>
      <c r="Q77" s="2">
        <v>21</v>
      </c>
      <c r="R77" s="2">
        <v>14</v>
      </c>
      <c r="S77" s="2">
        <v>10000</v>
      </c>
      <c r="T77" s="3">
        <v>23</v>
      </c>
      <c r="U77" s="3">
        <v>14</v>
      </c>
      <c r="V77" s="3">
        <v>10000</v>
      </c>
      <c r="W77" s="2">
        <v>27</v>
      </c>
      <c r="X77" s="2">
        <v>15</v>
      </c>
      <c r="Y77" s="2">
        <v>10000</v>
      </c>
      <c r="Z77" s="3">
        <v>25</v>
      </c>
      <c r="AA77" s="3">
        <v>15</v>
      </c>
      <c r="AB77" s="3">
        <v>10000</v>
      </c>
      <c r="AC77" s="2">
        <v>22</v>
      </c>
      <c r="AD77" s="2">
        <v>14</v>
      </c>
      <c r="AE77" s="2">
        <v>10000</v>
      </c>
      <c r="AF77" s="3">
        <v>27</v>
      </c>
      <c r="AG77" s="3">
        <v>14</v>
      </c>
      <c r="AH77" s="3">
        <v>10000</v>
      </c>
      <c r="AI77" s="2">
        <v>21</v>
      </c>
      <c r="AJ77" s="20">
        <v>12</v>
      </c>
      <c r="AK77" s="10">
        <v>10000</v>
      </c>
      <c r="AL77" s="35"/>
    </row>
    <row r="78" spans="1:38" s="38" customFormat="1" x14ac:dyDescent="0.3">
      <c r="A78" s="56"/>
      <c r="B78" s="56"/>
      <c r="C78" s="42">
        <v>5</v>
      </c>
      <c r="D78" s="36">
        <f t="shared" ref="D78:E82" si="20">IFERROR(AVERAGEIF($H$70:$AK$70,H$70,$H78:$AK78),"")</f>
        <v>13.3</v>
      </c>
      <c r="E78" s="31">
        <f t="shared" si="20"/>
        <v>14.5</v>
      </c>
      <c r="F78" s="7">
        <f t="shared" ref="F78:G82" si="21">IFERROR(COUNTIFS($H$70:$AK$70,H$70,$H78:$AK78,0)/10,"")</f>
        <v>0</v>
      </c>
      <c r="G78" s="7">
        <f t="shared" si="21"/>
        <v>0</v>
      </c>
      <c r="H78" s="9">
        <v>11</v>
      </c>
      <c r="I78" s="23">
        <v>15</v>
      </c>
      <c r="J78" s="3">
        <v>10000</v>
      </c>
      <c r="K78" s="2">
        <v>12</v>
      </c>
      <c r="L78" s="2">
        <v>15</v>
      </c>
      <c r="M78" s="2">
        <v>10000</v>
      </c>
      <c r="N78" s="3">
        <v>20</v>
      </c>
      <c r="O78" s="3">
        <v>12</v>
      </c>
      <c r="P78" s="3">
        <v>10000</v>
      </c>
      <c r="Q78" s="2">
        <v>11</v>
      </c>
      <c r="R78" s="2">
        <v>15</v>
      </c>
      <c r="S78" s="2">
        <v>10000</v>
      </c>
      <c r="T78" s="3">
        <v>9</v>
      </c>
      <c r="U78" s="3">
        <v>15</v>
      </c>
      <c r="V78" s="3">
        <v>10000</v>
      </c>
      <c r="W78" s="2">
        <v>14</v>
      </c>
      <c r="X78" s="2">
        <v>14</v>
      </c>
      <c r="Y78" s="2">
        <v>10000</v>
      </c>
      <c r="Z78" s="3">
        <v>14</v>
      </c>
      <c r="AA78" s="3">
        <v>15</v>
      </c>
      <c r="AB78" s="3">
        <v>10000</v>
      </c>
      <c r="AC78" s="2">
        <v>11</v>
      </c>
      <c r="AD78" s="2">
        <v>15</v>
      </c>
      <c r="AE78" s="2">
        <v>10000</v>
      </c>
      <c r="AF78" s="3">
        <v>14</v>
      </c>
      <c r="AG78" s="3">
        <v>14</v>
      </c>
      <c r="AH78" s="3">
        <v>10000</v>
      </c>
      <c r="AI78" s="2">
        <v>17</v>
      </c>
      <c r="AJ78" s="20">
        <v>15</v>
      </c>
      <c r="AK78" s="10">
        <v>10000</v>
      </c>
      <c r="AL78" s="35"/>
    </row>
    <row r="79" spans="1:38" s="38" customFormat="1" ht="16.2" thickBot="1" x14ac:dyDescent="0.35">
      <c r="A79" s="57"/>
      <c r="B79" s="57"/>
      <c r="C79" s="43">
        <v>10</v>
      </c>
      <c r="D79" s="37">
        <f t="shared" si="20"/>
        <v>7.6</v>
      </c>
      <c r="E79" s="32">
        <f t="shared" si="20"/>
        <v>14</v>
      </c>
      <c r="F79" s="8">
        <f t="shared" si="21"/>
        <v>0</v>
      </c>
      <c r="G79" s="8">
        <f t="shared" si="21"/>
        <v>0</v>
      </c>
      <c r="H79" s="11">
        <v>15</v>
      </c>
      <c r="I79" s="24">
        <v>15</v>
      </c>
      <c r="J79" s="12">
        <v>10000</v>
      </c>
      <c r="K79" s="13">
        <v>8</v>
      </c>
      <c r="L79" s="13">
        <v>15</v>
      </c>
      <c r="M79" s="13">
        <v>10000</v>
      </c>
      <c r="N79" s="12">
        <v>7</v>
      </c>
      <c r="O79" s="12">
        <v>13</v>
      </c>
      <c r="P79" s="12">
        <v>10000</v>
      </c>
      <c r="Q79" s="13">
        <v>7</v>
      </c>
      <c r="R79" s="13">
        <v>15</v>
      </c>
      <c r="S79" s="13">
        <v>10000</v>
      </c>
      <c r="T79" s="12">
        <v>4</v>
      </c>
      <c r="U79" s="12">
        <v>14</v>
      </c>
      <c r="V79" s="12">
        <v>10000</v>
      </c>
      <c r="W79" s="13">
        <v>4</v>
      </c>
      <c r="X79" s="13">
        <v>11</v>
      </c>
      <c r="Y79" s="13">
        <v>10000</v>
      </c>
      <c r="Z79" s="12">
        <v>4</v>
      </c>
      <c r="AA79" s="12">
        <v>14</v>
      </c>
      <c r="AB79" s="12">
        <v>10000</v>
      </c>
      <c r="AC79" s="13">
        <v>12</v>
      </c>
      <c r="AD79" s="13">
        <v>15</v>
      </c>
      <c r="AE79" s="13">
        <v>10000</v>
      </c>
      <c r="AF79" s="12">
        <v>7</v>
      </c>
      <c r="AG79" s="12">
        <v>14</v>
      </c>
      <c r="AH79" s="12">
        <v>10000</v>
      </c>
      <c r="AI79" s="13">
        <v>8</v>
      </c>
      <c r="AJ79" s="21">
        <v>14</v>
      </c>
      <c r="AK79" s="14">
        <v>10000</v>
      </c>
      <c r="AL79" s="35"/>
    </row>
    <row r="80" spans="1:38" s="38" customFormat="1" x14ac:dyDescent="0.3">
      <c r="A80" s="55">
        <v>30</v>
      </c>
      <c r="B80" s="55">
        <v>30</v>
      </c>
      <c r="C80" s="41">
        <v>1</v>
      </c>
      <c r="D80" s="34">
        <f t="shared" si="20"/>
        <v>21.9</v>
      </c>
      <c r="E80" s="30">
        <f t="shared" si="20"/>
        <v>29</v>
      </c>
      <c r="F80" s="6">
        <f t="shared" si="21"/>
        <v>0</v>
      </c>
      <c r="G80" s="6">
        <f t="shared" si="21"/>
        <v>0</v>
      </c>
      <c r="H80" s="15">
        <v>19</v>
      </c>
      <c r="I80" s="25">
        <v>28</v>
      </c>
      <c r="J80" s="16">
        <v>10000</v>
      </c>
      <c r="K80" s="17">
        <v>24</v>
      </c>
      <c r="L80" s="17">
        <v>29</v>
      </c>
      <c r="M80" s="17">
        <v>10000</v>
      </c>
      <c r="N80" s="16">
        <v>20</v>
      </c>
      <c r="O80" s="16">
        <v>30</v>
      </c>
      <c r="P80" s="16">
        <v>10000</v>
      </c>
      <c r="Q80" s="17">
        <v>26</v>
      </c>
      <c r="R80" s="17">
        <v>29</v>
      </c>
      <c r="S80" s="17">
        <v>10000</v>
      </c>
      <c r="T80" s="16">
        <v>19</v>
      </c>
      <c r="U80" s="16">
        <v>30</v>
      </c>
      <c r="V80" s="16">
        <v>10000</v>
      </c>
      <c r="W80" s="17">
        <v>21</v>
      </c>
      <c r="X80" s="17">
        <v>30</v>
      </c>
      <c r="Y80" s="17">
        <v>10000</v>
      </c>
      <c r="Z80" s="16">
        <v>19</v>
      </c>
      <c r="AA80" s="16">
        <v>28</v>
      </c>
      <c r="AB80" s="16">
        <v>10000</v>
      </c>
      <c r="AC80" s="17">
        <v>25</v>
      </c>
      <c r="AD80" s="17">
        <v>29</v>
      </c>
      <c r="AE80" s="17">
        <v>10000</v>
      </c>
      <c r="AF80" s="16">
        <v>23</v>
      </c>
      <c r="AG80" s="16">
        <v>28</v>
      </c>
      <c r="AH80" s="16">
        <v>10000</v>
      </c>
      <c r="AI80" s="17">
        <v>23</v>
      </c>
      <c r="AJ80" s="22">
        <v>29</v>
      </c>
      <c r="AK80" s="18">
        <v>10000</v>
      </c>
      <c r="AL80" s="35"/>
    </row>
    <row r="81" spans="1:38" s="38" customFormat="1" x14ac:dyDescent="0.3">
      <c r="A81" s="56"/>
      <c r="B81" s="56"/>
      <c r="C81" s="42">
        <v>5</v>
      </c>
      <c r="D81" s="36">
        <f t="shared" si="20"/>
        <v>10.4</v>
      </c>
      <c r="E81" s="31">
        <f t="shared" si="20"/>
        <v>28.7</v>
      </c>
      <c r="F81" s="7">
        <f t="shared" si="21"/>
        <v>0</v>
      </c>
      <c r="G81" s="7">
        <f t="shared" si="21"/>
        <v>0</v>
      </c>
      <c r="H81" s="9">
        <v>12</v>
      </c>
      <c r="I81" s="23">
        <v>29</v>
      </c>
      <c r="J81" s="3">
        <v>10000</v>
      </c>
      <c r="K81" s="2">
        <v>10</v>
      </c>
      <c r="L81" s="2">
        <v>27</v>
      </c>
      <c r="M81" s="2">
        <v>10000</v>
      </c>
      <c r="N81" s="3">
        <v>10</v>
      </c>
      <c r="O81" s="3">
        <v>26</v>
      </c>
      <c r="P81" s="3">
        <v>10000</v>
      </c>
      <c r="Q81" s="2">
        <v>8</v>
      </c>
      <c r="R81" s="2">
        <v>29</v>
      </c>
      <c r="S81" s="2">
        <v>10000</v>
      </c>
      <c r="T81" s="3">
        <v>9</v>
      </c>
      <c r="U81" s="3">
        <v>29</v>
      </c>
      <c r="V81" s="3">
        <v>10000</v>
      </c>
      <c r="W81" s="2">
        <v>13</v>
      </c>
      <c r="X81" s="2">
        <v>29</v>
      </c>
      <c r="Y81" s="2">
        <v>10000</v>
      </c>
      <c r="Z81" s="3">
        <v>10</v>
      </c>
      <c r="AA81" s="3">
        <v>30</v>
      </c>
      <c r="AB81" s="3">
        <v>10000</v>
      </c>
      <c r="AC81" s="2">
        <v>10</v>
      </c>
      <c r="AD81" s="2">
        <v>30</v>
      </c>
      <c r="AE81" s="2">
        <v>10000</v>
      </c>
      <c r="AF81" s="3">
        <v>9</v>
      </c>
      <c r="AG81" s="3">
        <v>29</v>
      </c>
      <c r="AH81" s="3">
        <v>10000</v>
      </c>
      <c r="AI81" s="2">
        <v>13</v>
      </c>
      <c r="AJ81" s="20">
        <v>29</v>
      </c>
      <c r="AK81" s="10">
        <v>10000</v>
      </c>
      <c r="AL81" s="35"/>
    </row>
    <row r="82" spans="1:38" s="38" customFormat="1" ht="16.2" thickBot="1" x14ac:dyDescent="0.35">
      <c r="A82" s="57"/>
      <c r="B82" s="57"/>
      <c r="C82" s="43">
        <v>10</v>
      </c>
      <c r="D82" s="37">
        <f t="shared" si="20"/>
        <v>9.1</v>
      </c>
      <c r="E82" s="32">
        <f t="shared" si="20"/>
        <v>27</v>
      </c>
      <c r="F82" s="8">
        <f t="shared" si="21"/>
        <v>0</v>
      </c>
      <c r="G82" s="8">
        <f t="shared" si="21"/>
        <v>0</v>
      </c>
      <c r="H82" s="11">
        <v>9</v>
      </c>
      <c r="I82" s="24">
        <v>23</v>
      </c>
      <c r="J82" s="12">
        <v>10000</v>
      </c>
      <c r="K82" s="13">
        <v>14</v>
      </c>
      <c r="L82" s="13">
        <v>27</v>
      </c>
      <c r="M82" s="13">
        <v>10000</v>
      </c>
      <c r="N82" s="12">
        <v>6</v>
      </c>
      <c r="O82" s="12">
        <v>29</v>
      </c>
      <c r="P82" s="12">
        <v>10000</v>
      </c>
      <c r="Q82" s="13">
        <v>14</v>
      </c>
      <c r="R82" s="13">
        <v>27</v>
      </c>
      <c r="S82" s="13">
        <v>10000</v>
      </c>
      <c r="T82" s="12">
        <v>6</v>
      </c>
      <c r="U82" s="12">
        <v>23</v>
      </c>
      <c r="V82" s="12">
        <v>10000</v>
      </c>
      <c r="W82" s="13">
        <v>11</v>
      </c>
      <c r="X82" s="13">
        <v>25</v>
      </c>
      <c r="Y82" s="13">
        <v>10000</v>
      </c>
      <c r="Z82" s="12">
        <v>10</v>
      </c>
      <c r="AA82" s="12">
        <v>29</v>
      </c>
      <c r="AB82" s="12">
        <v>10000</v>
      </c>
      <c r="AC82" s="13">
        <v>8</v>
      </c>
      <c r="AD82" s="13">
        <v>29</v>
      </c>
      <c r="AE82" s="13">
        <v>10000</v>
      </c>
      <c r="AF82" s="12">
        <v>5</v>
      </c>
      <c r="AG82" s="12">
        <v>30</v>
      </c>
      <c r="AH82" s="12">
        <v>10000</v>
      </c>
      <c r="AI82" s="13">
        <v>8</v>
      </c>
      <c r="AJ82" s="21">
        <v>28</v>
      </c>
      <c r="AK82" s="14">
        <v>10000</v>
      </c>
      <c r="AL82" s="35"/>
    </row>
    <row r="83" spans="1:38" ht="16.2" thickBot="1" x14ac:dyDescent="0.35"/>
    <row r="84" spans="1:38" ht="75" customHeight="1" x14ac:dyDescent="0.3">
      <c r="A84" s="51" t="s">
        <v>47</v>
      </c>
      <c r="B84" s="51"/>
      <c r="C84" s="51"/>
      <c r="D84" s="51"/>
      <c r="E84" s="51"/>
      <c r="F84" s="51"/>
      <c r="G84" s="52"/>
      <c r="H84" s="58" t="s">
        <v>4</v>
      </c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60"/>
    </row>
    <row r="85" spans="1:38" s="38" customFormat="1" ht="16.2" thickBot="1" x14ac:dyDescent="0.35">
      <c r="A85" s="38" t="s">
        <v>43</v>
      </c>
      <c r="B85" s="38" t="s">
        <v>44</v>
      </c>
      <c r="C85" s="38" t="s">
        <v>7</v>
      </c>
      <c r="D85" s="38" t="s">
        <v>8</v>
      </c>
      <c r="E85" s="38" t="s">
        <v>9</v>
      </c>
      <c r="G85" s="38" t="s">
        <v>33</v>
      </c>
      <c r="H85" s="63" t="s">
        <v>11</v>
      </c>
      <c r="I85" s="64"/>
      <c r="J85" s="61"/>
      <c r="K85" s="62" t="s">
        <v>12</v>
      </c>
      <c r="L85" s="62"/>
      <c r="M85" s="62"/>
      <c r="N85" s="61" t="s">
        <v>13</v>
      </c>
      <c r="O85" s="61"/>
      <c r="P85" s="61"/>
      <c r="Q85" s="62" t="s">
        <v>14</v>
      </c>
      <c r="R85" s="62"/>
      <c r="S85" s="62"/>
      <c r="T85" s="61" t="s">
        <v>15</v>
      </c>
      <c r="U85" s="61"/>
      <c r="V85" s="61"/>
      <c r="W85" s="62" t="s">
        <v>16</v>
      </c>
      <c r="X85" s="62"/>
      <c r="Y85" s="62"/>
      <c r="Z85" s="61" t="s">
        <v>17</v>
      </c>
      <c r="AA85" s="61"/>
      <c r="AB85" s="61"/>
      <c r="AC85" s="62" t="s">
        <v>18</v>
      </c>
      <c r="AD85" s="62"/>
      <c r="AE85" s="62"/>
      <c r="AF85" s="61" t="s">
        <v>19</v>
      </c>
      <c r="AG85" s="61"/>
      <c r="AH85" s="61"/>
      <c r="AI85" s="62" t="s">
        <v>20</v>
      </c>
      <c r="AJ85" s="65"/>
      <c r="AK85" s="66"/>
      <c r="AL85" s="33"/>
    </row>
    <row r="86" spans="1:38" s="40" customFormat="1" ht="63" customHeight="1" thickBot="1" x14ac:dyDescent="0.35">
      <c r="A86" s="5" t="s">
        <v>21</v>
      </c>
      <c r="B86" s="5" t="s">
        <v>22</v>
      </c>
      <c r="C86" s="5" t="s">
        <v>39</v>
      </c>
      <c r="D86" s="5" t="s">
        <v>24</v>
      </c>
      <c r="E86" s="5" t="s">
        <v>25</v>
      </c>
      <c r="F86" s="4" t="s">
        <v>26</v>
      </c>
      <c r="G86" s="4" t="s">
        <v>27</v>
      </c>
      <c r="H86" s="26" t="s">
        <v>28</v>
      </c>
      <c r="I86" s="27" t="s">
        <v>29</v>
      </c>
      <c r="J86" s="27" t="s">
        <v>30</v>
      </c>
      <c r="K86" s="28" t="s">
        <v>28</v>
      </c>
      <c r="L86" s="28" t="s">
        <v>29</v>
      </c>
      <c r="M86" s="28" t="s">
        <v>30</v>
      </c>
      <c r="N86" s="27" t="s">
        <v>28</v>
      </c>
      <c r="O86" s="27" t="s">
        <v>29</v>
      </c>
      <c r="P86" s="27" t="s">
        <v>30</v>
      </c>
      <c r="Q86" s="28" t="s">
        <v>28</v>
      </c>
      <c r="R86" s="28" t="s">
        <v>29</v>
      </c>
      <c r="S86" s="28" t="s">
        <v>30</v>
      </c>
      <c r="T86" s="27" t="s">
        <v>28</v>
      </c>
      <c r="U86" s="27" t="s">
        <v>29</v>
      </c>
      <c r="V86" s="27" t="s">
        <v>30</v>
      </c>
      <c r="W86" s="28" t="s">
        <v>28</v>
      </c>
      <c r="X86" s="28" t="s">
        <v>29</v>
      </c>
      <c r="Y86" s="28" t="s">
        <v>30</v>
      </c>
      <c r="Z86" s="27" t="s">
        <v>28</v>
      </c>
      <c r="AA86" s="27" t="s">
        <v>29</v>
      </c>
      <c r="AB86" s="27" t="s">
        <v>30</v>
      </c>
      <c r="AC86" s="28" t="s">
        <v>28</v>
      </c>
      <c r="AD86" s="28" t="s">
        <v>29</v>
      </c>
      <c r="AE86" s="28" t="s">
        <v>30</v>
      </c>
      <c r="AF86" s="27" t="s">
        <v>28</v>
      </c>
      <c r="AG86" s="27" t="s">
        <v>29</v>
      </c>
      <c r="AH86" s="27" t="s">
        <v>30</v>
      </c>
      <c r="AI86" s="28" t="s">
        <v>28</v>
      </c>
      <c r="AJ86" s="29" t="s">
        <v>29</v>
      </c>
      <c r="AK86" s="39" t="s">
        <v>30</v>
      </c>
    </row>
    <row r="87" spans="1:38" s="38" customFormat="1" ht="16.2" thickBot="1" x14ac:dyDescent="0.35">
      <c r="A87" s="55">
        <v>15</v>
      </c>
      <c r="B87" s="55">
        <v>15</v>
      </c>
      <c r="C87" s="41">
        <v>5</v>
      </c>
      <c r="D87" s="34">
        <f>IFERROR(AVERAGEIF($H$86:$AK$86,H$86,$H87:$AK87),"")</f>
        <v>8</v>
      </c>
      <c r="E87" s="44">
        <f>IFERROR(AVERAGEIF($H$86:$AK$86,I$86,$H87:$AK87),"")</f>
        <v>14.2</v>
      </c>
      <c r="F87" s="6">
        <f>IFERROR(COUNTIFS($H$86:$AK$86,H$86,$H87:$AK87,0)/10,"")</f>
        <v>0</v>
      </c>
      <c r="G87" s="6">
        <f>IFERROR(COUNTIFS($H$86:$AK$86,I$86,$H87:$AK87,0)/10,"")</f>
        <v>0</v>
      </c>
      <c r="H87" s="11">
        <v>10</v>
      </c>
      <c r="I87" s="24">
        <v>13</v>
      </c>
      <c r="J87" s="12">
        <v>10000</v>
      </c>
      <c r="K87" s="13">
        <v>7</v>
      </c>
      <c r="L87" s="13">
        <v>14</v>
      </c>
      <c r="M87" s="13">
        <v>10000</v>
      </c>
      <c r="N87" s="12">
        <v>5</v>
      </c>
      <c r="O87" s="12">
        <v>14</v>
      </c>
      <c r="P87" s="12">
        <v>10000</v>
      </c>
      <c r="Q87" s="13">
        <v>11</v>
      </c>
      <c r="R87" s="13">
        <v>14</v>
      </c>
      <c r="S87" s="13">
        <v>10000</v>
      </c>
      <c r="T87" s="12">
        <v>3</v>
      </c>
      <c r="U87" s="12">
        <v>15</v>
      </c>
      <c r="V87" s="12">
        <v>10000</v>
      </c>
      <c r="W87" s="13">
        <v>8</v>
      </c>
      <c r="X87" s="13">
        <v>15</v>
      </c>
      <c r="Y87" s="13">
        <v>10000</v>
      </c>
      <c r="Z87" s="12">
        <v>11</v>
      </c>
      <c r="AA87" s="12">
        <v>15</v>
      </c>
      <c r="AB87" s="12">
        <v>10000</v>
      </c>
      <c r="AC87" s="13">
        <v>6</v>
      </c>
      <c r="AD87" s="13">
        <v>13</v>
      </c>
      <c r="AE87" s="13">
        <v>10000</v>
      </c>
      <c r="AF87" s="12">
        <v>7</v>
      </c>
      <c r="AG87" s="12">
        <v>14</v>
      </c>
      <c r="AH87" s="12">
        <v>10000</v>
      </c>
      <c r="AI87" s="13">
        <v>12</v>
      </c>
      <c r="AJ87" s="21">
        <v>15</v>
      </c>
      <c r="AK87" s="14">
        <v>10000</v>
      </c>
      <c r="AL87" s="35"/>
    </row>
    <row r="88" spans="1:38" s="38" customFormat="1" ht="16.2" thickBot="1" x14ac:dyDescent="0.35">
      <c r="A88" s="56"/>
      <c r="B88" s="56"/>
      <c r="C88" s="42">
        <v>10</v>
      </c>
      <c r="D88" s="36">
        <f>IFERROR(AVERAGEIF($H$86:$AK$86,H$86,$H90:$AK90),"")</f>
        <v>9</v>
      </c>
      <c r="E88" s="31">
        <f>IFERROR(AVERAGEIF($H$86:$AK$86,I$86,$H90:$AK90),"")</f>
        <v>28.3</v>
      </c>
      <c r="F88" s="7">
        <f>IFERROR(COUNTIFS($H$86:$AK$86,H$86,$H90:$AK90,0)/10,"")</f>
        <v>0</v>
      </c>
      <c r="G88" s="7">
        <f>IFERROR(COUNTIFS($H$86:$AK$86,I$86,$H90:$AK90,0)/10,"")</f>
        <v>0</v>
      </c>
      <c r="H88" s="11">
        <v>6</v>
      </c>
      <c r="I88" s="24">
        <v>14</v>
      </c>
      <c r="J88" s="12">
        <v>10000</v>
      </c>
      <c r="K88" s="13">
        <v>9</v>
      </c>
      <c r="L88" s="13">
        <v>15</v>
      </c>
      <c r="M88" s="13">
        <v>10000</v>
      </c>
      <c r="N88" s="12">
        <v>4</v>
      </c>
      <c r="O88" s="12">
        <v>15</v>
      </c>
      <c r="P88" s="12">
        <v>10000</v>
      </c>
      <c r="Q88" s="13">
        <v>9</v>
      </c>
      <c r="R88" s="13">
        <v>15</v>
      </c>
      <c r="S88" s="13">
        <v>10000</v>
      </c>
      <c r="T88" s="12">
        <v>11</v>
      </c>
      <c r="U88" s="12">
        <v>14</v>
      </c>
      <c r="V88" s="12">
        <v>10000</v>
      </c>
      <c r="W88" s="13">
        <v>9</v>
      </c>
      <c r="X88" s="13">
        <v>15</v>
      </c>
      <c r="Y88" s="13">
        <v>10000</v>
      </c>
      <c r="Z88" s="12">
        <v>7</v>
      </c>
      <c r="AA88" s="12">
        <v>13</v>
      </c>
      <c r="AB88" s="12">
        <v>10000</v>
      </c>
      <c r="AC88" s="13">
        <v>7</v>
      </c>
      <c r="AD88" s="13">
        <v>15</v>
      </c>
      <c r="AE88" s="13">
        <v>10000</v>
      </c>
      <c r="AF88" s="12">
        <v>8</v>
      </c>
      <c r="AG88" s="12">
        <v>15</v>
      </c>
      <c r="AH88" s="12">
        <v>10000</v>
      </c>
      <c r="AI88" s="13">
        <v>7</v>
      </c>
      <c r="AJ88" s="21">
        <v>14</v>
      </c>
      <c r="AK88" s="14">
        <v>10000</v>
      </c>
      <c r="AL88" s="35"/>
    </row>
    <row r="89" spans="1:38" s="38" customFormat="1" ht="16.2" thickBot="1" x14ac:dyDescent="0.35">
      <c r="A89" s="57"/>
      <c r="B89" s="57"/>
      <c r="C89" s="43">
        <v>20</v>
      </c>
      <c r="D89" s="37">
        <f t="shared" ref="D89:E92" si="22">IFERROR(AVERAGEIF($H$86:$AK$86,H$86,$H89:$AK89),"")</f>
        <v>7.2</v>
      </c>
      <c r="E89" s="32">
        <f t="shared" si="22"/>
        <v>14</v>
      </c>
      <c r="F89" s="8">
        <f t="shared" ref="F89:G92" si="23">IFERROR(COUNTIFS($H$86:$AK$86,H$86,$H89:$AK89,0)/10,"")</f>
        <v>0</v>
      </c>
      <c r="G89" s="8">
        <f t="shared" si="23"/>
        <v>0</v>
      </c>
      <c r="H89" s="11">
        <v>8</v>
      </c>
      <c r="I89" s="24">
        <v>14</v>
      </c>
      <c r="J89" s="12">
        <v>10000</v>
      </c>
      <c r="K89" s="13">
        <v>5</v>
      </c>
      <c r="L89" s="13">
        <v>15</v>
      </c>
      <c r="M89" s="13">
        <v>10000</v>
      </c>
      <c r="N89" s="12">
        <v>3</v>
      </c>
      <c r="O89" s="12">
        <v>14</v>
      </c>
      <c r="P89" s="12">
        <v>10000</v>
      </c>
      <c r="Q89" s="13">
        <v>10</v>
      </c>
      <c r="R89" s="13">
        <v>14</v>
      </c>
      <c r="S89" s="13">
        <v>10000</v>
      </c>
      <c r="T89" s="12">
        <v>6</v>
      </c>
      <c r="U89" s="12">
        <v>14</v>
      </c>
      <c r="V89" s="12">
        <v>10000</v>
      </c>
      <c r="W89" s="13">
        <v>5</v>
      </c>
      <c r="X89" s="13">
        <v>14</v>
      </c>
      <c r="Y89" s="13">
        <v>10000</v>
      </c>
      <c r="Z89" s="12">
        <v>8</v>
      </c>
      <c r="AA89" s="12">
        <v>14</v>
      </c>
      <c r="AB89" s="12">
        <v>10000</v>
      </c>
      <c r="AC89" s="13">
        <v>8</v>
      </c>
      <c r="AD89" s="13">
        <v>15</v>
      </c>
      <c r="AE89" s="13">
        <v>10000</v>
      </c>
      <c r="AF89" s="12">
        <v>10</v>
      </c>
      <c r="AG89" s="12">
        <v>14</v>
      </c>
      <c r="AH89" s="12">
        <v>10000</v>
      </c>
      <c r="AI89" s="13">
        <v>9</v>
      </c>
      <c r="AJ89" s="21">
        <v>12</v>
      </c>
      <c r="AK89" s="14">
        <v>10000</v>
      </c>
      <c r="AL89" s="35"/>
    </row>
    <row r="90" spans="1:38" s="38" customFormat="1" x14ac:dyDescent="0.3">
      <c r="A90" s="55">
        <v>15</v>
      </c>
      <c r="B90" s="55">
        <v>30</v>
      </c>
      <c r="C90" s="41">
        <v>5</v>
      </c>
      <c r="D90" s="34" t="str">
        <f>IFERROR(AVERAGEIF($H$86:$AK$86,H$86,#REF!),"")</f>
        <v/>
      </c>
      <c r="E90" s="30" t="str">
        <f>IFERROR(AVERAGEIF($H$86:$AK$86,I$86,#REF!),"")</f>
        <v/>
      </c>
      <c r="F90" s="6" t="str">
        <f>IFERROR(COUNTIFS($H$86:$AK$86,H$86,#REF!,0)/10,"")</f>
        <v/>
      </c>
      <c r="G90" s="6" t="str">
        <f>IFERROR(COUNTIFS($H$86:$AK$86,I$86,#REF!,0)/10,"")</f>
        <v/>
      </c>
      <c r="H90" s="15">
        <v>8</v>
      </c>
      <c r="I90" s="25">
        <v>29</v>
      </c>
      <c r="J90" s="16">
        <v>10000</v>
      </c>
      <c r="K90" s="17">
        <v>7</v>
      </c>
      <c r="L90" s="17">
        <v>28</v>
      </c>
      <c r="M90" s="17">
        <v>10000</v>
      </c>
      <c r="N90" s="16">
        <v>11</v>
      </c>
      <c r="O90" s="16">
        <v>30</v>
      </c>
      <c r="P90" s="16">
        <v>10000</v>
      </c>
      <c r="Q90" s="17">
        <v>8</v>
      </c>
      <c r="R90" s="17">
        <v>27</v>
      </c>
      <c r="S90" s="17">
        <v>10000</v>
      </c>
      <c r="T90" s="16">
        <v>9</v>
      </c>
      <c r="U90" s="16">
        <v>28</v>
      </c>
      <c r="V90" s="16">
        <v>10000</v>
      </c>
      <c r="W90" s="17">
        <v>8</v>
      </c>
      <c r="X90" s="17">
        <v>27</v>
      </c>
      <c r="Y90" s="17">
        <v>10000</v>
      </c>
      <c r="Z90" s="16">
        <v>12</v>
      </c>
      <c r="AA90" s="16">
        <v>29</v>
      </c>
      <c r="AB90" s="16">
        <v>10000</v>
      </c>
      <c r="AC90" s="17">
        <v>8</v>
      </c>
      <c r="AD90" s="17">
        <v>29</v>
      </c>
      <c r="AE90" s="17">
        <v>10000</v>
      </c>
      <c r="AF90" s="16">
        <v>13</v>
      </c>
      <c r="AG90" s="16">
        <v>29</v>
      </c>
      <c r="AH90" s="16">
        <v>10000</v>
      </c>
      <c r="AI90" s="17">
        <v>6</v>
      </c>
      <c r="AJ90" s="22">
        <v>27</v>
      </c>
      <c r="AK90" s="18">
        <v>10000</v>
      </c>
      <c r="AL90" s="35"/>
    </row>
    <row r="91" spans="1:38" s="38" customFormat="1" x14ac:dyDescent="0.3">
      <c r="A91" s="56"/>
      <c r="B91" s="56"/>
      <c r="C91" s="42">
        <v>10</v>
      </c>
      <c r="D91" s="36">
        <f t="shared" si="22"/>
        <v>7.8</v>
      </c>
      <c r="E91" s="31">
        <f t="shared" si="22"/>
        <v>28.5</v>
      </c>
      <c r="F91" s="7">
        <f t="shared" si="23"/>
        <v>0</v>
      </c>
      <c r="G91" s="7">
        <f t="shared" si="23"/>
        <v>0</v>
      </c>
      <c r="H91" s="9">
        <v>11</v>
      </c>
      <c r="I91" s="23">
        <v>27</v>
      </c>
      <c r="J91" s="3">
        <v>10000</v>
      </c>
      <c r="K91" s="2">
        <v>6</v>
      </c>
      <c r="L91" s="2">
        <v>28</v>
      </c>
      <c r="M91" s="2">
        <v>10000</v>
      </c>
      <c r="N91" s="3">
        <v>10</v>
      </c>
      <c r="O91" s="3">
        <v>29</v>
      </c>
      <c r="P91" s="3">
        <v>10000</v>
      </c>
      <c r="Q91" s="2">
        <v>8</v>
      </c>
      <c r="R91" s="2">
        <v>29</v>
      </c>
      <c r="S91" s="2">
        <v>10000</v>
      </c>
      <c r="T91" s="3">
        <v>9</v>
      </c>
      <c r="U91" s="3">
        <v>29</v>
      </c>
      <c r="V91" s="3">
        <v>10000</v>
      </c>
      <c r="W91" s="2">
        <v>5</v>
      </c>
      <c r="X91" s="2">
        <v>28</v>
      </c>
      <c r="Y91" s="2">
        <v>10000</v>
      </c>
      <c r="Z91" s="3">
        <v>5</v>
      </c>
      <c r="AA91" s="3">
        <v>30</v>
      </c>
      <c r="AB91" s="3">
        <v>10000</v>
      </c>
      <c r="AC91" s="2">
        <v>8</v>
      </c>
      <c r="AD91" s="2">
        <v>28</v>
      </c>
      <c r="AE91" s="2">
        <v>10000</v>
      </c>
      <c r="AF91" s="3">
        <v>9</v>
      </c>
      <c r="AG91" s="3">
        <v>28</v>
      </c>
      <c r="AH91" s="3">
        <v>10000</v>
      </c>
      <c r="AI91" s="2">
        <v>7</v>
      </c>
      <c r="AJ91" s="20">
        <v>29</v>
      </c>
      <c r="AK91" s="10">
        <v>10000</v>
      </c>
      <c r="AL91" s="35"/>
    </row>
    <row r="92" spans="1:38" s="38" customFormat="1" ht="16.2" thickBot="1" x14ac:dyDescent="0.35">
      <c r="A92" s="57"/>
      <c r="B92" s="57"/>
      <c r="C92" s="43">
        <v>20</v>
      </c>
      <c r="D92" s="37">
        <f t="shared" si="22"/>
        <v>8.1</v>
      </c>
      <c r="E92" s="32">
        <f t="shared" si="22"/>
        <v>29</v>
      </c>
      <c r="F92" s="8">
        <f t="shared" si="23"/>
        <v>0</v>
      </c>
      <c r="G92" s="8">
        <f t="shared" si="23"/>
        <v>0</v>
      </c>
      <c r="H92" s="11">
        <v>10</v>
      </c>
      <c r="I92" s="24">
        <v>30</v>
      </c>
      <c r="J92" s="12">
        <v>10000</v>
      </c>
      <c r="K92" s="13">
        <v>8</v>
      </c>
      <c r="L92" s="13">
        <v>28</v>
      </c>
      <c r="M92" s="13">
        <v>10000</v>
      </c>
      <c r="N92" s="12">
        <v>8</v>
      </c>
      <c r="O92" s="12">
        <v>29</v>
      </c>
      <c r="P92" s="12">
        <v>10000</v>
      </c>
      <c r="Q92" s="13">
        <v>9</v>
      </c>
      <c r="R92" s="13">
        <v>30</v>
      </c>
      <c r="S92" s="13">
        <v>10000</v>
      </c>
      <c r="T92" s="12">
        <v>8</v>
      </c>
      <c r="U92" s="12">
        <v>28</v>
      </c>
      <c r="V92" s="12">
        <v>10000</v>
      </c>
      <c r="W92" s="13">
        <v>9</v>
      </c>
      <c r="X92" s="13">
        <v>29</v>
      </c>
      <c r="Y92" s="13">
        <v>10000</v>
      </c>
      <c r="Z92" s="12">
        <v>6</v>
      </c>
      <c r="AA92" s="12">
        <v>29</v>
      </c>
      <c r="AB92" s="12">
        <v>10000</v>
      </c>
      <c r="AC92" s="13">
        <v>6</v>
      </c>
      <c r="AD92" s="13">
        <v>29</v>
      </c>
      <c r="AE92" s="13">
        <v>10000</v>
      </c>
      <c r="AF92" s="12">
        <v>8</v>
      </c>
      <c r="AG92" s="12">
        <v>30</v>
      </c>
      <c r="AH92" s="12">
        <v>10000</v>
      </c>
      <c r="AI92" s="13">
        <v>9</v>
      </c>
      <c r="AJ92" s="21">
        <v>28</v>
      </c>
      <c r="AK92" s="14">
        <v>10000</v>
      </c>
      <c r="AL92" s="35"/>
    </row>
    <row r="93" spans="1:38" s="38" customFormat="1" x14ac:dyDescent="0.3">
      <c r="A93" s="55">
        <v>30</v>
      </c>
      <c r="B93" s="55">
        <v>15</v>
      </c>
      <c r="C93" s="41">
        <v>5</v>
      </c>
      <c r="D93" s="34">
        <f>IFERROR(AVERAGEIF($H$86:$AK$86,H$86,$H93:$AK93),"")</f>
        <v>17.600000000000001</v>
      </c>
      <c r="E93" s="44">
        <f>IFERROR(AVERAGEIF($H$86:$AK$86,I$86,$H93:$AK93),"")</f>
        <v>14.6</v>
      </c>
      <c r="F93" s="6">
        <f>IFERROR(COUNTIFS($H$86:$AK$86,H$86,$H93:$AK93,0)/10,"")</f>
        <v>0</v>
      </c>
      <c r="G93" s="6">
        <f>IFERROR(COUNTIFS($H$86:$AK$86,I$86,$H93:$AK93,0)/10,"")</f>
        <v>0</v>
      </c>
      <c r="H93" s="9">
        <v>21</v>
      </c>
      <c r="I93" s="23">
        <v>13</v>
      </c>
      <c r="J93" s="3">
        <v>10000</v>
      </c>
      <c r="K93" s="2">
        <v>23</v>
      </c>
      <c r="L93" s="2">
        <v>15</v>
      </c>
      <c r="M93" s="2">
        <v>10000</v>
      </c>
      <c r="N93" s="3">
        <v>10</v>
      </c>
      <c r="O93" s="3">
        <v>15</v>
      </c>
      <c r="P93" s="3">
        <v>10000</v>
      </c>
      <c r="Q93" s="2">
        <v>21</v>
      </c>
      <c r="R93" s="2">
        <v>13</v>
      </c>
      <c r="S93" s="2">
        <v>10000</v>
      </c>
      <c r="T93" s="3">
        <v>21</v>
      </c>
      <c r="U93" s="3">
        <v>15</v>
      </c>
      <c r="V93" s="3">
        <v>10000</v>
      </c>
      <c r="W93" s="2">
        <v>20</v>
      </c>
      <c r="X93" s="2">
        <v>15</v>
      </c>
      <c r="Y93" s="2">
        <v>10000</v>
      </c>
      <c r="Z93" s="3">
        <v>12</v>
      </c>
      <c r="AA93" s="3">
        <v>15</v>
      </c>
      <c r="AB93" s="3">
        <v>10000</v>
      </c>
      <c r="AC93" s="2">
        <v>20</v>
      </c>
      <c r="AD93" s="2">
        <v>15</v>
      </c>
      <c r="AE93" s="2">
        <v>10000</v>
      </c>
      <c r="AF93" s="3">
        <v>13</v>
      </c>
      <c r="AG93" s="3">
        <v>15</v>
      </c>
      <c r="AH93" s="3">
        <v>10000</v>
      </c>
      <c r="AI93" s="2">
        <v>15</v>
      </c>
      <c r="AJ93" s="20">
        <v>15</v>
      </c>
      <c r="AK93" s="10">
        <v>10000</v>
      </c>
      <c r="AL93" s="35"/>
    </row>
    <row r="94" spans="1:38" s="38" customFormat="1" x14ac:dyDescent="0.3">
      <c r="A94" s="56"/>
      <c r="B94" s="56"/>
      <c r="C94" s="42">
        <v>10</v>
      </c>
      <c r="D94" s="36">
        <f t="shared" ref="D94:E98" si="24">IFERROR(AVERAGEIF($H$86:$AK$86,H$86,$H94:$AK94),"")</f>
        <v>18.600000000000001</v>
      </c>
      <c r="E94" s="31">
        <f t="shared" si="24"/>
        <v>14.4</v>
      </c>
      <c r="F94" s="7">
        <f t="shared" ref="F94:G98" si="25">IFERROR(COUNTIFS($H$86:$AK$86,H$86,$H94:$AK94,0)/10,"")</f>
        <v>0</v>
      </c>
      <c r="G94" s="7">
        <f t="shared" si="25"/>
        <v>0</v>
      </c>
      <c r="H94" s="9">
        <v>17</v>
      </c>
      <c r="I94" s="23">
        <v>14</v>
      </c>
      <c r="J94" s="3">
        <v>10000</v>
      </c>
      <c r="K94" s="2">
        <v>23</v>
      </c>
      <c r="L94" s="2">
        <v>15</v>
      </c>
      <c r="M94" s="2">
        <v>10000</v>
      </c>
      <c r="N94" s="3">
        <v>13</v>
      </c>
      <c r="O94" s="3">
        <v>15</v>
      </c>
      <c r="P94" s="3">
        <v>10000</v>
      </c>
      <c r="Q94" s="2">
        <v>17</v>
      </c>
      <c r="R94" s="2">
        <v>15</v>
      </c>
      <c r="S94" s="2">
        <v>10000</v>
      </c>
      <c r="T94" s="3">
        <v>23</v>
      </c>
      <c r="U94" s="3">
        <v>15</v>
      </c>
      <c r="V94" s="3">
        <v>10000</v>
      </c>
      <c r="W94" s="2">
        <v>21</v>
      </c>
      <c r="X94" s="2">
        <v>13</v>
      </c>
      <c r="Y94" s="2">
        <v>10000</v>
      </c>
      <c r="Z94" s="3">
        <v>20</v>
      </c>
      <c r="AA94" s="3">
        <v>15</v>
      </c>
      <c r="AB94" s="3">
        <v>10000</v>
      </c>
      <c r="AC94" s="2">
        <v>23</v>
      </c>
      <c r="AD94" s="2">
        <v>15</v>
      </c>
      <c r="AE94" s="2">
        <v>10000</v>
      </c>
      <c r="AF94" s="3">
        <v>16</v>
      </c>
      <c r="AG94" s="3">
        <v>14</v>
      </c>
      <c r="AH94" s="3">
        <v>10000</v>
      </c>
      <c r="AI94" s="2">
        <v>13</v>
      </c>
      <c r="AJ94" s="20">
        <v>13</v>
      </c>
      <c r="AK94" s="10">
        <v>10000</v>
      </c>
      <c r="AL94" s="35"/>
    </row>
    <row r="95" spans="1:38" s="38" customFormat="1" ht="16.2" thickBot="1" x14ac:dyDescent="0.35">
      <c r="A95" s="57"/>
      <c r="B95" s="57"/>
      <c r="C95" s="43">
        <v>20</v>
      </c>
      <c r="D95" s="37">
        <f t="shared" si="24"/>
        <v>16.399999999999999</v>
      </c>
      <c r="E95" s="32">
        <f t="shared" si="24"/>
        <v>14.4</v>
      </c>
      <c r="F95" s="8">
        <f t="shared" si="25"/>
        <v>0</v>
      </c>
      <c r="G95" s="8">
        <f t="shared" si="25"/>
        <v>0</v>
      </c>
      <c r="H95" s="11">
        <v>17</v>
      </c>
      <c r="I95" s="24">
        <v>13</v>
      </c>
      <c r="J95" s="12">
        <v>10000</v>
      </c>
      <c r="K95" s="13">
        <v>13</v>
      </c>
      <c r="L95" s="13">
        <v>14</v>
      </c>
      <c r="M95" s="13">
        <v>10000</v>
      </c>
      <c r="N95" s="12">
        <v>17</v>
      </c>
      <c r="O95" s="12">
        <v>15</v>
      </c>
      <c r="P95" s="12">
        <v>10000</v>
      </c>
      <c r="Q95" s="13">
        <v>19</v>
      </c>
      <c r="R95" s="13">
        <v>15</v>
      </c>
      <c r="S95" s="13">
        <v>10000</v>
      </c>
      <c r="T95" s="12">
        <v>11</v>
      </c>
      <c r="U95" s="12">
        <v>14</v>
      </c>
      <c r="V95" s="12">
        <v>10000</v>
      </c>
      <c r="W95" s="13">
        <v>24</v>
      </c>
      <c r="X95" s="13">
        <v>15</v>
      </c>
      <c r="Y95" s="13">
        <v>10000</v>
      </c>
      <c r="Z95" s="12">
        <v>21</v>
      </c>
      <c r="AA95" s="12">
        <v>14</v>
      </c>
      <c r="AB95" s="12">
        <v>10000</v>
      </c>
      <c r="AC95" s="13">
        <v>14</v>
      </c>
      <c r="AD95" s="13">
        <v>14</v>
      </c>
      <c r="AE95" s="13">
        <v>10000</v>
      </c>
      <c r="AF95" s="12">
        <v>11</v>
      </c>
      <c r="AG95" s="12">
        <v>15</v>
      </c>
      <c r="AH95" s="12">
        <v>10000</v>
      </c>
      <c r="AI95" s="13">
        <v>17</v>
      </c>
      <c r="AJ95" s="21">
        <v>15</v>
      </c>
      <c r="AK95" s="14">
        <v>10000</v>
      </c>
      <c r="AL95" s="35"/>
    </row>
    <row r="96" spans="1:38" s="38" customFormat="1" x14ac:dyDescent="0.3">
      <c r="A96" s="55">
        <v>30</v>
      </c>
      <c r="B96" s="55">
        <v>30</v>
      </c>
      <c r="C96" s="41">
        <v>5</v>
      </c>
      <c r="D96" s="34">
        <f t="shared" si="24"/>
        <v>18</v>
      </c>
      <c r="E96" s="30">
        <f t="shared" si="24"/>
        <v>28.4</v>
      </c>
      <c r="F96" s="6">
        <f t="shared" si="25"/>
        <v>0</v>
      </c>
      <c r="G96" s="6">
        <f t="shared" si="25"/>
        <v>0</v>
      </c>
      <c r="H96" s="15">
        <v>21</v>
      </c>
      <c r="I96" s="25">
        <v>28</v>
      </c>
      <c r="J96" s="16">
        <v>10000</v>
      </c>
      <c r="K96" s="17">
        <v>13</v>
      </c>
      <c r="L96" s="17">
        <v>27</v>
      </c>
      <c r="M96" s="17">
        <v>10000</v>
      </c>
      <c r="N96" s="16">
        <v>18</v>
      </c>
      <c r="O96" s="16">
        <v>29</v>
      </c>
      <c r="P96" s="16">
        <v>10000</v>
      </c>
      <c r="Q96" s="17">
        <v>14</v>
      </c>
      <c r="R96" s="17">
        <v>29</v>
      </c>
      <c r="S96" s="17">
        <v>10000</v>
      </c>
      <c r="T96" s="16">
        <v>15</v>
      </c>
      <c r="U96" s="16">
        <v>30</v>
      </c>
      <c r="V96" s="16">
        <v>10000</v>
      </c>
      <c r="W96" s="17">
        <v>14</v>
      </c>
      <c r="X96" s="17">
        <v>30</v>
      </c>
      <c r="Y96" s="17">
        <v>10000</v>
      </c>
      <c r="Z96" s="16">
        <v>17</v>
      </c>
      <c r="AA96" s="16">
        <v>26</v>
      </c>
      <c r="AB96" s="16">
        <v>10000</v>
      </c>
      <c r="AC96" s="17">
        <v>23</v>
      </c>
      <c r="AD96" s="17">
        <v>28</v>
      </c>
      <c r="AE96" s="17">
        <v>10000</v>
      </c>
      <c r="AF96" s="16">
        <v>25</v>
      </c>
      <c r="AG96" s="16">
        <v>29</v>
      </c>
      <c r="AH96" s="16">
        <v>10000</v>
      </c>
      <c r="AI96" s="17">
        <v>20</v>
      </c>
      <c r="AJ96" s="22">
        <v>28</v>
      </c>
      <c r="AK96" s="18">
        <v>10000</v>
      </c>
      <c r="AL96" s="35"/>
    </row>
    <row r="97" spans="1:38" s="38" customFormat="1" x14ac:dyDescent="0.3">
      <c r="A97" s="56"/>
      <c r="B97" s="56"/>
      <c r="C97" s="42">
        <v>10</v>
      </c>
      <c r="D97" s="36">
        <f t="shared" si="24"/>
        <v>15.8</v>
      </c>
      <c r="E97" s="31">
        <f t="shared" si="24"/>
        <v>28.1</v>
      </c>
      <c r="F97" s="7">
        <f t="shared" si="25"/>
        <v>0</v>
      </c>
      <c r="G97" s="7">
        <f t="shared" si="25"/>
        <v>0</v>
      </c>
      <c r="H97" s="9">
        <v>14</v>
      </c>
      <c r="I97" s="23">
        <v>28</v>
      </c>
      <c r="J97" s="3">
        <v>10000</v>
      </c>
      <c r="K97" s="2">
        <v>21</v>
      </c>
      <c r="L97" s="2">
        <v>28</v>
      </c>
      <c r="M97" s="2">
        <v>10000</v>
      </c>
      <c r="N97" s="3">
        <v>13</v>
      </c>
      <c r="O97" s="3">
        <v>29</v>
      </c>
      <c r="P97" s="3">
        <v>10000</v>
      </c>
      <c r="Q97" s="2">
        <v>16</v>
      </c>
      <c r="R97" s="2">
        <v>29</v>
      </c>
      <c r="S97" s="2">
        <v>10000</v>
      </c>
      <c r="T97" s="3">
        <v>16</v>
      </c>
      <c r="U97" s="3">
        <v>29</v>
      </c>
      <c r="V97" s="3">
        <v>10000</v>
      </c>
      <c r="W97" s="2">
        <v>11</v>
      </c>
      <c r="X97" s="2">
        <v>30</v>
      </c>
      <c r="Y97" s="2">
        <v>10000</v>
      </c>
      <c r="Z97" s="3">
        <v>15</v>
      </c>
      <c r="AA97" s="3">
        <v>27</v>
      </c>
      <c r="AB97" s="3">
        <v>10000</v>
      </c>
      <c r="AC97" s="2">
        <v>10</v>
      </c>
      <c r="AD97" s="2">
        <v>26</v>
      </c>
      <c r="AE97" s="2">
        <v>10000</v>
      </c>
      <c r="AF97" s="3">
        <v>22</v>
      </c>
      <c r="AG97" s="3">
        <v>27</v>
      </c>
      <c r="AH97" s="3">
        <v>10000</v>
      </c>
      <c r="AI97" s="2">
        <v>20</v>
      </c>
      <c r="AJ97" s="20">
        <v>28</v>
      </c>
      <c r="AK97" s="10">
        <v>10000</v>
      </c>
      <c r="AL97" s="35"/>
    </row>
    <row r="98" spans="1:38" s="38" customFormat="1" ht="16.2" thickBot="1" x14ac:dyDescent="0.35">
      <c r="A98" s="57"/>
      <c r="B98" s="57"/>
      <c r="C98" s="43">
        <v>20</v>
      </c>
      <c r="D98" s="37">
        <f t="shared" si="24"/>
        <v>16.3</v>
      </c>
      <c r="E98" s="32">
        <f t="shared" si="24"/>
        <v>28.4</v>
      </c>
      <c r="F98" s="8">
        <f t="shared" si="25"/>
        <v>0</v>
      </c>
      <c r="G98" s="8">
        <f t="shared" si="25"/>
        <v>0</v>
      </c>
      <c r="H98" s="11">
        <v>17</v>
      </c>
      <c r="I98" s="24">
        <v>28</v>
      </c>
      <c r="J98" s="12">
        <v>10000</v>
      </c>
      <c r="K98" s="13">
        <v>12</v>
      </c>
      <c r="L98" s="13">
        <v>29</v>
      </c>
      <c r="M98" s="13">
        <v>10000</v>
      </c>
      <c r="N98" s="12">
        <v>16</v>
      </c>
      <c r="O98" s="12">
        <v>28</v>
      </c>
      <c r="P98" s="12">
        <v>10000</v>
      </c>
      <c r="Q98" s="13">
        <v>13</v>
      </c>
      <c r="R98" s="13">
        <v>28</v>
      </c>
      <c r="S98" s="13">
        <v>10000</v>
      </c>
      <c r="T98" s="12">
        <v>17</v>
      </c>
      <c r="U98" s="12">
        <v>30</v>
      </c>
      <c r="V98" s="12">
        <v>10000</v>
      </c>
      <c r="W98" s="13">
        <v>13</v>
      </c>
      <c r="X98" s="13">
        <v>27</v>
      </c>
      <c r="Y98" s="13">
        <v>10000</v>
      </c>
      <c r="Z98" s="12">
        <v>25</v>
      </c>
      <c r="AA98" s="12">
        <v>29</v>
      </c>
      <c r="AB98" s="12">
        <v>10000</v>
      </c>
      <c r="AC98" s="13">
        <v>12</v>
      </c>
      <c r="AD98" s="13">
        <v>28</v>
      </c>
      <c r="AE98" s="13">
        <v>10000</v>
      </c>
      <c r="AF98" s="12">
        <v>20</v>
      </c>
      <c r="AG98" s="12">
        <v>29</v>
      </c>
      <c r="AH98" s="12">
        <v>10000</v>
      </c>
      <c r="AI98" s="13">
        <v>18</v>
      </c>
      <c r="AJ98" s="21">
        <v>28</v>
      </c>
      <c r="AK98" s="14">
        <v>10000</v>
      </c>
      <c r="AL98" s="35"/>
    </row>
    <row r="99" spans="1:38" ht="16.2" thickBot="1" x14ac:dyDescent="0.35"/>
    <row r="100" spans="1:38" ht="73.05" customHeight="1" x14ac:dyDescent="0.3">
      <c r="A100" s="51" t="s">
        <v>54</v>
      </c>
      <c r="B100" s="51"/>
      <c r="C100" s="51"/>
      <c r="D100" s="51"/>
      <c r="E100" s="51"/>
      <c r="F100" s="51"/>
      <c r="G100" s="52"/>
      <c r="H100" s="58" t="s">
        <v>4</v>
      </c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60"/>
    </row>
    <row r="101" spans="1:38" ht="16.2" thickBot="1" x14ac:dyDescent="0.35">
      <c r="A101" s="38" t="s">
        <v>43</v>
      </c>
      <c r="B101" s="38" t="s">
        <v>44</v>
      </c>
      <c r="C101" s="38" t="s">
        <v>7</v>
      </c>
      <c r="D101" s="38" t="s">
        <v>8</v>
      </c>
      <c r="E101" s="38" t="s">
        <v>9</v>
      </c>
      <c r="F101" s="38"/>
      <c r="G101" s="38" t="s">
        <v>33</v>
      </c>
      <c r="H101" s="63" t="s">
        <v>11</v>
      </c>
      <c r="I101" s="64"/>
      <c r="J101" s="61"/>
      <c r="K101" s="62" t="s">
        <v>12</v>
      </c>
      <c r="L101" s="62"/>
      <c r="M101" s="62"/>
      <c r="N101" s="61" t="s">
        <v>13</v>
      </c>
      <c r="O101" s="61"/>
      <c r="P101" s="61"/>
      <c r="Q101" s="62" t="s">
        <v>14</v>
      </c>
      <c r="R101" s="62"/>
      <c r="S101" s="62"/>
      <c r="T101" s="61" t="s">
        <v>15</v>
      </c>
      <c r="U101" s="61"/>
      <c r="V101" s="61"/>
      <c r="W101" s="62" t="s">
        <v>16</v>
      </c>
      <c r="X101" s="62"/>
      <c r="Y101" s="62"/>
      <c r="Z101" s="61" t="s">
        <v>17</v>
      </c>
      <c r="AA101" s="61"/>
      <c r="AB101" s="61"/>
      <c r="AC101" s="62" t="s">
        <v>18</v>
      </c>
      <c r="AD101" s="62"/>
      <c r="AE101" s="62"/>
      <c r="AF101" s="61" t="s">
        <v>19</v>
      </c>
      <c r="AG101" s="61"/>
      <c r="AH101" s="61"/>
      <c r="AI101" s="62" t="s">
        <v>20</v>
      </c>
      <c r="AJ101" s="65"/>
      <c r="AK101" s="66"/>
    </row>
    <row r="102" spans="1:38" ht="64.05" customHeight="1" thickBot="1" x14ac:dyDescent="0.35">
      <c r="A102" s="5" t="s">
        <v>21</v>
      </c>
      <c r="B102" s="5" t="s">
        <v>22</v>
      </c>
      <c r="C102" s="5" t="s">
        <v>45</v>
      </c>
      <c r="D102" s="5" t="s">
        <v>24</v>
      </c>
      <c r="E102" s="5" t="s">
        <v>25</v>
      </c>
      <c r="F102" s="4" t="s">
        <v>26</v>
      </c>
      <c r="G102" s="4" t="s">
        <v>27</v>
      </c>
      <c r="H102" s="26" t="s">
        <v>28</v>
      </c>
      <c r="I102" s="27" t="s">
        <v>29</v>
      </c>
      <c r="J102" s="27" t="s">
        <v>30</v>
      </c>
      <c r="K102" s="28" t="s">
        <v>28</v>
      </c>
      <c r="L102" s="28" t="s">
        <v>29</v>
      </c>
      <c r="M102" s="28" t="s">
        <v>30</v>
      </c>
      <c r="N102" s="27" t="s">
        <v>28</v>
      </c>
      <c r="O102" s="27" t="s">
        <v>29</v>
      </c>
      <c r="P102" s="27" t="s">
        <v>30</v>
      </c>
      <c r="Q102" s="28" t="s">
        <v>28</v>
      </c>
      <c r="R102" s="28" t="s">
        <v>29</v>
      </c>
      <c r="S102" s="28" t="s">
        <v>30</v>
      </c>
      <c r="T102" s="27" t="s">
        <v>28</v>
      </c>
      <c r="U102" s="27" t="s">
        <v>29</v>
      </c>
      <c r="V102" s="27" t="s">
        <v>30</v>
      </c>
      <c r="W102" s="28" t="s">
        <v>28</v>
      </c>
      <c r="X102" s="28" t="s">
        <v>29</v>
      </c>
      <c r="Y102" s="28" t="s">
        <v>30</v>
      </c>
      <c r="Z102" s="27" t="s">
        <v>28</v>
      </c>
      <c r="AA102" s="27" t="s">
        <v>29</v>
      </c>
      <c r="AB102" s="27" t="s">
        <v>30</v>
      </c>
      <c r="AC102" s="28" t="s">
        <v>28</v>
      </c>
      <c r="AD102" s="28" t="s">
        <v>29</v>
      </c>
      <c r="AE102" s="28" t="s">
        <v>30</v>
      </c>
      <c r="AF102" s="27" t="s">
        <v>28</v>
      </c>
      <c r="AG102" s="27" t="s">
        <v>29</v>
      </c>
      <c r="AH102" s="27" t="s">
        <v>30</v>
      </c>
      <c r="AI102" s="28" t="s">
        <v>28</v>
      </c>
      <c r="AJ102" s="29" t="s">
        <v>29</v>
      </c>
      <c r="AK102" s="39" t="s">
        <v>30</v>
      </c>
    </row>
    <row r="103" spans="1:38" ht="16.2" thickBot="1" x14ac:dyDescent="0.35">
      <c r="A103" s="55">
        <v>15</v>
      </c>
      <c r="B103" s="55">
        <v>15</v>
      </c>
      <c r="C103" s="41">
        <v>1</v>
      </c>
      <c r="D103" s="34">
        <f>IFERROR(AVERAGEIF($H$86:$AK$86,H$86,$H103:$AK103),"")</f>
        <v>0</v>
      </c>
      <c r="E103" s="44">
        <f>IFERROR(AVERAGEIF($H$86:$AK$86,I$86,$H103:$AK103),"")</f>
        <v>884.7</v>
      </c>
      <c r="F103" s="6">
        <f>IFERROR(COUNTIFS($H$86:$AK$86,H$86,$H103:$AK103,0)/10,"")</f>
        <v>1</v>
      </c>
      <c r="G103" s="6">
        <f>IFERROR(COUNTIFS($H$86:$AK$86,I$86,$H103:$AK103,0)/10,"")</f>
        <v>0</v>
      </c>
      <c r="H103" s="11">
        <v>0</v>
      </c>
      <c r="I103" s="24">
        <v>816</v>
      </c>
      <c r="J103" s="12">
        <v>973</v>
      </c>
      <c r="K103" s="13">
        <v>0</v>
      </c>
      <c r="L103" s="13">
        <v>1122</v>
      </c>
      <c r="M103" s="13">
        <v>541</v>
      </c>
      <c r="N103" s="12">
        <v>0</v>
      </c>
      <c r="O103" s="12">
        <v>830</v>
      </c>
      <c r="P103" s="12">
        <v>835</v>
      </c>
      <c r="Q103" s="13">
        <v>0</v>
      </c>
      <c r="R103" s="13">
        <v>777</v>
      </c>
      <c r="S103" s="13">
        <v>751</v>
      </c>
      <c r="T103" s="12">
        <v>0</v>
      </c>
      <c r="U103" s="12">
        <v>996</v>
      </c>
      <c r="V103" s="12">
        <v>687</v>
      </c>
      <c r="W103" s="13">
        <v>0</v>
      </c>
      <c r="X103" s="13">
        <v>1087</v>
      </c>
      <c r="Y103" s="13">
        <v>474</v>
      </c>
      <c r="Z103" s="12">
        <v>0</v>
      </c>
      <c r="AA103" s="12">
        <v>861</v>
      </c>
      <c r="AB103" s="12">
        <v>1209</v>
      </c>
      <c r="AC103" s="13">
        <v>0</v>
      </c>
      <c r="AD103" s="13">
        <v>861</v>
      </c>
      <c r="AE103" s="13">
        <v>929</v>
      </c>
      <c r="AF103" s="12">
        <v>0</v>
      </c>
      <c r="AG103" s="12">
        <v>747</v>
      </c>
      <c r="AH103" s="12">
        <v>904</v>
      </c>
      <c r="AI103" s="13">
        <v>0</v>
      </c>
      <c r="AJ103" s="21">
        <v>750</v>
      </c>
      <c r="AK103" s="14">
        <v>797</v>
      </c>
    </row>
    <row r="104" spans="1:38" ht="16.2" thickBot="1" x14ac:dyDescent="0.35">
      <c r="A104" s="56"/>
      <c r="B104" s="56"/>
      <c r="C104" s="42">
        <v>5</v>
      </c>
      <c r="D104" s="36">
        <f t="shared" ref="D104:E108" si="26">IFERROR(AVERAGEIF($H$86:$AK$86,H$86,$H104:$AK104),"")</f>
        <v>0</v>
      </c>
      <c r="E104" s="31">
        <f t="shared" si="26"/>
        <v>1105.4000000000001</v>
      </c>
      <c r="F104" s="7">
        <f t="shared" ref="F104:G108" si="27">IFERROR(COUNTIFS($H$86:$AK$86,H$86,$H104:$AK104,0)/10,"")</f>
        <v>1</v>
      </c>
      <c r="G104" s="7">
        <f t="shared" si="27"/>
        <v>0</v>
      </c>
      <c r="H104" s="11">
        <v>0</v>
      </c>
      <c r="I104" s="24">
        <v>1172</v>
      </c>
      <c r="J104" s="12">
        <v>516</v>
      </c>
      <c r="K104" s="13">
        <v>0</v>
      </c>
      <c r="L104" s="13">
        <v>1100</v>
      </c>
      <c r="M104" s="13">
        <v>489</v>
      </c>
      <c r="N104" s="12">
        <v>0</v>
      </c>
      <c r="O104" s="12">
        <v>1095</v>
      </c>
      <c r="P104" s="12">
        <v>430</v>
      </c>
      <c r="Q104" s="13">
        <v>0</v>
      </c>
      <c r="R104" s="13">
        <v>986</v>
      </c>
      <c r="S104" s="13">
        <v>543</v>
      </c>
      <c r="T104" s="12">
        <v>0</v>
      </c>
      <c r="U104" s="12">
        <v>1234</v>
      </c>
      <c r="V104" s="12">
        <v>417</v>
      </c>
      <c r="W104" s="13">
        <v>0</v>
      </c>
      <c r="X104" s="13">
        <v>1186</v>
      </c>
      <c r="Y104" s="13">
        <v>465</v>
      </c>
      <c r="Z104" s="12">
        <v>0</v>
      </c>
      <c r="AA104" s="12">
        <v>1073</v>
      </c>
      <c r="AB104" s="12">
        <v>520</v>
      </c>
      <c r="AC104" s="13">
        <v>0</v>
      </c>
      <c r="AD104" s="13">
        <v>1142</v>
      </c>
      <c r="AE104" s="13">
        <v>586</v>
      </c>
      <c r="AF104" s="12">
        <v>0</v>
      </c>
      <c r="AG104" s="12">
        <v>1200</v>
      </c>
      <c r="AH104" s="12">
        <v>438</v>
      </c>
      <c r="AI104" s="13">
        <v>0</v>
      </c>
      <c r="AJ104" s="21">
        <v>866</v>
      </c>
      <c r="AK104" s="14">
        <v>649</v>
      </c>
    </row>
    <row r="105" spans="1:38" ht="16.2" thickBot="1" x14ac:dyDescent="0.35">
      <c r="A105" s="57"/>
      <c r="B105" s="57"/>
      <c r="C105" s="43">
        <v>10</v>
      </c>
      <c r="D105" s="37">
        <f t="shared" si="26"/>
        <v>0</v>
      </c>
      <c r="E105" s="32">
        <f t="shared" si="26"/>
        <v>1223.4000000000001</v>
      </c>
      <c r="F105" s="8">
        <f t="shared" si="27"/>
        <v>1</v>
      </c>
      <c r="G105" s="8">
        <f t="shared" si="27"/>
        <v>0</v>
      </c>
      <c r="H105" s="11">
        <v>0</v>
      </c>
      <c r="I105" s="24">
        <v>1287</v>
      </c>
      <c r="J105" s="12">
        <v>445</v>
      </c>
      <c r="K105" s="13">
        <v>0</v>
      </c>
      <c r="L105" s="13">
        <v>1416</v>
      </c>
      <c r="M105" s="13">
        <v>437</v>
      </c>
      <c r="N105" s="12">
        <v>0</v>
      </c>
      <c r="O105" s="12">
        <v>1312</v>
      </c>
      <c r="P105" s="12">
        <v>442</v>
      </c>
      <c r="Q105" s="13">
        <v>0</v>
      </c>
      <c r="R105" s="13">
        <v>1252</v>
      </c>
      <c r="S105" s="13">
        <v>387</v>
      </c>
      <c r="T105" s="12">
        <v>0</v>
      </c>
      <c r="U105" s="12">
        <v>1013</v>
      </c>
      <c r="V105" s="12">
        <v>363</v>
      </c>
      <c r="W105" s="13">
        <v>0</v>
      </c>
      <c r="X105" s="13">
        <v>1304</v>
      </c>
      <c r="Y105" s="13">
        <v>394</v>
      </c>
      <c r="Z105" s="12">
        <v>0</v>
      </c>
      <c r="AA105" s="12">
        <v>1222</v>
      </c>
      <c r="AB105" s="12">
        <v>515</v>
      </c>
      <c r="AC105" s="13">
        <v>0</v>
      </c>
      <c r="AD105" s="13">
        <v>1107</v>
      </c>
      <c r="AE105" s="13">
        <v>424</v>
      </c>
      <c r="AF105" s="12">
        <v>0</v>
      </c>
      <c r="AG105" s="12">
        <v>1106</v>
      </c>
      <c r="AH105" s="12">
        <v>457</v>
      </c>
      <c r="AI105" s="13">
        <v>0</v>
      </c>
      <c r="AJ105" s="21">
        <v>1215</v>
      </c>
      <c r="AK105" s="14">
        <v>469</v>
      </c>
    </row>
    <row r="106" spans="1:38" x14ac:dyDescent="0.3">
      <c r="A106" s="55">
        <v>15</v>
      </c>
      <c r="B106" s="55">
        <v>30</v>
      </c>
      <c r="C106" s="41">
        <v>1</v>
      </c>
      <c r="D106" s="34">
        <f t="shared" si="26"/>
        <v>0</v>
      </c>
      <c r="E106" s="30">
        <f t="shared" si="26"/>
        <v>1050.4000000000001</v>
      </c>
      <c r="F106" s="6">
        <f t="shared" si="27"/>
        <v>1</v>
      </c>
      <c r="G106" s="6">
        <f t="shared" si="27"/>
        <v>0</v>
      </c>
      <c r="H106" s="15">
        <v>0</v>
      </c>
      <c r="I106" s="25">
        <v>905</v>
      </c>
      <c r="J106" s="16">
        <v>812</v>
      </c>
      <c r="K106" s="17">
        <v>0</v>
      </c>
      <c r="L106" s="17">
        <v>1013</v>
      </c>
      <c r="M106" s="17">
        <v>579</v>
      </c>
      <c r="N106" s="16">
        <v>0</v>
      </c>
      <c r="O106" s="16">
        <v>1389</v>
      </c>
      <c r="P106" s="16">
        <v>682</v>
      </c>
      <c r="Q106" s="17">
        <v>0</v>
      </c>
      <c r="R106" s="17">
        <v>1040</v>
      </c>
      <c r="S106" s="17">
        <v>566</v>
      </c>
      <c r="T106" s="16">
        <v>0</v>
      </c>
      <c r="U106" s="16">
        <v>1250</v>
      </c>
      <c r="V106" s="16">
        <v>437</v>
      </c>
      <c r="W106" s="17">
        <v>0</v>
      </c>
      <c r="X106" s="17">
        <v>845</v>
      </c>
      <c r="Y106" s="17">
        <v>610</v>
      </c>
      <c r="Z106" s="16">
        <v>0</v>
      </c>
      <c r="AA106" s="16">
        <v>1165</v>
      </c>
      <c r="AB106" s="16">
        <v>623</v>
      </c>
      <c r="AC106" s="17">
        <v>0</v>
      </c>
      <c r="AD106" s="17">
        <v>1180</v>
      </c>
      <c r="AE106" s="17">
        <v>396</v>
      </c>
      <c r="AF106" s="16">
        <v>0</v>
      </c>
      <c r="AG106" s="16">
        <v>1013</v>
      </c>
      <c r="AH106" s="16">
        <v>532</v>
      </c>
      <c r="AI106" s="17">
        <v>0</v>
      </c>
      <c r="AJ106" s="22">
        <v>704</v>
      </c>
      <c r="AK106" s="18">
        <v>844</v>
      </c>
    </row>
    <row r="107" spans="1:38" x14ac:dyDescent="0.3">
      <c r="A107" s="56"/>
      <c r="B107" s="56"/>
      <c r="C107" s="42">
        <v>5</v>
      </c>
      <c r="D107" s="36">
        <f t="shared" si="26"/>
        <v>0</v>
      </c>
      <c r="E107" s="31">
        <f t="shared" si="26"/>
        <v>1175.5</v>
      </c>
      <c r="F107" s="7">
        <f t="shared" si="27"/>
        <v>1</v>
      </c>
      <c r="G107" s="7">
        <f t="shared" si="27"/>
        <v>0</v>
      </c>
      <c r="H107" s="9">
        <v>0</v>
      </c>
      <c r="I107" s="23">
        <v>1436</v>
      </c>
      <c r="J107" s="3">
        <v>388</v>
      </c>
      <c r="K107" s="2">
        <v>0</v>
      </c>
      <c r="L107" s="2">
        <v>1227</v>
      </c>
      <c r="M107" s="2">
        <v>370</v>
      </c>
      <c r="N107" s="3">
        <v>0</v>
      </c>
      <c r="O107" s="3">
        <v>1040</v>
      </c>
      <c r="P107" s="3">
        <v>498</v>
      </c>
      <c r="Q107" s="2">
        <v>0</v>
      </c>
      <c r="R107" s="2">
        <v>1390</v>
      </c>
      <c r="S107" s="2">
        <v>487</v>
      </c>
      <c r="T107" s="3">
        <v>0</v>
      </c>
      <c r="U107" s="3">
        <v>1186</v>
      </c>
      <c r="V107" s="3">
        <v>573</v>
      </c>
      <c r="W107" s="2">
        <v>0</v>
      </c>
      <c r="X107" s="2">
        <v>974</v>
      </c>
      <c r="Y107" s="2">
        <v>569</v>
      </c>
      <c r="Z107" s="3">
        <v>0</v>
      </c>
      <c r="AA107" s="3">
        <v>912</v>
      </c>
      <c r="AB107" s="3">
        <v>625</v>
      </c>
      <c r="AC107" s="2">
        <v>0</v>
      </c>
      <c r="AD107" s="2">
        <v>1274</v>
      </c>
      <c r="AE107" s="2">
        <v>525</v>
      </c>
      <c r="AF107" s="3">
        <v>0</v>
      </c>
      <c r="AG107" s="3">
        <v>1288</v>
      </c>
      <c r="AH107" s="3">
        <v>402</v>
      </c>
      <c r="AI107" s="2">
        <v>0</v>
      </c>
      <c r="AJ107" s="20">
        <v>1028</v>
      </c>
      <c r="AK107" s="10">
        <v>461</v>
      </c>
    </row>
    <row r="108" spans="1:38" ht="16.2" thickBot="1" x14ac:dyDescent="0.35">
      <c r="A108" s="57"/>
      <c r="B108" s="57"/>
      <c r="C108" s="43">
        <v>10</v>
      </c>
      <c r="D108" s="37">
        <f t="shared" si="26"/>
        <v>0</v>
      </c>
      <c r="E108" s="32">
        <f t="shared" si="26"/>
        <v>1225.8</v>
      </c>
      <c r="F108" s="8">
        <f t="shared" si="27"/>
        <v>1</v>
      </c>
      <c r="G108" s="8">
        <f t="shared" si="27"/>
        <v>0</v>
      </c>
      <c r="H108" s="11">
        <v>0</v>
      </c>
      <c r="I108" s="24">
        <v>1253</v>
      </c>
      <c r="J108" s="12">
        <v>414</v>
      </c>
      <c r="K108" s="13">
        <v>0</v>
      </c>
      <c r="L108" s="13">
        <v>1170</v>
      </c>
      <c r="M108" s="13">
        <v>449</v>
      </c>
      <c r="N108" s="12">
        <v>0</v>
      </c>
      <c r="O108" s="12">
        <v>1162</v>
      </c>
      <c r="P108" s="12">
        <v>504</v>
      </c>
      <c r="Q108" s="13">
        <v>0</v>
      </c>
      <c r="R108" s="13">
        <v>1513</v>
      </c>
      <c r="S108" s="13">
        <v>430</v>
      </c>
      <c r="T108" s="12">
        <v>0</v>
      </c>
      <c r="U108" s="12">
        <v>1134</v>
      </c>
      <c r="V108" s="12">
        <v>485</v>
      </c>
      <c r="W108" s="13">
        <v>0</v>
      </c>
      <c r="X108" s="13">
        <v>938</v>
      </c>
      <c r="Y108" s="13">
        <v>425</v>
      </c>
      <c r="Z108" s="12">
        <v>0</v>
      </c>
      <c r="AA108" s="12">
        <v>1164</v>
      </c>
      <c r="AB108" s="12">
        <v>423</v>
      </c>
      <c r="AC108" s="13">
        <v>0</v>
      </c>
      <c r="AD108" s="13">
        <v>1442</v>
      </c>
      <c r="AE108" s="13">
        <v>350</v>
      </c>
      <c r="AF108" s="12">
        <v>0</v>
      </c>
      <c r="AG108" s="12">
        <v>1147</v>
      </c>
      <c r="AH108" s="12">
        <v>340</v>
      </c>
      <c r="AI108" s="13">
        <v>0</v>
      </c>
      <c r="AJ108" s="21">
        <v>1335</v>
      </c>
      <c r="AK108" s="14">
        <v>396</v>
      </c>
    </row>
    <row r="109" spans="1:38" x14ac:dyDescent="0.3">
      <c r="A109" s="55">
        <v>30</v>
      </c>
      <c r="B109" s="55">
        <v>15</v>
      </c>
      <c r="C109" s="41">
        <v>1</v>
      </c>
      <c r="D109" s="34">
        <f>IFERROR(AVERAGEIF($H$86:$AK$86,H$86,$H109:$AK109),"")</f>
        <v>0</v>
      </c>
      <c r="E109" s="44">
        <f>IFERROR(AVERAGEIF($H$86:$AK$86,I$86,$H109:$AK109),"")</f>
        <v>1069.0999999999999</v>
      </c>
      <c r="F109" s="6">
        <f>IFERROR(COUNTIFS($H$86:$AK$86,H$86,$H109:$AK109,0)/10,"")</f>
        <v>1</v>
      </c>
      <c r="G109" s="6">
        <f>IFERROR(COUNTIFS($H$86:$AK$86,I$86,$H109:$AK109,0)/10,"")</f>
        <v>0</v>
      </c>
      <c r="H109" s="9">
        <v>0</v>
      </c>
      <c r="I109" s="23">
        <v>926</v>
      </c>
      <c r="J109" s="3">
        <v>781</v>
      </c>
      <c r="K109" s="2">
        <v>0</v>
      </c>
      <c r="L109" s="2">
        <v>1177</v>
      </c>
      <c r="M109" s="2">
        <v>543</v>
      </c>
      <c r="N109" s="3">
        <v>0</v>
      </c>
      <c r="O109" s="3">
        <v>958</v>
      </c>
      <c r="P109" s="3">
        <v>797</v>
      </c>
      <c r="Q109" s="2">
        <v>0</v>
      </c>
      <c r="R109" s="2">
        <v>1113</v>
      </c>
      <c r="S109" s="2">
        <v>842</v>
      </c>
      <c r="T109" s="3">
        <v>0</v>
      </c>
      <c r="U109" s="3">
        <v>1129</v>
      </c>
      <c r="V109" s="3">
        <v>541</v>
      </c>
      <c r="W109" s="2">
        <v>0</v>
      </c>
      <c r="X109" s="2">
        <v>754</v>
      </c>
      <c r="Y109" s="2">
        <v>774</v>
      </c>
      <c r="Z109" s="3">
        <v>0</v>
      </c>
      <c r="AA109" s="3">
        <v>955</v>
      </c>
      <c r="AB109" s="3">
        <v>1141</v>
      </c>
      <c r="AC109" s="2">
        <v>0</v>
      </c>
      <c r="AD109" s="2">
        <v>1202</v>
      </c>
      <c r="AE109" s="2">
        <v>505</v>
      </c>
      <c r="AF109" s="3">
        <v>0</v>
      </c>
      <c r="AG109" s="3">
        <v>1368</v>
      </c>
      <c r="AH109" s="3">
        <v>484</v>
      </c>
      <c r="AI109" s="2">
        <v>0</v>
      </c>
      <c r="AJ109" s="20">
        <v>1109</v>
      </c>
      <c r="AK109" s="10">
        <v>660</v>
      </c>
    </row>
    <row r="110" spans="1:38" x14ac:dyDescent="0.3">
      <c r="A110" s="56"/>
      <c r="B110" s="56"/>
      <c r="C110" s="42">
        <v>5</v>
      </c>
      <c r="D110" s="36">
        <f t="shared" ref="D110:E114" si="28">IFERROR(AVERAGEIF($H$86:$AK$86,H$86,$H110:$AK110),"")</f>
        <v>0</v>
      </c>
      <c r="E110" s="31">
        <f t="shared" si="28"/>
        <v>1151.4000000000001</v>
      </c>
      <c r="F110" s="7">
        <f t="shared" ref="F110:G114" si="29">IFERROR(COUNTIFS($H$86:$AK$86,H$86,$H110:$AK110,0)/10,"")</f>
        <v>1</v>
      </c>
      <c r="G110" s="7">
        <f t="shared" si="29"/>
        <v>0</v>
      </c>
      <c r="H110" s="9">
        <v>0</v>
      </c>
      <c r="I110" s="23">
        <v>932</v>
      </c>
      <c r="J110" s="3">
        <v>613</v>
      </c>
      <c r="K110" s="2">
        <v>0</v>
      </c>
      <c r="L110" s="2">
        <v>1144</v>
      </c>
      <c r="M110" s="2">
        <v>518</v>
      </c>
      <c r="N110" s="3">
        <v>0</v>
      </c>
      <c r="O110" s="3">
        <v>1353</v>
      </c>
      <c r="P110" s="3">
        <v>457</v>
      </c>
      <c r="Q110" s="2">
        <v>0</v>
      </c>
      <c r="R110" s="2">
        <v>1158</v>
      </c>
      <c r="S110" s="2">
        <v>656</v>
      </c>
      <c r="T110" s="3">
        <v>0</v>
      </c>
      <c r="U110" s="3">
        <v>1099</v>
      </c>
      <c r="V110" s="3">
        <v>566</v>
      </c>
      <c r="W110" s="2">
        <v>0</v>
      </c>
      <c r="X110" s="2">
        <v>1106</v>
      </c>
      <c r="Y110" s="2">
        <v>632</v>
      </c>
      <c r="Z110" s="3">
        <v>0</v>
      </c>
      <c r="AA110" s="3">
        <v>1324</v>
      </c>
      <c r="AB110" s="3">
        <v>545</v>
      </c>
      <c r="AC110" s="2">
        <v>0</v>
      </c>
      <c r="AD110" s="2">
        <v>1064</v>
      </c>
      <c r="AE110" s="2">
        <v>549</v>
      </c>
      <c r="AF110" s="3">
        <v>0</v>
      </c>
      <c r="AG110" s="3">
        <v>1188</v>
      </c>
      <c r="AH110" s="3">
        <v>467</v>
      </c>
      <c r="AI110" s="2">
        <v>0</v>
      </c>
      <c r="AJ110" s="20">
        <v>1146</v>
      </c>
      <c r="AK110" s="10">
        <v>468</v>
      </c>
    </row>
    <row r="111" spans="1:38" ht="16.2" thickBot="1" x14ac:dyDescent="0.35">
      <c r="A111" s="57"/>
      <c r="B111" s="57"/>
      <c r="C111" s="43">
        <v>10</v>
      </c>
      <c r="D111" s="37">
        <f t="shared" si="28"/>
        <v>0</v>
      </c>
      <c r="E111" s="32">
        <f t="shared" si="28"/>
        <v>1218</v>
      </c>
      <c r="F111" s="8">
        <f t="shared" si="29"/>
        <v>1</v>
      </c>
      <c r="G111" s="8">
        <f t="shared" si="29"/>
        <v>0</v>
      </c>
      <c r="H111" s="11">
        <v>0</v>
      </c>
      <c r="I111" s="24">
        <v>1389</v>
      </c>
      <c r="J111" s="12">
        <v>475</v>
      </c>
      <c r="K111" s="13">
        <v>0</v>
      </c>
      <c r="L111" s="13">
        <v>1179</v>
      </c>
      <c r="M111" s="13">
        <v>682</v>
      </c>
      <c r="N111" s="12">
        <v>0</v>
      </c>
      <c r="O111" s="12">
        <v>1038</v>
      </c>
      <c r="P111" s="12">
        <v>671</v>
      </c>
      <c r="Q111" s="13">
        <v>0</v>
      </c>
      <c r="R111" s="13">
        <v>1451</v>
      </c>
      <c r="S111" s="13">
        <v>385</v>
      </c>
      <c r="T111" s="12">
        <v>0</v>
      </c>
      <c r="U111" s="12">
        <v>1230</v>
      </c>
      <c r="V111" s="12">
        <v>501</v>
      </c>
      <c r="W111" s="13">
        <v>0</v>
      </c>
      <c r="X111" s="13">
        <v>1114</v>
      </c>
      <c r="Y111" s="13">
        <v>545</v>
      </c>
      <c r="Z111" s="12">
        <v>0</v>
      </c>
      <c r="AA111" s="12">
        <v>1012</v>
      </c>
      <c r="AB111" s="12">
        <v>525</v>
      </c>
      <c r="AC111" s="13">
        <v>0</v>
      </c>
      <c r="AD111" s="13">
        <v>1333</v>
      </c>
      <c r="AE111" s="13">
        <v>428</v>
      </c>
      <c r="AF111" s="12">
        <v>0</v>
      </c>
      <c r="AG111" s="12">
        <v>1071</v>
      </c>
      <c r="AH111" s="12">
        <v>463</v>
      </c>
      <c r="AI111" s="13">
        <v>0</v>
      </c>
      <c r="AJ111" s="21">
        <v>1363</v>
      </c>
      <c r="AK111" s="14">
        <v>461</v>
      </c>
    </row>
    <row r="112" spans="1:38" x14ac:dyDescent="0.3">
      <c r="A112" s="55">
        <v>30</v>
      </c>
      <c r="B112" s="55">
        <v>30</v>
      </c>
      <c r="C112" s="41">
        <v>1</v>
      </c>
      <c r="D112" s="34">
        <f t="shared" si="28"/>
        <v>0</v>
      </c>
      <c r="E112" s="30">
        <f t="shared" si="28"/>
        <v>985.9</v>
      </c>
      <c r="F112" s="6">
        <f t="shared" si="29"/>
        <v>1</v>
      </c>
      <c r="G112" s="6">
        <f t="shared" si="29"/>
        <v>0</v>
      </c>
      <c r="H112" s="15">
        <v>0</v>
      </c>
      <c r="I112" s="25">
        <v>700</v>
      </c>
      <c r="J112" s="16">
        <v>859</v>
      </c>
      <c r="K112" s="17">
        <v>0</v>
      </c>
      <c r="L112" s="17">
        <v>805</v>
      </c>
      <c r="M112" s="17">
        <v>740</v>
      </c>
      <c r="N112" s="16">
        <v>0</v>
      </c>
      <c r="O112" s="16">
        <v>902</v>
      </c>
      <c r="P112" s="16">
        <v>491</v>
      </c>
      <c r="Q112" s="17">
        <v>0</v>
      </c>
      <c r="R112" s="17">
        <v>1064</v>
      </c>
      <c r="S112" s="17">
        <v>441</v>
      </c>
      <c r="T112" s="16">
        <v>0</v>
      </c>
      <c r="U112" s="16">
        <v>1121</v>
      </c>
      <c r="V112" s="16">
        <v>506</v>
      </c>
      <c r="W112" s="17">
        <v>0</v>
      </c>
      <c r="X112" s="17">
        <v>1547</v>
      </c>
      <c r="Y112" s="17">
        <v>360</v>
      </c>
      <c r="Z112" s="16">
        <v>0</v>
      </c>
      <c r="AA112" s="16">
        <v>900</v>
      </c>
      <c r="AB112" s="16">
        <v>458</v>
      </c>
      <c r="AC112" s="17">
        <v>0</v>
      </c>
      <c r="AD112" s="17">
        <v>856</v>
      </c>
      <c r="AE112" s="17">
        <v>832</v>
      </c>
      <c r="AF112" s="16">
        <v>0</v>
      </c>
      <c r="AG112" s="16">
        <v>993</v>
      </c>
      <c r="AH112" s="16">
        <v>611</v>
      </c>
      <c r="AI112" s="17">
        <v>0</v>
      </c>
      <c r="AJ112" s="22">
        <v>971</v>
      </c>
      <c r="AK112" s="18">
        <v>561</v>
      </c>
    </row>
    <row r="113" spans="1:37" x14ac:dyDescent="0.3">
      <c r="A113" s="56"/>
      <c r="B113" s="56"/>
      <c r="C113" s="42">
        <v>5</v>
      </c>
      <c r="D113" s="36">
        <f t="shared" si="28"/>
        <v>0</v>
      </c>
      <c r="E113" s="31">
        <f t="shared" si="28"/>
        <v>1144.2</v>
      </c>
      <c r="F113" s="7">
        <f t="shared" si="29"/>
        <v>1</v>
      </c>
      <c r="G113" s="7">
        <f t="shared" si="29"/>
        <v>0</v>
      </c>
      <c r="H113" s="9">
        <v>0</v>
      </c>
      <c r="I113" s="23">
        <v>1459</v>
      </c>
      <c r="J113" s="3">
        <v>409</v>
      </c>
      <c r="K113" s="2">
        <v>0</v>
      </c>
      <c r="L113" s="2">
        <v>1196</v>
      </c>
      <c r="M113" s="2">
        <v>329</v>
      </c>
      <c r="N113" s="3">
        <v>0</v>
      </c>
      <c r="O113" s="3">
        <v>792</v>
      </c>
      <c r="P113" s="3">
        <v>572</v>
      </c>
      <c r="Q113" s="2">
        <v>0</v>
      </c>
      <c r="R113" s="2">
        <v>1196</v>
      </c>
      <c r="S113" s="2">
        <v>442</v>
      </c>
      <c r="T113" s="3">
        <v>0</v>
      </c>
      <c r="U113" s="3">
        <v>962</v>
      </c>
      <c r="V113" s="3">
        <v>932</v>
      </c>
      <c r="W113" s="2">
        <v>0</v>
      </c>
      <c r="X113" s="2">
        <v>1008</v>
      </c>
      <c r="Y113" s="2">
        <v>378</v>
      </c>
      <c r="Z113" s="3">
        <v>0</v>
      </c>
      <c r="AA113" s="3">
        <v>1400</v>
      </c>
      <c r="AB113" s="3">
        <v>470</v>
      </c>
      <c r="AC113" s="2">
        <v>0</v>
      </c>
      <c r="AD113" s="2">
        <v>1179</v>
      </c>
      <c r="AE113" s="2">
        <v>504</v>
      </c>
      <c r="AF113" s="3">
        <v>0</v>
      </c>
      <c r="AG113" s="3">
        <v>1094</v>
      </c>
      <c r="AH113" s="3">
        <v>463</v>
      </c>
      <c r="AI113" s="2">
        <v>0</v>
      </c>
      <c r="AJ113" s="20">
        <v>1156</v>
      </c>
      <c r="AK113" s="10">
        <v>496</v>
      </c>
    </row>
    <row r="114" spans="1:37" ht="16.2" thickBot="1" x14ac:dyDescent="0.35">
      <c r="A114" s="57"/>
      <c r="B114" s="57"/>
      <c r="C114" s="43">
        <v>10</v>
      </c>
      <c r="D114" s="37">
        <f t="shared" si="28"/>
        <v>0</v>
      </c>
      <c r="E114" s="32">
        <f t="shared" si="28"/>
        <v>1280.8</v>
      </c>
      <c r="F114" s="8">
        <f t="shared" si="29"/>
        <v>1</v>
      </c>
      <c r="G114" s="8">
        <f t="shared" si="29"/>
        <v>0</v>
      </c>
      <c r="H114" s="11">
        <v>0</v>
      </c>
      <c r="I114" s="24">
        <v>1446</v>
      </c>
      <c r="J114" s="12">
        <v>422</v>
      </c>
      <c r="K114" s="13">
        <v>0</v>
      </c>
      <c r="L114" s="13">
        <v>1382</v>
      </c>
      <c r="M114" s="13">
        <v>467</v>
      </c>
      <c r="N114" s="12">
        <v>0</v>
      </c>
      <c r="O114" s="12">
        <v>1207</v>
      </c>
      <c r="P114" s="12">
        <v>444</v>
      </c>
      <c r="Q114" s="13">
        <v>0</v>
      </c>
      <c r="R114" s="13">
        <v>1521</v>
      </c>
      <c r="S114" s="13">
        <v>352</v>
      </c>
      <c r="T114" s="12">
        <v>0</v>
      </c>
      <c r="U114" s="12">
        <v>1243</v>
      </c>
      <c r="V114" s="12">
        <v>403</v>
      </c>
      <c r="W114" s="13">
        <v>0</v>
      </c>
      <c r="X114" s="13">
        <v>1296</v>
      </c>
      <c r="Y114" s="13">
        <v>415</v>
      </c>
      <c r="Z114" s="12">
        <v>0</v>
      </c>
      <c r="AA114" s="12">
        <v>1281</v>
      </c>
      <c r="AB114" s="12">
        <v>418</v>
      </c>
      <c r="AC114" s="13">
        <v>0</v>
      </c>
      <c r="AD114" s="13">
        <v>1081</v>
      </c>
      <c r="AE114" s="13">
        <v>416</v>
      </c>
      <c r="AF114" s="12">
        <v>0</v>
      </c>
      <c r="AG114" s="12">
        <v>1186</v>
      </c>
      <c r="AH114" s="12">
        <v>404</v>
      </c>
      <c r="AI114" s="13">
        <v>0</v>
      </c>
      <c r="AJ114" s="21">
        <v>1165</v>
      </c>
      <c r="AK114" s="14">
        <v>436</v>
      </c>
    </row>
  </sheetData>
  <mergeCells count="138">
    <mergeCell ref="A21:G21"/>
    <mergeCell ref="A24:A26"/>
    <mergeCell ref="B24:B26"/>
    <mergeCell ref="A27:A29"/>
    <mergeCell ref="B27:B29"/>
    <mergeCell ref="A30:A32"/>
    <mergeCell ref="B30:B32"/>
    <mergeCell ref="A33:A35"/>
    <mergeCell ref="B33:B35"/>
    <mergeCell ref="A54:G54"/>
    <mergeCell ref="A57:A59"/>
    <mergeCell ref="A60:A62"/>
    <mergeCell ref="A63:A65"/>
    <mergeCell ref="H21:AK21"/>
    <mergeCell ref="H22:J22"/>
    <mergeCell ref="K22:M22"/>
    <mergeCell ref="N22:P22"/>
    <mergeCell ref="Q22:S22"/>
    <mergeCell ref="T22:V22"/>
    <mergeCell ref="W22:Y22"/>
    <mergeCell ref="Z22:AB22"/>
    <mergeCell ref="AC22:AE22"/>
    <mergeCell ref="AF22:AH22"/>
    <mergeCell ref="AI22:AK22"/>
    <mergeCell ref="A37:G37"/>
    <mergeCell ref="H37:AK37"/>
    <mergeCell ref="H38:J38"/>
    <mergeCell ref="K38:M38"/>
    <mergeCell ref="N38:P38"/>
    <mergeCell ref="Q38:S38"/>
    <mergeCell ref="T38:V38"/>
    <mergeCell ref="W38:Y38"/>
    <mergeCell ref="Z38:AB38"/>
    <mergeCell ref="AF6:AH6"/>
    <mergeCell ref="AI6:AK6"/>
    <mergeCell ref="A8:A10"/>
    <mergeCell ref="B8:B10"/>
    <mergeCell ref="B1:V1"/>
    <mergeCell ref="A3:B3"/>
    <mergeCell ref="C3:D3"/>
    <mergeCell ref="A5:G5"/>
    <mergeCell ref="H5:AK5"/>
    <mergeCell ref="H6:J6"/>
    <mergeCell ref="K6:M6"/>
    <mergeCell ref="N6:P6"/>
    <mergeCell ref="Q6:S6"/>
    <mergeCell ref="T6:V6"/>
    <mergeCell ref="A11:A13"/>
    <mergeCell ref="B11:B13"/>
    <mergeCell ref="A14:A16"/>
    <mergeCell ref="B14:B16"/>
    <mergeCell ref="A17:A19"/>
    <mergeCell ref="B17:B19"/>
    <mergeCell ref="W6:Y6"/>
    <mergeCell ref="Z6:AB6"/>
    <mergeCell ref="AC6:AE6"/>
    <mergeCell ref="AC38:AE38"/>
    <mergeCell ref="A46:A48"/>
    <mergeCell ref="B46:B48"/>
    <mergeCell ref="A49:A51"/>
    <mergeCell ref="B49:B51"/>
    <mergeCell ref="A68:G68"/>
    <mergeCell ref="H68:AK68"/>
    <mergeCell ref="AF38:AH38"/>
    <mergeCell ref="AI38:AK38"/>
    <mergeCell ref="A40:A42"/>
    <mergeCell ref="B40:B42"/>
    <mergeCell ref="A43:A45"/>
    <mergeCell ref="B43:B45"/>
    <mergeCell ref="H54:AK54"/>
    <mergeCell ref="H55:J55"/>
    <mergeCell ref="K55:M55"/>
    <mergeCell ref="N55:P55"/>
    <mergeCell ref="Q55:S55"/>
    <mergeCell ref="T55:V55"/>
    <mergeCell ref="W55:Y55"/>
    <mergeCell ref="Z55:AB55"/>
    <mergeCell ref="AC55:AE55"/>
    <mergeCell ref="AF55:AH55"/>
    <mergeCell ref="AI55:AK55"/>
    <mergeCell ref="AI69:AK69"/>
    <mergeCell ref="A71:A73"/>
    <mergeCell ref="B71:B73"/>
    <mergeCell ref="H69:J69"/>
    <mergeCell ref="K69:M69"/>
    <mergeCell ref="N69:P69"/>
    <mergeCell ref="Q69:S69"/>
    <mergeCell ref="T69:V69"/>
    <mergeCell ref="W69:Y69"/>
    <mergeCell ref="A74:A76"/>
    <mergeCell ref="B74:B76"/>
    <mergeCell ref="A77:A79"/>
    <mergeCell ref="B77:B79"/>
    <mergeCell ref="A80:A82"/>
    <mergeCell ref="B80:B82"/>
    <mergeCell ref="Z69:AB69"/>
    <mergeCell ref="AC69:AE69"/>
    <mergeCell ref="AF69:AH69"/>
    <mergeCell ref="A84:G84"/>
    <mergeCell ref="H84:AK84"/>
    <mergeCell ref="H85:J85"/>
    <mergeCell ref="K85:M85"/>
    <mergeCell ref="N85:P85"/>
    <mergeCell ref="Q85:S85"/>
    <mergeCell ref="T85:V85"/>
    <mergeCell ref="W85:Y85"/>
    <mergeCell ref="Z85:AB85"/>
    <mergeCell ref="AC85:AE85"/>
    <mergeCell ref="A93:A95"/>
    <mergeCell ref="B93:B95"/>
    <mergeCell ref="A96:A98"/>
    <mergeCell ref="B96:B98"/>
    <mergeCell ref="A100:G100"/>
    <mergeCell ref="H100:AK100"/>
    <mergeCell ref="AF85:AH85"/>
    <mergeCell ref="AI85:AK85"/>
    <mergeCell ref="A87:A89"/>
    <mergeCell ref="B87:B89"/>
    <mergeCell ref="A90:A92"/>
    <mergeCell ref="B90:B92"/>
    <mergeCell ref="AI101:AK101"/>
    <mergeCell ref="A103:A105"/>
    <mergeCell ref="B103:B105"/>
    <mergeCell ref="H101:J101"/>
    <mergeCell ref="K101:M101"/>
    <mergeCell ref="N101:P101"/>
    <mergeCell ref="Q101:S101"/>
    <mergeCell ref="T101:V101"/>
    <mergeCell ref="W101:Y101"/>
    <mergeCell ref="A106:A108"/>
    <mergeCell ref="B106:B108"/>
    <mergeCell ref="A109:A111"/>
    <mergeCell ref="B109:B111"/>
    <mergeCell ref="A112:A114"/>
    <mergeCell ref="B112:B114"/>
    <mergeCell ref="Z101:AB101"/>
    <mergeCell ref="AC101:AE101"/>
    <mergeCell ref="AF101:AH101"/>
  </mergeCells>
  <pageMargins left="0.75" right="0.75" top="1" bottom="1" header="0.5" footer="0.5"/>
  <pageSetup paperSize="9" scale="41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Modelo Base</vt:lpstr>
      <vt:lpstr>Modelo Melhorado</vt:lpstr>
    </vt:vector>
  </TitlesOfParts>
  <Manager/>
  <Company>Universidade de Coimbra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Anabela Simões</dc:creator>
  <cp:keywords/>
  <dc:description/>
  <cp:lastModifiedBy>Hugo Jorge</cp:lastModifiedBy>
  <cp:revision/>
  <dcterms:created xsi:type="dcterms:W3CDTF">2012-02-23T15:29:48Z</dcterms:created>
  <dcterms:modified xsi:type="dcterms:W3CDTF">2021-11-07T21:45:21Z</dcterms:modified>
  <cp:category/>
  <cp:contentStatus/>
</cp:coreProperties>
</file>