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62E17D5E-388E-41D2-8514-03BC577D3164}" xr6:coauthVersionLast="47" xr6:coauthVersionMax="47" xr10:uidLastSave="{00000000-0000-0000-0000-000000000000}"/>
  <bookViews>
    <workbookView xWindow="-120" yWindow="-120" windowWidth="29040" windowHeight="15840" activeTab="1" xr2:uid="{E99BB56D-6E81-467E-BB9A-4059C71F3897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" l="1"/>
  <c r="C6" i="2"/>
  <c r="C7" i="2" s="1"/>
  <c r="C3" i="2"/>
  <c r="C15" i="2"/>
  <c r="C14" i="2"/>
  <c r="C13" i="2"/>
  <c r="C12" i="2"/>
  <c r="C15" i="1"/>
  <c r="C14" i="1"/>
  <c r="C12" i="1"/>
  <c r="C13" i="1" s="1"/>
  <c r="C16" i="1" s="1"/>
  <c r="C17" i="1" s="1"/>
  <c r="C3" i="1"/>
  <c r="C6" i="1" s="1"/>
  <c r="C7" i="1" s="1"/>
  <c r="C10" i="1" s="1"/>
  <c r="C16" i="2" l="1"/>
  <c r="C20" i="1"/>
  <c r="C17" i="2" l="1"/>
  <c r="C20" i="2" s="1"/>
</calcChain>
</file>

<file path=xl/sharedStrings.xml><?xml version="1.0" encoding="utf-8"?>
<sst xmlns="http://schemas.openxmlformats.org/spreadsheetml/2006/main" count="36" uniqueCount="9">
  <si>
    <t>Inflation Rate</t>
  </si>
  <si>
    <t>Annual Spending</t>
  </si>
  <si>
    <t>Saving Period</t>
  </si>
  <si>
    <t>Spending Adj. Inflation</t>
  </si>
  <si>
    <t>Annual Growth Rate</t>
  </si>
  <si>
    <t>Prev. Investment</t>
  </si>
  <si>
    <t>Monthly Contribution</t>
  </si>
  <si>
    <t>Endowment Target</t>
  </si>
  <si>
    <t>Semi-annual Spending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</si>
</sst>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6" formatCode="_-* #,##0.00_-;\-* #,##0.0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0" applyNumberFormat="1"/>
    <xf numFmtId="166" fontId="0" fillId="0" borderId="0" xfId="1" applyNumberFormat="1" applyFont="1"/>
    <xf numFmtId="43" fontId="0" fillId="0" borderId="0" xfId="0" applyNumberFormat="1"/>
    <xf numFmtId="166" fontId="0" fillId="0" borderId="0" xfId="0" applyNumberForma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0E223-01AC-47AC-BB67-F9D48CAF2501}">
  <dimension ref="B2:F20"/>
  <sheetViews>
    <sheetView workbookViewId="0">
      <selection activeCell="C5" sqref="C5"/>
    </sheetView>
  </sheetViews>
  <sheetFormatPr defaultRowHeight="15" x14ac:dyDescent="0.25"/>
  <cols>
    <col min="1" max="26" width="22.85546875" customWidth="1"/>
  </cols>
  <sheetData>
    <row r="2" spans="2:6" x14ac:dyDescent="0.25">
      <c r="B2" t="s">
        <v>8</v>
      </c>
      <c r="C2" s="2">
        <v>5000000</v>
      </c>
    </row>
    <row r="3" spans="2:6" x14ac:dyDescent="0.25">
      <c r="B3" t="s">
        <v>1</v>
      </c>
      <c r="C3" s="2">
        <f>C2*2</f>
        <v>10000000</v>
      </c>
    </row>
    <row r="4" spans="2:6" x14ac:dyDescent="0.25">
      <c r="B4" t="s">
        <v>0</v>
      </c>
      <c r="C4" s="1">
        <v>3.9199999999999999E-2</v>
      </c>
    </row>
    <row r="5" spans="2:6" x14ac:dyDescent="0.25">
      <c r="B5" t="s">
        <v>2</v>
      </c>
      <c r="C5">
        <v>18</v>
      </c>
    </row>
    <row r="6" spans="2:6" x14ac:dyDescent="0.25">
      <c r="B6" t="s">
        <v>3</v>
      </c>
      <c r="C6" s="2">
        <f>C3*(1+C4)^C5</f>
        <v>19979494.003120869</v>
      </c>
    </row>
    <row r="7" spans="2:6" x14ac:dyDescent="0.25">
      <c r="B7" t="s">
        <v>7</v>
      </c>
      <c r="C7" s="3">
        <f>C6/(C8-C4)</f>
        <v>489693480.46864873</v>
      </c>
    </row>
    <row r="8" spans="2:6" x14ac:dyDescent="0.25">
      <c r="B8" t="s">
        <v>4</v>
      </c>
      <c r="C8" s="1">
        <v>0.08</v>
      </c>
    </row>
    <row r="9" spans="2:6" x14ac:dyDescent="0.25">
      <c r="B9" t="s">
        <v>5</v>
      </c>
      <c r="C9" s="2">
        <v>0</v>
      </c>
    </row>
    <row r="10" spans="2:6" x14ac:dyDescent="0.25">
      <c r="B10" t="s">
        <v>6</v>
      </c>
      <c r="C10" s="2">
        <f>-PMT(((1+C8)^(1/12))-1,C5*12,C9,C7,1)</f>
        <v>1044906.5763707729</v>
      </c>
    </row>
    <row r="11" spans="2:6" x14ac:dyDescent="0.25">
      <c r="C11" s="2"/>
    </row>
    <row r="12" spans="2:6" x14ac:dyDescent="0.25">
      <c r="B12" t="s">
        <v>8</v>
      </c>
      <c r="C12" s="2">
        <f>C2</f>
        <v>5000000</v>
      </c>
    </row>
    <row r="13" spans="2:6" x14ac:dyDescent="0.25">
      <c r="B13" t="s">
        <v>1</v>
      </c>
      <c r="C13" s="2">
        <f>C12*2</f>
        <v>10000000</v>
      </c>
    </row>
    <row r="14" spans="2:6" x14ac:dyDescent="0.25">
      <c r="B14" t="s">
        <v>0</v>
      </c>
      <c r="C14" s="1">
        <f>C4</f>
        <v>3.9199999999999999E-2</v>
      </c>
    </row>
    <row r="15" spans="2:6" x14ac:dyDescent="0.25">
      <c r="B15" t="s">
        <v>2</v>
      </c>
      <c r="C15">
        <f>C5</f>
        <v>18</v>
      </c>
      <c r="D15" s="4"/>
    </row>
    <row r="16" spans="2:6" x14ac:dyDescent="0.25">
      <c r="B16" t="s">
        <v>3</v>
      </c>
      <c r="C16" s="2">
        <f>C13*(1+C14)^C15</f>
        <v>19979494.003120869</v>
      </c>
      <c r="D16" s="3"/>
      <c r="E16" s="3"/>
      <c r="F16" s="3"/>
    </row>
    <row r="17" spans="2:4" x14ac:dyDescent="0.25">
      <c r="B17" t="s">
        <v>7</v>
      </c>
      <c r="C17" s="3">
        <f>(C16*(1/(1+C14)))*(1+C14)*(1+(1+C14)+((1+C14)^2)+((1+C14)^3))</f>
        <v>84741161.651232183</v>
      </c>
      <c r="D17" s="3"/>
    </row>
    <row r="18" spans="2:4" x14ac:dyDescent="0.25">
      <c r="B18" t="s">
        <v>4</v>
      </c>
      <c r="C18" s="1">
        <v>0.08</v>
      </c>
    </row>
    <row r="19" spans="2:4" x14ac:dyDescent="0.25">
      <c r="B19" t="s">
        <v>5</v>
      </c>
      <c r="C19" s="2">
        <v>0</v>
      </c>
    </row>
    <row r="20" spans="2:4" x14ac:dyDescent="0.25">
      <c r="B20" t="s">
        <v>6</v>
      </c>
      <c r="C20" s="2">
        <f>-PMT(((1+C18)^(1/12))-1,C15*12,C19,C17,1)</f>
        <v>180820.45326380496</v>
      </c>
    </row>
  </sheetData>
  <pageMargins left="0.7" right="0.7" top="0.75" bottom="0.75" header="0.3" footer="0.3"/>
  <ignoredErrors>
    <ignoredError sqref="C1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7D705-E125-4B5C-9EF1-440C3D27CBBD}">
  <dimension ref="B2:F20"/>
  <sheetViews>
    <sheetView tabSelected="1" workbookViewId="0">
      <selection activeCell="D20" sqref="D20"/>
    </sheetView>
  </sheetViews>
  <sheetFormatPr defaultRowHeight="15" x14ac:dyDescent="0.25"/>
  <cols>
    <col min="1" max="26" width="22.85546875" customWidth="1"/>
  </cols>
  <sheetData>
    <row r="2" spans="2:6" x14ac:dyDescent="0.25">
      <c r="B2" t="s">
        <v>8</v>
      </c>
      <c r="C2" s="2">
        <v>8000000</v>
      </c>
    </row>
    <row r="3" spans="2:6" x14ac:dyDescent="0.25">
      <c r="B3" t="s">
        <v>1</v>
      </c>
      <c r="C3" s="2">
        <f>C2*12</f>
        <v>96000000</v>
      </c>
    </row>
    <row r="4" spans="2:6" x14ac:dyDescent="0.25">
      <c r="B4" t="s">
        <v>0</v>
      </c>
      <c r="C4" s="1">
        <v>2.9700000000000001E-2</v>
      </c>
    </row>
    <row r="5" spans="2:6" x14ac:dyDescent="0.25">
      <c r="B5" t="s">
        <v>2</v>
      </c>
      <c r="C5">
        <v>29</v>
      </c>
    </row>
    <row r="6" spans="2:6" x14ac:dyDescent="0.25">
      <c r="B6" t="s">
        <v>3</v>
      </c>
      <c r="C6" s="2">
        <f>C3*(1+C4)^C5</f>
        <v>224327182.92172524</v>
      </c>
    </row>
    <row r="7" spans="2:6" x14ac:dyDescent="0.25">
      <c r="B7" t="s">
        <v>7</v>
      </c>
      <c r="C7" s="3">
        <f>C6/(C8-C4)</f>
        <v>4459784948.742053</v>
      </c>
    </row>
    <row r="8" spans="2:6" x14ac:dyDescent="0.25">
      <c r="B8" t="s">
        <v>4</v>
      </c>
      <c r="C8" s="1">
        <v>0.08</v>
      </c>
    </row>
    <row r="9" spans="2:6" x14ac:dyDescent="0.25">
      <c r="B9" t="s">
        <v>5</v>
      </c>
      <c r="C9" s="2">
        <v>0</v>
      </c>
    </row>
    <row r="10" spans="2:6" x14ac:dyDescent="0.25">
      <c r="B10" t="s">
        <v>6</v>
      </c>
      <c r="C10" s="2">
        <f>-PMT(((1+C8)^(1/12))-1,C5*12,C9,C7,1)</f>
        <v>3427919.6832532608</v>
      </c>
    </row>
    <row r="11" spans="2:6" x14ac:dyDescent="0.25">
      <c r="C11" s="2"/>
    </row>
    <row r="12" spans="2:6" x14ac:dyDescent="0.25">
      <c r="B12" t="s">
        <v>8</v>
      </c>
      <c r="C12" s="2">
        <f>C2</f>
        <v>8000000</v>
      </c>
    </row>
    <row r="13" spans="2:6" x14ac:dyDescent="0.25">
      <c r="B13" t="s">
        <v>1</v>
      </c>
      <c r="C13" s="2">
        <f>C12*2</f>
        <v>16000000</v>
      </c>
    </row>
    <row r="14" spans="2:6" x14ac:dyDescent="0.25">
      <c r="B14" t="s">
        <v>0</v>
      </c>
      <c r="C14" s="1">
        <f>C4</f>
        <v>2.9700000000000001E-2</v>
      </c>
    </row>
    <row r="15" spans="2:6" x14ac:dyDescent="0.25">
      <c r="B15" t="s">
        <v>2</v>
      </c>
      <c r="C15">
        <f>C5</f>
        <v>29</v>
      </c>
      <c r="D15" s="4"/>
    </row>
    <row r="16" spans="2:6" x14ac:dyDescent="0.25">
      <c r="B16" t="s">
        <v>3</v>
      </c>
      <c r="C16" s="2">
        <f>C13*(1+C14)^C15</f>
        <v>37387863.820287541</v>
      </c>
      <c r="D16" s="3"/>
      <c r="E16" s="3"/>
      <c r="F16" s="3"/>
    </row>
    <row r="17" spans="2:4" x14ac:dyDescent="0.25">
      <c r="B17" t="s">
        <v>7</v>
      </c>
      <c r="C17" s="3">
        <f>(C16*(1/(1+C14)))*(1+C14)*(1+(1+C14)+((1+C14)^2)+((1+C14)^3))</f>
        <v>156346869.94710007</v>
      </c>
      <c r="D17" s="3"/>
    </row>
    <row r="18" spans="2:4" x14ac:dyDescent="0.25">
      <c r="B18" t="s">
        <v>4</v>
      </c>
      <c r="C18" s="1">
        <v>0.08</v>
      </c>
    </row>
    <row r="19" spans="2:4" x14ac:dyDescent="0.25">
      <c r="B19" t="s">
        <v>5</v>
      </c>
      <c r="C19" s="2">
        <v>0</v>
      </c>
    </row>
    <row r="20" spans="2:4" x14ac:dyDescent="0.25">
      <c r="B20" t="s">
        <v>6</v>
      </c>
      <c r="C20" s="2">
        <f>-PMT(((1+C18)^(1/12))-1,C15*12,C19,C17,1)</f>
        <v>120172.72560594499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Baihaqi Aulia Asy'ari</dc:creator>
  <cp:lastModifiedBy>M. Baihaqi Aulia Asy'ari</cp:lastModifiedBy>
  <dcterms:created xsi:type="dcterms:W3CDTF">2022-09-14T13:46:02Z</dcterms:created>
  <dcterms:modified xsi:type="dcterms:W3CDTF">2022-09-14T23:38:37Z</dcterms:modified>
</cp:coreProperties>
</file>