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 поток" sheetId="1" state="visible" r:id="rId2"/>
    <sheet name="3 поток" sheetId="2" state="visible" r:id="rId3"/>
    <sheet name="4 поток" sheetId="3" state="visible" r:id="rId4"/>
    <sheet name="5 поток" sheetId="4" state="visible" r:id="rId5"/>
    <sheet name="Лист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<sst xmlns="http://schemas.openxmlformats.org/spreadsheetml/2006/main" count="478" uniqueCount="188">
  <si>
    <t xml:space="preserve">Минимальное возможное количество колец(ежедневные)</t>
  </si>
  <si>
    <t xml:space="preserve">Кланы\дни</t>
  </si>
  <si>
    <t xml:space="preserve">17.06</t>
  </si>
  <si>
    <t xml:space="preserve">18.06</t>
  </si>
  <si>
    <t xml:space="preserve">19.06</t>
  </si>
  <si>
    <t xml:space="preserve">20.06</t>
  </si>
  <si>
    <t xml:space="preserve">21.06</t>
  </si>
  <si>
    <t xml:space="preserve">22.06</t>
  </si>
  <si>
    <t xml:space="preserve">23.06</t>
  </si>
  <si>
    <t xml:space="preserve">24.06</t>
  </si>
  <si>
    <t xml:space="preserve">25.06</t>
  </si>
  <si>
    <t xml:space="preserve">26.06</t>
  </si>
  <si>
    <t xml:space="preserve">27.06</t>
  </si>
  <si>
    <t xml:space="preserve">28.06</t>
  </si>
  <si>
    <t xml:space="preserve">29.06</t>
  </si>
  <si>
    <t xml:space="preserve">30.06</t>
  </si>
  <si>
    <t xml:space="preserve">1. Супер Гномы</t>
  </si>
  <si>
    <t xml:space="preserve">2. Семья Тук</t>
  </si>
  <si>
    <t xml:space="preserve">3. Драконы</t>
  </si>
  <si>
    <t xml:space="preserve">4. Винкс</t>
  </si>
  <si>
    <t xml:space="preserve">Примечание: +10 за каждый день по стандарту</t>
  </si>
  <si>
    <t xml:space="preserve">Минимальное возможное количество колец(за игры)</t>
  </si>
  <si>
    <t xml:space="preserve">Примечание: +10 за каждый день по стандарту НЕ УЧИТЫВАЮТСЯ</t>
  </si>
  <si>
    <t xml:space="preserve">Максимальное возможное количество колец(игры + ежедневные)</t>
  </si>
  <si>
    <t xml:space="preserve">Примечания: +10 за каждый день по стандарту УЧИТЫВАЮТСЯ</t>
  </si>
  <si>
    <t xml:space="preserve">Дата</t>
  </si>
  <si>
    <t xml:space="preserve">Мероприятия</t>
  </si>
  <si>
    <t xml:space="preserve">Кланы</t>
  </si>
  <si>
    <t xml:space="preserve">Места</t>
  </si>
  <si>
    <t xml:space="preserve">Переводы</t>
  </si>
  <si>
    <t xml:space="preserve">Коментарий</t>
  </si>
  <si>
    <t xml:space="preserve">1 клан</t>
  </si>
  <si>
    <t xml:space="preserve">2 клан</t>
  </si>
  <si>
    <t xml:space="preserve">3 клан</t>
  </si>
  <si>
    <t xml:space="preserve">4 клан</t>
  </si>
  <si>
    <t xml:space="preserve">I</t>
  </si>
  <si>
    <t xml:space="preserve">II</t>
  </si>
  <si>
    <t xml:space="preserve">III</t>
  </si>
  <si>
    <t xml:space="preserve">IV</t>
  </si>
  <si>
    <t xml:space="preserve">от</t>
  </si>
  <si>
    <t xml:space="preserve">кому</t>
  </si>
  <si>
    <t xml:space="preserve">сумма</t>
  </si>
  <si>
    <t xml:space="preserve">Разведчик</t>
  </si>
  <si>
    <t xml:space="preserve">ЗАГС</t>
  </si>
  <si>
    <t xml:space="preserve">Футбол</t>
  </si>
  <si>
    <t xml:space="preserve">-</t>
  </si>
  <si>
    <t xml:space="preserve">Штраф</t>
  </si>
  <si>
    <t xml:space="preserve">Зеленая метка</t>
  </si>
  <si>
    <t xml:space="preserve">2/4</t>
  </si>
  <si>
    <t xml:space="preserve">Станционная про разные киновселенные</t>
  </si>
  <si>
    <t xml:space="preserve">1/2</t>
  </si>
  <si>
    <t xml:space="preserve">Закладки</t>
  </si>
  <si>
    <t xml:space="preserve">Зарница</t>
  </si>
  <si>
    <t xml:space="preserve">1/2/3/4</t>
  </si>
  <si>
    <t xml:space="preserve">Тренды</t>
  </si>
  <si>
    <t xml:space="preserve">Арбат</t>
  </si>
  <si>
    <t xml:space="preserve">Минута славы</t>
  </si>
  <si>
    <t xml:space="preserve">Носки</t>
  </si>
  <si>
    <t xml:space="preserve">Пионербол</t>
  </si>
  <si>
    <t xml:space="preserve">1/3</t>
  </si>
  <si>
    <t xml:space="preserve">Ленточные бои</t>
  </si>
  <si>
    <t xml:space="preserve">Добыча золота</t>
  </si>
  <si>
    <t xml:space="preserve">¼</t>
  </si>
  <si>
    <t xml:space="preserve">Документы</t>
  </si>
  <si>
    <t xml:space="preserve">Вышибалы</t>
  </si>
  <si>
    <t xml:space="preserve">Дорога к кольцу</t>
  </si>
  <si>
    <t xml:space="preserve">Минимальное возможное количество дружбиков (ежедневные)</t>
  </si>
  <si>
    <t xml:space="preserve">Отряды\дни</t>
  </si>
  <si>
    <t xml:space="preserve">СБ</t>
  </si>
  <si>
    <t xml:space="preserve">КИПиА</t>
  </si>
  <si>
    <t xml:space="preserve">Реактор</t>
  </si>
  <si>
    <t xml:space="preserve">ЦКС АЭС</t>
  </si>
  <si>
    <t xml:space="preserve">Примечание: +10(1000) за каждый день по стандарту</t>
  </si>
  <si>
    <t xml:space="preserve">1 физ. Дружбик</t>
  </si>
  <si>
    <t xml:space="preserve">100 эл. Дружбоинов</t>
  </si>
  <si>
    <t xml:space="preserve">?</t>
  </si>
  <si>
    <t xml:space="preserve">Минимальное возможное количество дружбиков(за игры)</t>
  </si>
  <si>
    <t xml:space="preserve">Примечание: +1000 за каждый день по стандарту НЕ УЧИТЫВАЮТСЯ</t>
  </si>
  <si>
    <t xml:space="preserve">Максимальное возможное количество дружбиков(игры + ежедневные)</t>
  </si>
  <si>
    <t xml:space="preserve">Примечания: +1000 за каждый день по стандарту УЧИТЫВАЮТСЯ</t>
  </si>
  <si>
    <t xml:space="preserve">Инкассированные дружбики</t>
  </si>
  <si>
    <t xml:space="preserve">Переводы/Штрафы</t>
  </si>
  <si>
    <t xml:space="preserve">Комментарий</t>
  </si>
  <si>
    <t xml:space="preserve">4.07</t>
  </si>
  <si>
    <t xml:space="preserve">Рыбки</t>
  </si>
  <si>
    <t xml:space="preserve">5.07</t>
  </si>
  <si>
    <t xml:space="preserve">ШТРАФ</t>
  </si>
  <si>
    <t xml:space="preserve">Большие гонки</t>
  </si>
  <si>
    <t xml:space="preserve">7.07</t>
  </si>
  <si>
    <t xml:space="preserve">Паштет заработал</t>
  </si>
  <si>
    <t xml:space="preserve">6.07</t>
  </si>
  <si>
    <t xml:space="preserve">Зеленая пятка</t>
  </si>
  <si>
    <t xml:space="preserve">½</t>
  </si>
  <si>
    <t xml:space="preserve">14.07</t>
  </si>
  <si>
    <t xml:space="preserve">ШТРАФ(отменен)</t>
  </si>
  <si>
    <t xml:space="preserve">День Нептуна</t>
  </si>
  <si>
    <t xml:space="preserve">18.07</t>
  </si>
  <si>
    <t xml:space="preserve">за помощь</t>
  </si>
  <si>
    <t xml:space="preserve">Иван Купала</t>
  </si>
  <si>
    <t xml:space="preserve">19.07</t>
  </si>
  <si>
    <t xml:space="preserve">нахуй</t>
  </si>
  <si>
    <t xml:space="preserve">НИЧЬЯ ЁПТ</t>
  </si>
  <si>
    <t xml:space="preserve">8.07</t>
  </si>
  <si>
    <t xml:space="preserve">Городки</t>
  </si>
  <si>
    <t xml:space="preserve">9.07</t>
  </si>
  <si>
    <t xml:space="preserve">10.07</t>
  </si>
  <si>
    <t xml:space="preserve">ОБЭД</t>
  </si>
  <si>
    <t xml:space="preserve">Таланты</t>
  </si>
  <si>
    <t xml:space="preserve">11.07</t>
  </si>
  <si>
    <t xml:space="preserve">ШИШКИ</t>
  </si>
  <si>
    <t xml:space="preserve">12.07</t>
  </si>
  <si>
    <t xml:space="preserve">Пародии</t>
  </si>
  <si>
    <t xml:space="preserve">13.07</t>
  </si>
  <si>
    <t xml:space="preserve">ни ху я</t>
  </si>
  <si>
    <t xml:space="preserve">15.07</t>
  </si>
  <si>
    <t xml:space="preserve">КВН</t>
  </si>
  <si>
    <t xml:space="preserve">16.07</t>
  </si>
  <si>
    <t xml:space="preserve">17.07</t>
  </si>
  <si>
    <t xml:space="preserve">ФОРТ БОЯРД</t>
  </si>
  <si>
    <t xml:space="preserve"> ?</t>
  </si>
  <si>
    <t xml:space="preserve">Минимальное возможное количество артефактов(за игры)</t>
  </si>
  <si>
    <t xml:space="preserve">23.07</t>
  </si>
  <si>
    <t xml:space="preserve">24.07</t>
  </si>
  <si>
    <t xml:space="preserve">25.07</t>
  </si>
  <si>
    <t xml:space="preserve">26.07</t>
  </si>
  <si>
    <t xml:space="preserve">27.07</t>
  </si>
  <si>
    <t xml:space="preserve">28.07</t>
  </si>
  <si>
    <t xml:space="preserve">29.07</t>
  </si>
  <si>
    <t xml:space="preserve">30.07</t>
  </si>
  <si>
    <t xml:space="preserve">31.07</t>
  </si>
  <si>
    <t xml:space="preserve">1.08</t>
  </si>
  <si>
    <t xml:space="preserve">2.08</t>
  </si>
  <si>
    <t xml:space="preserve">3.08</t>
  </si>
  <si>
    <t xml:space="preserve">4.08</t>
  </si>
  <si>
    <t xml:space="preserve">5.08</t>
  </si>
  <si>
    <t xml:space="preserve">1. ОБКА</t>
  </si>
  <si>
    <t xml:space="preserve">2. Огненные шпионы</t>
  </si>
  <si>
    <t xml:space="preserve">3. Белая Калигула</t>
  </si>
  <si>
    <t xml:space="preserve">4. PIR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</si>
  <si>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</si>
  <si>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</si>
  <si>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</si>
  <si>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</si>
  <si>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1|4</t>
  </si>
  <si>
    <t xml:space="preserve">2|3</t>
  </si>
  <si>
    <t xml:space="preserve">КМА</t>
  </si>
  <si>
    <t xml:space="preserve">SMART-Агент</t>
  </si>
  <si>
    <t xml:space="preserve">4|1</t>
  </si>
  <si>
    <t xml:space="preserve">Удача</t>
  </si>
  <si>
    <t xml:space="preserve">Лучше всех</t>
  </si>
  <si>
    <t xml:space="preserve">Столовая(не игра)</t>
  </si>
  <si>
    <t xml:space="preserve">5 летие лагеря</t>
  </si>
  <si>
    <t xml:space="preserve">Шишки</t>
  </si>
  <si>
    <t xml:space="preserve">Минимальное возможное количество крабиков(за игры)</t>
  </si>
  <si>
    <t xml:space="preserve">8.08</t>
  </si>
  <si>
    <t xml:space="preserve">9.08</t>
  </si>
  <si>
    <t xml:space="preserve">10.08</t>
  </si>
  <si>
    <t xml:space="preserve">11.08</t>
  </si>
  <si>
    <t xml:space="preserve">12.08</t>
  </si>
  <si>
    <t xml:space="preserve">13.08</t>
  </si>
  <si>
    <t xml:space="preserve">14.08</t>
  </si>
  <si>
    <t xml:space="preserve">15.08</t>
  </si>
  <si>
    <t xml:space="preserve">16.08</t>
  </si>
  <si>
    <t xml:space="preserve">17.08</t>
  </si>
  <si>
    <t xml:space="preserve">18.08</t>
  </si>
  <si>
    <t xml:space="preserve">19.08</t>
  </si>
  <si>
    <t xml:space="preserve">20.08</t>
  </si>
  <si>
    <t xml:space="preserve">21.08</t>
  </si>
  <si>
    <t xml:space="preserve">1. Пингвины из Мадагаскара</t>
  </si>
  <si>
    <t xml:space="preserve">2. Реальные Белки</t>
  </si>
  <si>
    <t xml:space="preserve">3. Желтая жемчужина</t>
  </si>
  <si>
    <t xml:space="preserve">4. Драккары</t>
  </si>
  <si>
    <t xml:space="preserve">Нептун</t>
  </si>
  <si>
    <t xml:space="preserve">Море игр</t>
  </si>
  <si>
    <t xml:space="preserve">НИЧЕГО</t>
  </si>
  <si>
    <t xml:space="preserve">Морепродукты</t>
  </si>
  <si>
    <t xml:space="preserve">Книга рекордов</t>
  </si>
  <si>
    <t xml:space="preserve">Пингвины из Мадагаскара</t>
  </si>
  <si>
    <t xml:space="preserve">https://drive.google.com/uc?export=view&amp;id=111mchwvuSQk-vTyWLwkEnUF6jGFZnuJU</t>
  </si>
  <si>
    <t xml:space="preserve">[НЕДОСТУПНО]</t>
  </si>
  <si>
    <t xml:space="preserve">Реальные Белки</t>
  </si>
  <si>
    <t xml:space="preserve">https://drive.google.com/uc?export=view&amp;id=128WUKry8wf2AvhgkPZGj-G9DdwPux9cP</t>
  </si>
  <si>
    <t xml:space="preserve">Яков Радзевич</t>
  </si>
  <si>
    <t xml:space="preserve">Желтая жемчужина</t>
  </si>
  <si>
    <t xml:space="preserve">https://drive.google.com/uc?export=view&amp;id=1GciUOYBrpToCVoFAbbtc-zJM81G_Iv_J</t>
  </si>
  <si>
    <t xml:space="preserve">Драккары</t>
  </si>
  <si>
    <t xml:space="preserve">https://drive.google.com/uc?export=view&amp;id=1IbbiRHV-R8QZRJwfQN3mzaZ3ZUZKEfMK</t>
  </si>
  <si>
    <t xml:space="preserve">Мария Голубева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</si>
</sst>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DBB6"/>
        <bgColor rgb="FFFFF5CE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6D6D"/>
        <bgColor rgb="FFFF7B59"/>
      </patternFill>
    </fill>
    <fill>
      <patternFill patternType="solid">
        <fgColor rgb="FF3465A4"/>
        <bgColor rgb="FF5983B0"/>
      </patternFill>
    </fill>
    <fill>
      <patternFill patternType="solid">
        <fgColor rgb="FFFFBF00"/>
        <bgColor rgb="FFFFD320"/>
      </patternFill>
    </fill>
    <fill>
      <patternFill patternType="solid">
        <fgColor rgb="FF999999"/>
        <bgColor rgb="FF808080"/>
      </patternFill>
    </fill>
    <fill>
      <patternFill patternType="solid">
        <fgColor rgb="FFB47804"/>
        <bgColor rgb="FFFF8000"/>
      </patternFill>
    </fill>
    <fill>
      <patternFill patternType="solid">
        <fgColor rgb="FF729FCF"/>
        <bgColor rgb="FF5983B0"/>
      </patternFill>
    </fill>
    <fill>
      <patternFill patternType="solid">
        <fgColor rgb="FFFF7B59"/>
        <bgColor rgb="FFFF6D6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Выделение красным сегодняшнего дня" xfId="21"/>
  </cellStyles>
  <dxfs count="2">
    <dxf>
      <fill>
        <patternFill>
          <bgColor rgb="FFFF0000"/>
        </patternFill>
      </fill>
    </dxf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4C7DC"/>
      <rgbColor rgb="FF808080"/>
      <rgbColor rgb="FF729FCF"/>
      <rgbColor rgb="FF993366"/>
      <rgbColor rgb="FFFFF5CE"/>
      <rgbColor rgb="FFCCFFFF"/>
      <rgbColor rgb="FF660066"/>
      <rgbColor rgb="FFFF7B59"/>
      <rgbColor rgb="FF0066CC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D6D"/>
      <rgbColor rgb="FFCC99FF"/>
      <rgbColor rgb="FFFFDBB6"/>
      <rgbColor rgb="FF3465A4"/>
      <rgbColor rgb="FF33CCCC"/>
      <rgbColor rgb="FF99CC00"/>
      <rgbColor rgb="FFFFBF00"/>
      <rgbColor rgb="FFFF972F"/>
      <rgbColor rgb="FFFF8000"/>
      <rgbColor rgb="FF5983B0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колец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поток'!$B$21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поток'!$C$21:$P$21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92</c:v>
                </c:pt>
                <c:pt idx="7">
                  <c:v>108</c:v>
                </c:pt>
                <c:pt idx="8">
                  <c:v>127</c:v>
                </c:pt>
                <c:pt idx="9">
                  <c:v>144</c:v>
                </c:pt>
                <c:pt idx="10">
                  <c:v>162</c:v>
                </c:pt>
                <c:pt idx="11">
                  <c:v>179</c:v>
                </c:pt>
                <c:pt idx="12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поток'!$B$22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поток'!$C$22:$P$22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90</c:v>
                </c:pt>
                <c:pt idx="7">
                  <c:v>102</c:v>
                </c:pt>
                <c:pt idx="8">
                  <c:v>127</c:v>
                </c:pt>
                <c:pt idx="9">
                  <c:v>142</c:v>
                </c:pt>
                <c:pt idx="10">
                  <c:v>158</c:v>
                </c:pt>
                <c:pt idx="11">
                  <c:v>177</c:v>
                </c:pt>
                <c:pt idx="12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поток'!$B$23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поток'!$C$23:$P$23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80</c:v>
                </c:pt>
                <c:pt idx="6">
                  <c:v>96</c:v>
                </c:pt>
                <c:pt idx="7">
                  <c:v>125</c:v>
                </c:pt>
                <c:pt idx="8">
                  <c:v>150</c:v>
                </c:pt>
                <c:pt idx="9">
                  <c:v>166</c:v>
                </c:pt>
                <c:pt idx="10">
                  <c:v>180</c:v>
                </c:pt>
                <c:pt idx="11">
                  <c:v>195</c:v>
                </c:pt>
                <c:pt idx="12">
                  <c:v>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поток'!$B$24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поток'!$C$24:$P$24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75</c:v>
                </c:pt>
                <c:pt idx="5">
                  <c:v>90</c:v>
                </c:pt>
                <c:pt idx="6">
                  <c:v>108</c:v>
                </c:pt>
                <c:pt idx="7">
                  <c:v>111</c:v>
                </c:pt>
                <c:pt idx="8">
                  <c:v>130</c:v>
                </c:pt>
                <c:pt idx="9">
                  <c:v>150</c:v>
                </c:pt>
                <c:pt idx="10">
                  <c:v>168</c:v>
                </c:pt>
                <c:pt idx="11">
                  <c:v>189</c:v>
                </c:pt>
                <c:pt idx="12">
                  <c:v>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868802"/>
        <c:axId val="92997798"/>
      </c:lineChart>
      <c:catAx>
        <c:axId val="408688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97798"/>
        <c:crosses val="autoZero"/>
        <c:auto val="1"/>
        <c:lblAlgn val="ctr"/>
        <c:lblOffset val="100"/>
        <c:noMultiLvlLbl val="0"/>
      </c:catAx>
      <c:valAx>
        <c:axId val="929977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688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поток'!$B$21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4900</c:v>
                </c:pt>
                <c:pt idx="4">
                  <c:v>6300</c:v>
                </c:pt>
                <c:pt idx="5">
                  <c:v>7400</c:v>
                </c:pt>
                <c:pt idx="6">
                  <c:v>9100</c:v>
                </c:pt>
                <c:pt idx="7">
                  <c:v>11300</c:v>
                </c:pt>
                <c:pt idx="8">
                  <c:v>12800</c:v>
                </c:pt>
                <c:pt idx="9">
                  <c:v>14300</c:v>
                </c:pt>
                <c:pt idx="10">
                  <c:v>15500</c:v>
                </c:pt>
                <c:pt idx="11">
                  <c:v>16500</c:v>
                </c:pt>
                <c:pt idx="12">
                  <c:v>18100</c:v>
                </c:pt>
                <c:pt idx="13">
                  <c:v>19200</c:v>
                </c:pt>
                <c:pt idx="14">
                  <c:v>20200</c:v>
                </c:pt>
                <c:pt idx="15">
                  <c:v>21200</c:v>
                </c:pt>
                <c:pt idx="16">
                  <c:v>24900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поток'!$B$22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поток'!$C$22:$T$22</c:f>
              <c:numCache>
                <c:formatCode>General</c:formatCode>
                <c:ptCount val="18"/>
                <c:pt idx="0">
                  <c:v>0</c:v>
                </c:pt>
                <c:pt idx="1">
                  <c:v>1400</c:v>
                </c:pt>
                <c:pt idx="2">
                  <c:v>2900</c:v>
                </c:pt>
                <c:pt idx="3">
                  <c:v>4700</c:v>
                </c:pt>
                <c:pt idx="4">
                  <c:v>6200</c:v>
                </c:pt>
                <c:pt idx="5">
                  <c:v>7500</c:v>
                </c:pt>
                <c:pt idx="6">
                  <c:v>9800</c:v>
                </c:pt>
                <c:pt idx="7">
                  <c:v>12100</c:v>
                </c:pt>
                <c:pt idx="8">
                  <c:v>13500</c:v>
                </c:pt>
                <c:pt idx="9">
                  <c:v>15000</c:v>
                </c:pt>
                <c:pt idx="10">
                  <c:v>16400</c:v>
                </c:pt>
                <c:pt idx="11">
                  <c:v>17500</c:v>
                </c:pt>
                <c:pt idx="12">
                  <c:v>19000</c:v>
                </c:pt>
                <c:pt idx="13">
                  <c:v>20200</c:v>
                </c:pt>
                <c:pt idx="14">
                  <c:v>21200</c:v>
                </c:pt>
                <c:pt idx="15">
                  <c:v>22200</c:v>
                </c:pt>
                <c:pt idx="16">
                  <c:v>27100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поток'!$B$23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поток'!$C$23:$T$23</c:f>
              <c:numCache>
                <c:formatCode>General</c:formatCode>
                <c:ptCount val="18"/>
                <c:pt idx="0">
                  <c:v>0</c:v>
                </c:pt>
                <c:pt idx="1">
                  <c:v>1200</c:v>
                </c:pt>
                <c:pt idx="2">
                  <c:v>2500</c:v>
                </c:pt>
                <c:pt idx="3">
                  <c:v>3900</c:v>
                </c:pt>
                <c:pt idx="4">
                  <c:v>5400</c:v>
                </c:pt>
                <c:pt idx="5">
                  <c:v>6600</c:v>
                </c:pt>
                <c:pt idx="6">
                  <c:v>8500</c:v>
                </c:pt>
                <c:pt idx="7">
                  <c:v>11100</c:v>
                </c:pt>
                <c:pt idx="8">
                  <c:v>12200</c:v>
                </c:pt>
                <c:pt idx="9">
                  <c:v>13700</c:v>
                </c:pt>
                <c:pt idx="10">
                  <c:v>15300</c:v>
                </c:pt>
                <c:pt idx="11">
                  <c:v>16500</c:v>
                </c:pt>
                <c:pt idx="12">
                  <c:v>18300</c:v>
                </c:pt>
                <c:pt idx="13">
                  <c:v>19500</c:v>
                </c:pt>
                <c:pt idx="14">
                  <c:v>20500</c:v>
                </c:pt>
                <c:pt idx="15">
                  <c:v>21600</c:v>
                </c:pt>
                <c:pt idx="16">
                  <c:v>25700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поток'!$B$24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1800</c:v>
                </c:pt>
                <c:pt idx="2">
                  <c:v>3300</c:v>
                </c:pt>
                <c:pt idx="3">
                  <c:v>4900</c:v>
                </c:pt>
                <c:pt idx="4">
                  <c:v>6500</c:v>
                </c:pt>
                <c:pt idx="5">
                  <c:v>7900</c:v>
                </c:pt>
                <c:pt idx="6">
                  <c:v>9600</c:v>
                </c:pt>
                <c:pt idx="7">
                  <c:v>12700</c:v>
                </c:pt>
                <c:pt idx="8">
                  <c:v>13700</c:v>
                </c:pt>
                <c:pt idx="9">
                  <c:v>15200</c:v>
                </c:pt>
                <c:pt idx="10">
                  <c:v>17000</c:v>
                </c:pt>
                <c:pt idx="11">
                  <c:v>18000</c:v>
                </c:pt>
                <c:pt idx="12">
                  <c:v>19400</c:v>
                </c:pt>
                <c:pt idx="13">
                  <c:v>20800</c:v>
                </c:pt>
                <c:pt idx="14">
                  <c:v>21800</c:v>
                </c:pt>
                <c:pt idx="15">
                  <c:v>22700</c:v>
                </c:pt>
                <c:pt idx="16">
                  <c:v>27000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254697"/>
        <c:axId val="94259065"/>
      </c:lineChart>
      <c:catAx>
        <c:axId val="152546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59065"/>
        <c:crosses val="autoZero"/>
        <c:auto val="1"/>
        <c:lblAlgn val="ctr"/>
        <c:lblOffset val="100"/>
        <c:noMultiLvlLbl val="0"/>
      </c:catAx>
      <c:valAx>
        <c:axId val="942590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546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дружбиков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поток'!$B$12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поток'!$C$12:$T$12</c:f>
              <c:numCache>
                <c:formatCode>General</c:formatCode>
                <c:ptCount val="18"/>
                <c:pt idx="0">
                  <c:v>0</c:v>
                </c:pt>
                <c:pt idx="1">
                  <c:v>600</c:v>
                </c:pt>
                <c:pt idx="2">
                  <c:v>1100</c:v>
                </c:pt>
                <c:pt idx="3">
                  <c:v>1900</c:v>
                </c:pt>
                <c:pt idx="4">
                  <c:v>2300</c:v>
                </c:pt>
                <c:pt idx="5">
                  <c:v>2400</c:v>
                </c:pt>
                <c:pt idx="6">
                  <c:v>3100</c:v>
                </c:pt>
                <c:pt idx="7">
                  <c:v>4300</c:v>
                </c:pt>
                <c:pt idx="8">
                  <c:v>4800</c:v>
                </c:pt>
                <c:pt idx="9">
                  <c:v>5300</c:v>
                </c:pt>
                <c:pt idx="10">
                  <c:v>5500</c:v>
                </c:pt>
                <c:pt idx="11">
                  <c:v>5500</c:v>
                </c:pt>
                <c:pt idx="12">
                  <c:v>6100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поток'!$B$13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поток'!$C$13:$T$13</c:f>
              <c:numCache>
                <c:formatCode>General</c:formatCode>
                <c:ptCount val="18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1700</c:v>
                </c:pt>
                <c:pt idx="4">
                  <c:v>2200</c:v>
                </c:pt>
                <c:pt idx="5">
                  <c:v>2500</c:v>
                </c:pt>
                <c:pt idx="6">
                  <c:v>3800</c:v>
                </c:pt>
                <c:pt idx="7">
                  <c:v>5100</c:v>
                </c:pt>
                <c:pt idx="8">
                  <c:v>5500</c:v>
                </c:pt>
                <c:pt idx="9">
                  <c:v>6000</c:v>
                </c:pt>
                <c:pt idx="10">
                  <c:v>6400</c:v>
                </c:pt>
                <c:pt idx="11">
                  <c:v>6500</c:v>
                </c:pt>
                <c:pt idx="12">
                  <c:v>7000</c:v>
                </c:pt>
                <c:pt idx="13">
                  <c:v>7200</c:v>
                </c:pt>
                <c:pt idx="14">
                  <c:v>7200</c:v>
                </c:pt>
                <c:pt idx="15">
                  <c:v>7200</c:v>
                </c:pt>
                <c:pt idx="16">
                  <c:v>11100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поток'!$B$14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поток'!$C$14:$T$14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1400</c:v>
                </c:pt>
                <c:pt idx="5">
                  <c:v>1600</c:v>
                </c:pt>
                <c:pt idx="6">
                  <c:v>2500</c:v>
                </c:pt>
                <c:pt idx="7">
                  <c:v>4100</c:v>
                </c:pt>
                <c:pt idx="8">
                  <c:v>4200</c:v>
                </c:pt>
                <c:pt idx="9">
                  <c:v>4700</c:v>
                </c:pt>
                <c:pt idx="10">
                  <c:v>5300</c:v>
                </c:pt>
                <c:pt idx="11">
                  <c:v>5500</c:v>
                </c:pt>
                <c:pt idx="12">
                  <c:v>6300</c:v>
                </c:pt>
                <c:pt idx="13">
                  <c:v>6500</c:v>
                </c:pt>
                <c:pt idx="14">
                  <c:v>6500</c:v>
                </c:pt>
                <c:pt idx="15">
                  <c:v>6600</c:v>
                </c:pt>
                <c:pt idx="16">
                  <c:v>9700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поток'!$B$15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поток'!$C$15:$T$15</c:f>
              <c:numCache>
                <c:formatCode>General</c:formatCode>
                <c:ptCount val="18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1900</c:v>
                </c:pt>
                <c:pt idx="4">
                  <c:v>2500</c:v>
                </c:pt>
                <c:pt idx="5">
                  <c:v>2900</c:v>
                </c:pt>
                <c:pt idx="6">
                  <c:v>3600</c:v>
                </c:pt>
                <c:pt idx="7">
                  <c:v>5700</c:v>
                </c:pt>
                <c:pt idx="8">
                  <c:v>5700</c:v>
                </c:pt>
                <c:pt idx="9">
                  <c:v>6200</c:v>
                </c:pt>
                <c:pt idx="10">
                  <c:v>7000</c:v>
                </c:pt>
                <c:pt idx="11">
                  <c:v>7000</c:v>
                </c:pt>
                <c:pt idx="12">
                  <c:v>7400</c:v>
                </c:pt>
                <c:pt idx="13">
                  <c:v>7800</c:v>
                </c:pt>
                <c:pt idx="14">
                  <c:v>7800</c:v>
                </c:pt>
                <c:pt idx="15">
                  <c:v>7700</c:v>
                </c:pt>
                <c:pt idx="16">
                  <c:v>11000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841493"/>
        <c:axId val="91856318"/>
      </c:lineChart>
      <c:catAx>
        <c:axId val="638414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56318"/>
        <c:crosses val="autoZero"/>
        <c:auto val="1"/>
        <c:lblAlgn val="ctr"/>
        <c:lblOffset val="100"/>
        <c:noMultiLvlLbl val="0"/>
      </c:catAx>
      <c:valAx>
        <c:axId val="918563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414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поток'!$B$21:$B$21</c:f>
              <c:strCache>
                <c:ptCount val="1"/>
                <c:pt idx="0">
                  <c:v>5 летие лагеря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'4 поток'!$B$22:$B$22</c:f>
              <c:strCache>
                <c:ptCount val="1"/>
                <c:pt idx="0">
                  <c:v>Футбол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поток'!$C$22:$T$22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поток'!$B$23:$B$23</c:f>
              <c:strCache>
                <c:ptCount val="1"/>
                <c:pt idx="0">
                  <c:v>Шишки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поток'!$C$23:$T$23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поток'!$B$24:$B$24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5950056"/>
        <c:axId val="72811428"/>
      </c:lineChart>
      <c:catAx>
        <c:axId val="6595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11428"/>
        <c:crosses val="autoZero"/>
        <c:auto val="1"/>
        <c:lblAlgn val="ctr"/>
        <c:lblOffset val="100"/>
        <c:noMultiLvlLbl val="0"/>
      </c:catAx>
      <c:valAx>
        <c:axId val="728114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50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артефактов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поток'!$B$3:$B$3</c:f>
              <c:strCache>
                <c:ptCount val="1"/>
                <c:pt idx="0">
                  <c:v>1. ОБКА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поток'!$C$3:$P$3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поток'!$B$4:$B$4</c:f>
              <c:strCache>
                <c:ptCount val="1"/>
                <c:pt idx="0">
                  <c:v>2. Огненные шпионы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поток'!$C$4:$P$4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поток'!$B$5:$B$5</c:f>
              <c:strCache>
                <c:ptCount val="1"/>
                <c:pt idx="0">
                  <c:v>3. Белая Калигула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поток'!$C$5:$P$5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поток'!$B$6:$B$6</c:f>
              <c:strCache>
                <c:ptCount val="1"/>
                <c:pt idx="0">
                  <c:v>4. PIR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поток'!$C$6:$P$6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38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206230"/>
        <c:axId val="22114571"/>
      </c:lineChart>
      <c:catAx>
        <c:axId val="392062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14571"/>
        <c:crosses val="autoZero"/>
        <c:auto val="1"/>
        <c:lblAlgn val="ctr"/>
        <c:lblOffset val="100"/>
        <c:noMultiLvlLbl val="0"/>
      </c:catAx>
      <c:valAx>
        <c:axId val="221145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062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поток'!$B$21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поток'!$B$22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поток'!$C$22:$T$22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2"/>
          <c:order val="2"/>
          <c:tx>
            <c:strRef>
              <c:f>'5 поток'!$B$23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поток'!$C$23:$T$23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"/>
          <c:order val="3"/>
          <c:tx>
            <c:strRef>
              <c:f>'5 поток'!$B$24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поток'!$C$24:$T$24</c:f>
              <c:numCache>
                <c:formatCode>General</c:formatCode>
                <c:ptCount val="1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996959"/>
        <c:axId val="44644566"/>
      </c:lineChart>
      <c:catAx>
        <c:axId val="679969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44566"/>
        <c:crosses val="autoZero"/>
        <c:auto val="1"/>
        <c:lblAlgn val="ctr"/>
        <c:lblOffset val="100"/>
        <c:noMultiLvlLbl val="0"/>
      </c:catAx>
      <c:valAx>
        <c:axId val="446445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969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крабиков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поток'!$B$3</c:f>
              <c:strCache>
                <c:ptCount val="1"/>
                <c:pt idx="0">
                  <c:v>1. Пингвины из Мадагаскара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поток'!$C$3:$P$3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поток'!$B$4</c:f>
              <c:strCache>
                <c:ptCount val="1"/>
                <c:pt idx="0">
                  <c:v>2. Реальные Белки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поток'!$C$4:$P$4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поток'!$B$5</c:f>
              <c:strCache>
                <c:ptCount val="1"/>
                <c:pt idx="0">
                  <c:v>3. Желтая жемчужина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поток'!$C$5:$P$5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19</c:v>
                </c:pt>
                <c:pt idx="5">
                  <c:v>26</c:v>
                </c:pt>
                <c:pt idx="6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поток'!$B$6</c:f>
              <c:strCache>
                <c:ptCount val="1"/>
                <c:pt idx="0">
                  <c:v>4. Драккары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поток'!$C$6:$P$6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386092"/>
        <c:axId val="68475784"/>
      </c:lineChart>
      <c:catAx>
        <c:axId val="953860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75784"/>
        <c:crosses val="autoZero"/>
        <c:auto val="1"/>
        <c:lblAlgn val="ctr"/>
        <c:lblOffset val="100"/>
        <c:noMultiLvlLbl val="0"/>
      </c:catAx>
      <c:valAx>
        <c:axId val="68475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860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колец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поток'!$B$12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поток'!$C$12:$P$12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62</c:v>
                </c:pt>
                <c:pt idx="11">
                  <c:v>69</c:v>
                </c:pt>
                <c:pt idx="12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поток'!$B$13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поток'!$C$13:$P$13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67</c:v>
                </c:pt>
                <c:pt idx="1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поток'!$B$14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поток'!$C$14:$P$14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55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  <c:pt idx="11">
                  <c:v>85</c:v>
                </c:pt>
                <c:pt idx="12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поток'!$B$15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поток'!$C$15:$P$15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60</c:v>
                </c:pt>
                <c:pt idx="10">
                  <c:v>68</c:v>
                </c:pt>
                <c:pt idx="11">
                  <c:v>79</c:v>
                </c:pt>
                <c:pt idx="12">
                  <c:v>106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902323"/>
        <c:axId val="13342773"/>
      </c:lineChart>
      <c:catAx>
        <c:axId val="55902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42773"/>
        <c:crosses val="autoZero"/>
        <c:auto val="1"/>
        <c:lblAlgn val="ctr"/>
        <c:lblOffset val="100"/>
        <c:noMultiLvlLbl val="0"/>
      </c:catAx>
      <c:valAx>
        <c:axId val="133427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023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84240</xdr:rowOff>
    </xdr:from>
    <xdr:to>
      <xdr:col>14</xdr:col>
      <xdr:colOff>387360</xdr:colOff>
      <xdr:row>66</xdr:row>
      <xdr:rowOff>39240</xdr:rowOff>
    </xdr:to>
    <xdr:graphicFrame>
      <xdr:nvGraphicFramePr>
        <xdr:cNvPr id="0" name=""/>
        <xdr:cNvGraphicFramePr/>
      </xdr:nvGraphicFramePr>
      <xdr:xfrm>
        <a:off x="0" y="7399440"/>
        <a:ext cx="7197120" cy="33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68</xdr:row>
      <xdr:rowOff>5040</xdr:rowOff>
    </xdr:from>
    <xdr:to>
      <xdr:col>14</xdr:col>
      <xdr:colOff>409320</xdr:colOff>
      <xdr:row>87</xdr:row>
      <xdr:rowOff>157320</xdr:rowOff>
    </xdr:to>
    <xdr:graphicFrame>
      <xdr:nvGraphicFramePr>
        <xdr:cNvPr id="1" name=""/>
        <xdr:cNvGraphicFramePr/>
      </xdr:nvGraphicFramePr>
      <xdr:xfrm>
        <a:off x="473400" y="11059200"/>
        <a:ext cx="67456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14</xdr:col>
      <xdr:colOff>437400</xdr:colOff>
      <xdr:row>118</xdr:row>
      <xdr:rowOff>12600</xdr:rowOff>
    </xdr:to>
    <xdr:graphicFrame>
      <xdr:nvGraphicFramePr>
        <xdr:cNvPr id="2" name=""/>
        <xdr:cNvGraphicFramePr/>
      </xdr:nvGraphicFramePr>
      <xdr:xfrm>
        <a:off x="0" y="15636240"/>
        <a:ext cx="7407000" cy="355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108000</xdr:rowOff>
    </xdr:from>
    <xdr:to>
      <xdr:col>14</xdr:col>
      <xdr:colOff>448200</xdr:colOff>
      <xdr:row>91</xdr:row>
      <xdr:rowOff>3600</xdr:rowOff>
    </xdr:to>
    <xdr:graphicFrame>
      <xdr:nvGraphicFramePr>
        <xdr:cNvPr id="3" name=""/>
        <xdr:cNvGraphicFramePr/>
      </xdr:nvGraphicFramePr>
      <xdr:xfrm>
        <a:off x="0" y="11324520"/>
        <a:ext cx="7417800" cy="34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151560</xdr:colOff>
      <xdr:row>118</xdr:row>
      <xdr:rowOff>12600</xdr:rowOff>
    </xdr:to>
    <xdr:graphicFrame>
      <xdr:nvGraphicFramePr>
        <xdr:cNvPr id="4" name=""/>
        <xdr:cNvGraphicFramePr/>
      </xdr:nvGraphicFramePr>
      <xdr:xfrm>
        <a:off x="0" y="15636240"/>
        <a:ext cx="7407000" cy="355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387360</xdr:colOff>
      <xdr:row>51</xdr:row>
      <xdr:rowOff>20520</xdr:rowOff>
    </xdr:to>
    <xdr:graphicFrame>
      <xdr:nvGraphicFramePr>
        <xdr:cNvPr id="5" name=""/>
        <xdr:cNvGraphicFramePr/>
      </xdr:nvGraphicFramePr>
      <xdr:xfrm>
        <a:off x="0" y="4942080"/>
        <a:ext cx="7197120" cy="33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151560</xdr:colOff>
      <xdr:row>118</xdr:row>
      <xdr:rowOff>12600</xdr:rowOff>
    </xdr:to>
    <xdr:graphicFrame>
      <xdr:nvGraphicFramePr>
        <xdr:cNvPr id="6" name=""/>
        <xdr:cNvGraphicFramePr/>
      </xdr:nvGraphicFramePr>
      <xdr:xfrm>
        <a:off x="0" y="15636240"/>
        <a:ext cx="7407000" cy="355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387360</xdr:colOff>
      <xdr:row>51</xdr:row>
      <xdr:rowOff>20520</xdr:rowOff>
    </xdr:to>
    <xdr:graphicFrame>
      <xdr:nvGraphicFramePr>
        <xdr:cNvPr id="7" name=""/>
        <xdr:cNvGraphicFramePr/>
      </xdr:nvGraphicFramePr>
      <xdr:xfrm>
        <a:off x="0" y="4942080"/>
        <a:ext cx="7197120" cy="33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view&amp;id" TargetMode="External"/><Relationship Id="rId2" Type="http://schemas.openxmlformats.org/officeDocument/2006/relationships/hyperlink" Target="https://drive.google.com/uc?export=view&amp;id" TargetMode="External"/><Relationship Id="rId3" Type="http://schemas.openxmlformats.org/officeDocument/2006/relationships/hyperlink" Target="https://drive.google.com/uc?export=view&amp;id" TargetMode="External"/><Relationship Id="rId4" Type="http://schemas.openxmlformats.org/officeDocument/2006/relationships/hyperlink" Target="https://drive.google.com/uc?export=view&amp;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8" activeCellId="0" sqref="R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customFormat="false" ht="12.8" hidden="false" customHeight="false" outlineLevel="0" collapsed="false">
      <c r="B3" s="5" t="s">
        <v>16</v>
      </c>
      <c r="C3" s="6" t="n">
        <v>0</v>
      </c>
      <c r="D3" s="6" t="n">
        <f aca="false">C3+10</f>
        <v>10</v>
      </c>
      <c r="E3" s="6" t="n">
        <f aca="false">D3+10</f>
        <v>20</v>
      </c>
      <c r="F3" s="6" t="n">
        <f aca="false">E3+10</f>
        <v>30</v>
      </c>
      <c r="G3" s="6" t="n">
        <f aca="false">F3+10</f>
        <v>40</v>
      </c>
      <c r="H3" s="6" t="n">
        <f aca="false">G3+10</f>
        <v>50</v>
      </c>
      <c r="I3" s="6" t="n">
        <f aca="false">H3+10</f>
        <v>60</v>
      </c>
      <c r="J3" s="6" t="n">
        <f aca="false">I3+10</f>
        <v>70</v>
      </c>
      <c r="K3" s="6" t="n">
        <f aca="false">J3+10</f>
        <v>80</v>
      </c>
      <c r="L3" s="6" t="n">
        <f aca="false">K3+10</f>
        <v>90</v>
      </c>
      <c r="M3" s="6" t="n">
        <f aca="false">L3+10</f>
        <v>100</v>
      </c>
      <c r="N3" s="6" t="n">
        <f aca="false">M3+10</f>
        <v>110</v>
      </c>
      <c r="O3" s="6" t="n">
        <f aca="false">N3+10</f>
        <v>120</v>
      </c>
      <c r="P3" s="6" t="n">
        <f aca="false">O3</f>
        <v>120</v>
      </c>
    </row>
    <row r="4" customFormat="false" ht="12.8" hidden="false" customHeight="false" outlineLevel="0" collapsed="false">
      <c r="B4" s="7" t="s">
        <v>17</v>
      </c>
      <c r="C4" s="8" t="n">
        <v>0</v>
      </c>
      <c r="D4" s="8" t="n">
        <f aca="false">C4+10</f>
        <v>10</v>
      </c>
      <c r="E4" s="8" t="n">
        <f aca="false">D4+10</f>
        <v>20</v>
      </c>
      <c r="F4" s="8" t="n">
        <f aca="false">E4+10</f>
        <v>30</v>
      </c>
      <c r="G4" s="8" t="n">
        <f aca="false">F4+10</f>
        <v>40</v>
      </c>
      <c r="H4" s="8" t="n">
        <f aca="false">G4+10</f>
        <v>50</v>
      </c>
      <c r="I4" s="8" t="n">
        <f aca="false">H4+10</f>
        <v>60</v>
      </c>
      <c r="J4" s="8" t="n">
        <f aca="false">I4+10</f>
        <v>70</v>
      </c>
      <c r="K4" s="8" t="n">
        <f aca="false">J4+10</f>
        <v>80</v>
      </c>
      <c r="L4" s="8" t="n">
        <f aca="false">K4+10</f>
        <v>90</v>
      </c>
      <c r="M4" s="8" t="n">
        <f aca="false">L4+10</f>
        <v>100</v>
      </c>
      <c r="N4" s="8" t="n">
        <f aca="false">M4+10</f>
        <v>110</v>
      </c>
      <c r="O4" s="8" t="n">
        <f aca="false">N4+10</f>
        <v>120</v>
      </c>
      <c r="P4" s="8" t="n">
        <f aca="false">O4</f>
        <v>120</v>
      </c>
    </row>
    <row r="5" customFormat="false" ht="12.8" hidden="false" customHeight="false" outlineLevel="0" collapsed="false">
      <c r="B5" s="9" t="s">
        <v>18</v>
      </c>
      <c r="C5" s="10" t="n">
        <v>0</v>
      </c>
      <c r="D5" s="10" t="n">
        <f aca="false">C5+10</f>
        <v>10</v>
      </c>
      <c r="E5" s="10" t="n">
        <f aca="false">D5+10</f>
        <v>20</v>
      </c>
      <c r="F5" s="10" t="n">
        <f aca="false">E5+10</f>
        <v>30</v>
      </c>
      <c r="G5" s="10" t="n">
        <f aca="false">F5+10</f>
        <v>40</v>
      </c>
      <c r="H5" s="10" t="n">
        <f aca="false">G5+10</f>
        <v>50</v>
      </c>
      <c r="I5" s="10" t="n">
        <f aca="false">H5+10</f>
        <v>60</v>
      </c>
      <c r="J5" s="10" t="n">
        <f aca="false">I5+10</f>
        <v>70</v>
      </c>
      <c r="K5" s="10" t="n">
        <f aca="false">J5+10</f>
        <v>80</v>
      </c>
      <c r="L5" s="10" t="n">
        <f aca="false">K5+10</f>
        <v>90</v>
      </c>
      <c r="M5" s="10" t="n">
        <f aca="false">L5+10</f>
        <v>100</v>
      </c>
      <c r="N5" s="10" t="n">
        <f aca="false">M5+10</f>
        <v>110</v>
      </c>
      <c r="O5" s="10" t="n">
        <f aca="false">N5+10</f>
        <v>120</v>
      </c>
      <c r="P5" s="10" t="n">
        <f aca="false">O5</f>
        <v>120</v>
      </c>
    </row>
    <row r="6" customFormat="false" ht="12.8" hidden="false" customHeight="false" outlineLevel="0" collapsed="false">
      <c r="B6" s="11" t="s">
        <v>19</v>
      </c>
      <c r="C6" s="12" t="n">
        <v>0</v>
      </c>
      <c r="D6" s="12" t="n">
        <f aca="false">C6+10</f>
        <v>10</v>
      </c>
      <c r="E6" s="12" t="n">
        <f aca="false">D6+10</f>
        <v>20</v>
      </c>
      <c r="F6" s="12" t="n">
        <f aca="false">E6+10</f>
        <v>30</v>
      </c>
      <c r="G6" s="12" t="n">
        <f aca="false">F6+10</f>
        <v>40</v>
      </c>
      <c r="H6" s="12" t="n">
        <f aca="false">G6+10</f>
        <v>50</v>
      </c>
      <c r="I6" s="12" t="n">
        <f aca="false">H6+10</f>
        <v>60</v>
      </c>
      <c r="J6" s="12" t="n">
        <f aca="false">I6+10</f>
        <v>70</v>
      </c>
      <c r="K6" s="12" t="n">
        <f aca="false">J6+10</f>
        <v>80</v>
      </c>
      <c r="L6" s="12" t="n">
        <f aca="false">K6+10</f>
        <v>90</v>
      </c>
      <c r="M6" s="12" t="n">
        <f aca="false">L6+10</f>
        <v>100</v>
      </c>
      <c r="N6" s="12" t="n">
        <f aca="false">M6+10</f>
        <v>110</v>
      </c>
      <c r="O6" s="12" t="n">
        <f aca="false">N6+10</f>
        <v>120</v>
      </c>
      <c r="P6" s="12" t="n">
        <f aca="false">O6</f>
        <v>120</v>
      </c>
    </row>
    <row r="7" customFormat="false" ht="12.8" hidden="false" customHeight="false" outlineLevel="0" collapsed="false">
      <c r="B7" s="13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0" customFormat="false" ht="12.8" hidden="false" customHeight="false" outlineLevel="0" collapsed="false">
      <c r="B10" s="2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2.8" hidden="false" customHeight="false" outlineLevel="0" collapsed="false"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</row>
    <row r="12" customFormat="false" ht="12.8" hidden="false" customHeight="false" outlineLevel="0" collapsed="false">
      <c r="B12" s="5" t="s">
        <v>16</v>
      </c>
      <c r="C12" s="6" t="n">
        <v>0</v>
      </c>
      <c r="D12" s="6" t="n">
        <f aca="false">C12+C30+C31</f>
        <v>11</v>
      </c>
      <c r="E12" s="6" t="n">
        <f aca="false">D12+C32</f>
        <v>15</v>
      </c>
      <c r="F12" s="6" t="n">
        <f aca="false">E12+C33</f>
        <v>19</v>
      </c>
      <c r="G12" s="6" t="n">
        <f aca="false">F12+C34</f>
        <v>23</v>
      </c>
      <c r="H12" s="6" t="n">
        <f aca="false">G12+C35</f>
        <v>28</v>
      </c>
      <c r="I12" s="6" t="n">
        <f aca="false">H12+C36</f>
        <v>32</v>
      </c>
      <c r="J12" s="6" t="n">
        <f aca="false">I12+C37</f>
        <v>38</v>
      </c>
      <c r="K12" s="6" t="n">
        <f aca="false">J12+C38</f>
        <v>47</v>
      </c>
      <c r="L12" s="6" t="n">
        <f aca="false">K12+C40+C41</f>
        <v>54</v>
      </c>
      <c r="M12" s="6" t="n">
        <f aca="false">L12+C42</f>
        <v>62</v>
      </c>
      <c r="N12" s="6" t="n">
        <f aca="false">M12+C43+C44</f>
        <v>69</v>
      </c>
      <c r="O12" s="6" t="n">
        <f aca="false">N12+C45-O31</f>
        <v>93</v>
      </c>
      <c r="P12" s="6"/>
    </row>
    <row r="13" customFormat="false" ht="12.8" hidden="false" customHeight="false" outlineLevel="0" collapsed="false">
      <c r="B13" s="7" t="s">
        <v>17</v>
      </c>
      <c r="C13" s="8" t="n">
        <v>0</v>
      </c>
      <c r="D13" s="8" t="n">
        <f aca="false">C13+D30+D31</f>
        <v>7</v>
      </c>
      <c r="E13" s="8" t="n">
        <f aca="false">D13+D32</f>
        <v>15</v>
      </c>
      <c r="F13" s="8" t="n">
        <f aca="false">E13+D33</f>
        <v>19</v>
      </c>
      <c r="G13" s="8" t="n">
        <f aca="false">F13+D34</f>
        <v>23</v>
      </c>
      <c r="H13" s="8" t="n">
        <f aca="false">G13+D35</f>
        <v>28</v>
      </c>
      <c r="I13" s="8" t="n">
        <f aca="false">H13+D36</f>
        <v>30</v>
      </c>
      <c r="J13" s="8" t="n">
        <f aca="false">I13+D37</f>
        <v>32</v>
      </c>
      <c r="K13" s="8" t="n">
        <f aca="false">J13+D38</f>
        <v>47</v>
      </c>
      <c r="L13" s="8" t="n">
        <f aca="false">K13+D40+D41</f>
        <v>52</v>
      </c>
      <c r="M13" s="8" t="n">
        <f aca="false">L13+D42</f>
        <v>58</v>
      </c>
      <c r="N13" s="8" t="n">
        <f aca="false">M13+D43+D44</f>
        <v>67</v>
      </c>
      <c r="O13" s="8" t="n">
        <f aca="false">N13+D45-O32</f>
        <v>90</v>
      </c>
      <c r="P13" s="8"/>
    </row>
    <row r="14" customFormat="false" ht="12.8" hidden="false" customHeight="false" outlineLevel="0" collapsed="false">
      <c r="B14" s="9" t="s">
        <v>18</v>
      </c>
      <c r="C14" s="10" t="n">
        <v>0</v>
      </c>
      <c r="D14" s="10" t="n">
        <f aca="false">C14+E30+E31</f>
        <v>7</v>
      </c>
      <c r="E14" s="10" t="n">
        <f aca="false">D14+E32</f>
        <v>13</v>
      </c>
      <c r="F14" s="10" t="n">
        <f aca="false">E14+E33</f>
        <v>19</v>
      </c>
      <c r="G14" s="10" t="n">
        <f aca="false">F14+E34</f>
        <v>25</v>
      </c>
      <c r="H14" s="10" t="n">
        <f aca="false">G14+E35</f>
        <v>30</v>
      </c>
      <c r="I14" s="10" t="n">
        <f aca="false">H14+E36</f>
        <v>36</v>
      </c>
      <c r="J14" s="10" t="n">
        <f aca="false">I14+O30+E37</f>
        <v>55</v>
      </c>
      <c r="K14" s="10" t="n">
        <f aca="false">J14+E38</f>
        <v>70</v>
      </c>
      <c r="L14" s="10" t="n">
        <f aca="false">K14+E40+E41</f>
        <v>76</v>
      </c>
      <c r="M14" s="10" t="n">
        <f aca="false">L14+E42</f>
        <v>80</v>
      </c>
      <c r="N14" s="10" t="n">
        <f aca="false">M14+E43+E44</f>
        <v>85</v>
      </c>
      <c r="O14" s="10" t="n">
        <f aca="false">N14+E45-O33</f>
        <v>121</v>
      </c>
      <c r="P14" s="10"/>
    </row>
    <row r="15" customFormat="false" ht="12.8" hidden="false" customHeight="false" outlineLevel="0" collapsed="false">
      <c r="B15" s="11" t="s">
        <v>19</v>
      </c>
      <c r="C15" s="12" t="n">
        <v>0</v>
      </c>
      <c r="D15" s="12" t="n">
        <f aca="false">C15+F30+F31</f>
        <v>11</v>
      </c>
      <c r="E15" s="12" t="n">
        <f aca="false">D15+F32</f>
        <v>19</v>
      </c>
      <c r="F15" s="12" t="n">
        <f aca="false">E15+F33</f>
        <v>27</v>
      </c>
      <c r="G15" s="12" t="n">
        <f aca="false">F15+F34</f>
        <v>35</v>
      </c>
      <c r="H15" s="12" t="n">
        <f aca="false">G15+F35</f>
        <v>40</v>
      </c>
      <c r="I15" s="12" t="n">
        <f aca="false">H15+F36</f>
        <v>48</v>
      </c>
      <c r="J15" s="12" t="n">
        <f aca="false">I15-O30+F37</f>
        <v>41</v>
      </c>
      <c r="K15" s="12" t="n">
        <f aca="false">J15+F38</f>
        <v>50</v>
      </c>
      <c r="L15" s="12" t="n">
        <f aca="false">K15+F40+F41</f>
        <v>60</v>
      </c>
      <c r="M15" s="12" t="n">
        <f aca="false">L15+F42</f>
        <v>68</v>
      </c>
      <c r="N15" s="12" t="n">
        <f aca="false">M15+F43+F44</f>
        <v>79</v>
      </c>
      <c r="O15" s="12" t="n">
        <f aca="false">N15+F45</f>
        <v>106</v>
      </c>
      <c r="P15" s="12"/>
    </row>
    <row r="16" customFormat="false" ht="12.8" hidden="false" customHeight="false" outlineLevel="0" collapsed="false">
      <c r="B16" s="13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Format="false" ht="12.8" hidden="false" customHeight="false" outlineLevel="0" collapsed="false"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</row>
    <row r="21" customFormat="false" ht="12.8" hidden="false" customHeight="false" outlineLevel="0" collapsed="false">
      <c r="B21" s="5" t="s">
        <v>16</v>
      </c>
      <c r="C21" s="6" t="n">
        <f aca="false">C3+C12</f>
        <v>0</v>
      </c>
      <c r="D21" s="6" t="n">
        <f aca="false">D3+D12</f>
        <v>21</v>
      </c>
      <c r="E21" s="6" t="n">
        <f aca="false">E3+E12</f>
        <v>35</v>
      </c>
      <c r="F21" s="6" t="n">
        <f aca="false">F3+F12</f>
        <v>49</v>
      </c>
      <c r="G21" s="6" t="n">
        <f aca="false">G3+G12</f>
        <v>63</v>
      </c>
      <c r="H21" s="6" t="n">
        <f aca="false">H3+H12</f>
        <v>78</v>
      </c>
      <c r="I21" s="6" t="n">
        <f aca="false">I3+I12</f>
        <v>92</v>
      </c>
      <c r="J21" s="6" t="n">
        <f aca="false">J3+J12</f>
        <v>108</v>
      </c>
      <c r="K21" s="6" t="n">
        <f aca="false">K3+K12</f>
        <v>127</v>
      </c>
      <c r="L21" s="6" t="n">
        <f aca="false">L3+L12</f>
        <v>144</v>
      </c>
      <c r="M21" s="6" t="n">
        <f aca="false">M3+M12</f>
        <v>162</v>
      </c>
      <c r="N21" s="6" t="n">
        <f aca="false">N3+N12</f>
        <v>179</v>
      </c>
      <c r="O21" s="6" t="n">
        <f aca="false">O3+O12</f>
        <v>213</v>
      </c>
      <c r="P21" s="6"/>
    </row>
    <row r="22" customFormat="false" ht="12.8" hidden="false" customHeight="false" outlineLevel="0" collapsed="false">
      <c r="B22" s="7" t="s">
        <v>17</v>
      </c>
      <c r="C22" s="8" t="n">
        <f aca="false">C4+C13</f>
        <v>0</v>
      </c>
      <c r="D22" s="8" t="n">
        <f aca="false">D4+D13</f>
        <v>17</v>
      </c>
      <c r="E22" s="8" t="n">
        <f aca="false">E4+E13</f>
        <v>35</v>
      </c>
      <c r="F22" s="8" t="n">
        <f aca="false">F4+F13</f>
        <v>49</v>
      </c>
      <c r="G22" s="8" t="n">
        <f aca="false">G4+G13</f>
        <v>63</v>
      </c>
      <c r="H22" s="8" t="n">
        <f aca="false">H4+H13</f>
        <v>78</v>
      </c>
      <c r="I22" s="8" t="n">
        <f aca="false">I4+I13</f>
        <v>90</v>
      </c>
      <c r="J22" s="8" t="n">
        <f aca="false">J4+J13</f>
        <v>102</v>
      </c>
      <c r="K22" s="8" t="n">
        <f aca="false">K4+K13</f>
        <v>127</v>
      </c>
      <c r="L22" s="8" t="n">
        <f aca="false">L4+L13</f>
        <v>142</v>
      </c>
      <c r="M22" s="8" t="n">
        <f aca="false">M4+M13</f>
        <v>158</v>
      </c>
      <c r="N22" s="8" t="n">
        <f aca="false">N4+N13</f>
        <v>177</v>
      </c>
      <c r="O22" s="8" t="n">
        <f aca="false">O4+O13</f>
        <v>210</v>
      </c>
      <c r="P22" s="8"/>
    </row>
    <row r="23" customFormat="false" ht="12.8" hidden="false" customHeight="false" outlineLevel="0" collapsed="false">
      <c r="B23" s="9" t="s">
        <v>18</v>
      </c>
      <c r="C23" s="10" t="n">
        <f aca="false">C5+C14</f>
        <v>0</v>
      </c>
      <c r="D23" s="10" t="n">
        <f aca="false">D5+D14</f>
        <v>17</v>
      </c>
      <c r="E23" s="10" t="n">
        <f aca="false">E5+E14</f>
        <v>33</v>
      </c>
      <c r="F23" s="10" t="n">
        <f aca="false">F5+F14</f>
        <v>49</v>
      </c>
      <c r="G23" s="10" t="n">
        <f aca="false">G5+G14</f>
        <v>65</v>
      </c>
      <c r="H23" s="10" t="n">
        <f aca="false">H5+H14</f>
        <v>80</v>
      </c>
      <c r="I23" s="10" t="n">
        <f aca="false">I5+I14</f>
        <v>96</v>
      </c>
      <c r="J23" s="10" t="n">
        <f aca="false">J5+J14</f>
        <v>125</v>
      </c>
      <c r="K23" s="10" t="n">
        <f aca="false">K5+K14</f>
        <v>150</v>
      </c>
      <c r="L23" s="10" t="n">
        <f aca="false">L5+L14</f>
        <v>166</v>
      </c>
      <c r="M23" s="10" t="n">
        <f aca="false">M5+M14</f>
        <v>180</v>
      </c>
      <c r="N23" s="10" t="n">
        <f aca="false">N5+N14</f>
        <v>195</v>
      </c>
      <c r="O23" s="10" t="n">
        <f aca="false">O5+O14</f>
        <v>241</v>
      </c>
      <c r="P23" s="10"/>
    </row>
    <row r="24" customFormat="false" ht="12.8" hidden="false" customHeight="false" outlineLevel="0" collapsed="false">
      <c r="B24" s="11" t="s">
        <v>19</v>
      </c>
      <c r="C24" s="12" t="n">
        <f aca="false">C6+C15</f>
        <v>0</v>
      </c>
      <c r="D24" s="12" t="n">
        <f aca="false">D6+D15</f>
        <v>21</v>
      </c>
      <c r="E24" s="12" t="n">
        <f aca="false">E6+E15</f>
        <v>39</v>
      </c>
      <c r="F24" s="12" t="n">
        <f aca="false">F6+F15</f>
        <v>57</v>
      </c>
      <c r="G24" s="12" t="n">
        <f aca="false">G6+G15</f>
        <v>75</v>
      </c>
      <c r="H24" s="12" t="n">
        <f aca="false">H6+H15</f>
        <v>90</v>
      </c>
      <c r="I24" s="12" t="n">
        <f aca="false">I6+I15</f>
        <v>108</v>
      </c>
      <c r="J24" s="12" t="n">
        <f aca="false">J6+J15</f>
        <v>111</v>
      </c>
      <c r="K24" s="12" t="n">
        <f aca="false">K6+K15</f>
        <v>130</v>
      </c>
      <c r="L24" s="12" t="n">
        <f aca="false">L6+L15</f>
        <v>150</v>
      </c>
      <c r="M24" s="12" t="n">
        <f aca="false">M6+M15</f>
        <v>168</v>
      </c>
      <c r="N24" s="12" t="n">
        <f aca="false">N6+N15</f>
        <v>189</v>
      </c>
      <c r="O24" s="12" t="n">
        <f aca="false">O6+O15</f>
        <v>226</v>
      </c>
      <c r="P24" s="12"/>
    </row>
    <row r="25" customFormat="false" ht="12.8" hidden="false" customHeight="false" outlineLevel="0" collapsed="false">
      <c r="B25" s="13" t="s">
        <v>24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8" customFormat="false" ht="12.8" hidden="false" customHeight="false" outlineLevel="0" collapsed="false">
      <c r="A28" s="2" t="s">
        <v>25</v>
      </c>
      <c r="B28" s="2" t="s">
        <v>26</v>
      </c>
      <c r="C28" s="2" t="s">
        <v>27</v>
      </c>
      <c r="D28" s="2"/>
      <c r="E28" s="2"/>
      <c r="F28" s="2"/>
      <c r="G28" s="2" t="s">
        <v>28</v>
      </c>
      <c r="H28" s="2"/>
      <c r="I28" s="2"/>
      <c r="J28" s="2"/>
      <c r="K28" s="0"/>
      <c r="L28" s="2" t="s">
        <v>29</v>
      </c>
      <c r="M28" s="2"/>
      <c r="N28" s="2"/>
      <c r="O28" s="2"/>
      <c r="P28" s="14" t="s">
        <v>30</v>
      </c>
    </row>
    <row r="29" customFormat="false" ht="12.8" hidden="false" customHeight="false" outlineLevel="0" collapsed="false">
      <c r="A29" s="2"/>
      <c r="B29" s="2"/>
      <c r="C29" s="15" t="s">
        <v>31</v>
      </c>
      <c r="D29" s="16" t="s">
        <v>32</v>
      </c>
      <c r="E29" s="17" t="s">
        <v>33</v>
      </c>
      <c r="F29" s="18" t="s">
        <v>34</v>
      </c>
      <c r="G29" s="19" t="s">
        <v>35</v>
      </c>
      <c r="H29" s="20" t="s">
        <v>36</v>
      </c>
      <c r="I29" s="21" t="s">
        <v>37</v>
      </c>
      <c r="J29" s="3" t="s">
        <v>38</v>
      </c>
      <c r="K29" s="0"/>
      <c r="L29" s="3" t="s">
        <v>25</v>
      </c>
      <c r="M29" s="3" t="s">
        <v>39</v>
      </c>
      <c r="N29" s="3" t="s">
        <v>40</v>
      </c>
      <c r="O29" s="3" t="s">
        <v>41</v>
      </c>
      <c r="P29" s="14"/>
    </row>
    <row r="30" customFormat="false" ht="12.8" hidden="false" customHeight="false" outlineLevel="0" collapsed="false">
      <c r="A30" s="2" t="s">
        <v>3</v>
      </c>
      <c r="B30" s="22" t="s">
        <v>42</v>
      </c>
      <c r="C30" s="23" t="n">
        <v>8</v>
      </c>
      <c r="D30" s="8" t="n">
        <v>2</v>
      </c>
      <c r="E30" s="10" t="n">
        <v>4</v>
      </c>
      <c r="F30" s="24" t="n">
        <v>6</v>
      </c>
      <c r="G30" s="19" t="n">
        <v>1</v>
      </c>
      <c r="H30" s="20" t="n">
        <v>4</v>
      </c>
      <c r="I30" s="21" t="n">
        <v>3</v>
      </c>
      <c r="J30" s="3" t="n">
        <v>2</v>
      </c>
      <c r="K30" s="0"/>
      <c r="L30" s="3" t="s">
        <v>9</v>
      </c>
      <c r="M30" s="23" t="n">
        <v>4</v>
      </c>
      <c r="N30" s="10" t="n">
        <v>3</v>
      </c>
      <c r="O30" s="3" t="n">
        <v>15</v>
      </c>
      <c r="P30" s="14" t="s">
        <v>43</v>
      </c>
    </row>
    <row r="31" customFormat="false" ht="12.8" hidden="false" customHeight="false" outlineLevel="0" collapsed="false">
      <c r="A31" s="2"/>
      <c r="B31" s="22" t="s">
        <v>44</v>
      </c>
      <c r="C31" s="23" t="n">
        <v>3</v>
      </c>
      <c r="D31" s="8" t="n">
        <v>5</v>
      </c>
      <c r="E31" s="10" t="n">
        <v>3</v>
      </c>
      <c r="F31" s="24" t="n">
        <v>5</v>
      </c>
      <c r="G31" s="19" t="s">
        <v>45</v>
      </c>
      <c r="H31" s="20" t="s">
        <v>45</v>
      </c>
      <c r="I31" s="21" t="s">
        <v>45</v>
      </c>
      <c r="J31" s="3" t="s">
        <v>45</v>
      </c>
      <c r="K31" s="0"/>
      <c r="L31" s="2" t="s">
        <v>13</v>
      </c>
      <c r="M31" s="3" t="n">
        <v>1</v>
      </c>
      <c r="N31" s="3"/>
      <c r="O31" s="3" t="n">
        <v>9</v>
      </c>
      <c r="P31" s="25" t="s">
        <v>46</v>
      </c>
    </row>
    <row r="32" customFormat="false" ht="12.8" hidden="false" customHeight="false" outlineLevel="0" collapsed="false">
      <c r="A32" s="3" t="s">
        <v>4</v>
      </c>
      <c r="B32" s="22" t="s">
        <v>47</v>
      </c>
      <c r="C32" s="23" t="n">
        <v>4</v>
      </c>
      <c r="D32" s="8" t="n">
        <v>8</v>
      </c>
      <c r="E32" s="10" t="n">
        <v>6</v>
      </c>
      <c r="F32" s="24" t="n">
        <v>8</v>
      </c>
      <c r="G32" s="19" t="s">
        <v>48</v>
      </c>
      <c r="H32" s="20" t="n">
        <v>3</v>
      </c>
      <c r="I32" s="21" t="n">
        <v>1</v>
      </c>
      <c r="J32" s="3" t="s">
        <v>45</v>
      </c>
      <c r="K32" s="0"/>
      <c r="L32" s="2"/>
      <c r="M32" s="3" t="n">
        <v>2</v>
      </c>
      <c r="N32" s="3"/>
      <c r="O32" s="3" t="n">
        <v>6</v>
      </c>
      <c r="P32" s="25"/>
    </row>
    <row r="33" customFormat="false" ht="12.8" hidden="false" customHeight="false" outlineLevel="0" collapsed="false">
      <c r="A33" s="3" t="s">
        <v>5</v>
      </c>
      <c r="B33" s="22" t="s">
        <v>49</v>
      </c>
      <c r="C33" s="23" t="n">
        <v>4</v>
      </c>
      <c r="D33" s="8" t="n">
        <v>4</v>
      </c>
      <c r="E33" s="10" t="n">
        <v>6</v>
      </c>
      <c r="F33" s="24" t="n">
        <v>8</v>
      </c>
      <c r="G33" s="19" t="n">
        <v>4</v>
      </c>
      <c r="H33" s="20" t="n">
        <v>3</v>
      </c>
      <c r="I33" s="21" t="s">
        <v>50</v>
      </c>
      <c r="J33" s="3" t="s">
        <v>45</v>
      </c>
      <c r="K33" s="0"/>
      <c r="L33" s="2"/>
      <c r="M33" s="3" t="n">
        <v>3</v>
      </c>
      <c r="N33" s="22"/>
      <c r="O33" s="3" t="n">
        <v>10</v>
      </c>
      <c r="P33" s="25"/>
    </row>
    <row r="34" customFormat="false" ht="12.8" hidden="false" customHeight="false" outlineLevel="0" collapsed="false">
      <c r="A34" s="3" t="s">
        <v>6</v>
      </c>
      <c r="B34" s="22" t="s">
        <v>51</v>
      </c>
      <c r="C34" s="23" t="n">
        <v>4</v>
      </c>
      <c r="D34" s="8" t="n">
        <v>4</v>
      </c>
      <c r="E34" s="10" t="n">
        <v>6</v>
      </c>
      <c r="F34" s="24" t="n">
        <v>8</v>
      </c>
      <c r="G34" s="19" t="n">
        <v>4</v>
      </c>
      <c r="H34" s="20" t="n">
        <v>3</v>
      </c>
      <c r="I34" s="21" t="s">
        <v>50</v>
      </c>
      <c r="J34" s="3" t="s">
        <v>45</v>
      </c>
      <c r="K34" s="0"/>
      <c r="L34" s="3"/>
      <c r="M34" s="3"/>
      <c r="N34" s="22"/>
      <c r="O34" s="22"/>
      <c r="P34" s="14"/>
    </row>
    <row r="35" customFormat="false" ht="12.8" hidden="false" customHeight="false" outlineLevel="0" collapsed="false">
      <c r="A35" s="3" t="s">
        <v>7</v>
      </c>
      <c r="B35" s="22" t="s">
        <v>52</v>
      </c>
      <c r="C35" s="23" t="n">
        <v>5</v>
      </c>
      <c r="D35" s="8" t="n">
        <v>5</v>
      </c>
      <c r="E35" s="10" t="n">
        <v>5</v>
      </c>
      <c r="F35" s="24" t="n">
        <v>5</v>
      </c>
      <c r="G35" s="19" t="s">
        <v>53</v>
      </c>
      <c r="H35" s="20" t="s">
        <v>45</v>
      </c>
      <c r="I35" s="21" t="s">
        <v>45</v>
      </c>
      <c r="J35" s="3" t="s">
        <v>45</v>
      </c>
      <c r="K35" s="0"/>
      <c r="L35" s="3"/>
      <c r="M35" s="3"/>
      <c r="N35" s="22"/>
      <c r="O35" s="22"/>
      <c r="P35" s="14"/>
    </row>
    <row r="36" customFormat="false" ht="12.8" hidden="false" customHeight="false" outlineLevel="0" collapsed="false">
      <c r="A36" s="3" t="s">
        <v>8</v>
      </c>
      <c r="B36" s="22" t="s">
        <v>54</v>
      </c>
      <c r="C36" s="23" t="n">
        <v>4</v>
      </c>
      <c r="D36" s="8" t="n">
        <v>2</v>
      </c>
      <c r="E36" s="10" t="n">
        <v>6</v>
      </c>
      <c r="F36" s="24" t="n">
        <v>8</v>
      </c>
      <c r="G36" s="19" t="n">
        <v>4</v>
      </c>
      <c r="H36" s="20" t="n">
        <v>3</v>
      </c>
      <c r="I36" s="21" t="n">
        <v>1</v>
      </c>
      <c r="J36" s="3" t="n">
        <v>2</v>
      </c>
      <c r="K36" s="0"/>
      <c r="L36" s="3"/>
      <c r="M36" s="3"/>
      <c r="N36" s="22"/>
      <c r="O36" s="22"/>
      <c r="P36" s="14"/>
    </row>
    <row r="37" customFormat="false" ht="12.8" hidden="false" customHeight="false" outlineLevel="0" collapsed="false">
      <c r="A37" s="3" t="s">
        <v>9</v>
      </c>
      <c r="B37" s="22" t="s">
        <v>55</v>
      </c>
      <c r="C37" s="23" t="n">
        <v>6</v>
      </c>
      <c r="D37" s="8" t="n">
        <v>2</v>
      </c>
      <c r="E37" s="10" t="n">
        <v>4</v>
      </c>
      <c r="F37" s="24" t="n">
        <v>8</v>
      </c>
      <c r="G37" s="19" t="n">
        <v>4</v>
      </c>
      <c r="H37" s="20" t="n">
        <v>1</v>
      </c>
      <c r="I37" s="21" t="n">
        <v>3</v>
      </c>
      <c r="J37" s="3" t="n">
        <v>2</v>
      </c>
      <c r="K37" s="0"/>
      <c r="L37" s="3"/>
      <c r="M37" s="3"/>
      <c r="N37" s="22"/>
      <c r="O37" s="22"/>
      <c r="P37" s="14"/>
    </row>
    <row r="38" customFormat="false" ht="12.8" hidden="false" customHeight="false" outlineLevel="0" collapsed="false">
      <c r="A38" s="3" t="s">
        <v>10</v>
      </c>
      <c r="B38" s="22" t="s">
        <v>56</v>
      </c>
      <c r="C38" s="23" t="n">
        <v>9</v>
      </c>
      <c r="D38" s="8" t="n">
        <v>15</v>
      </c>
      <c r="E38" s="10" t="n">
        <v>15</v>
      </c>
      <c r="F38" s="24" t="n">
        <v>9</v>
      </c>
      <c r="G38" s="19" t="s">
        <v>45</v>
      </c>
      <c r="H38" s="20" t="s">
        <v>45</v>
      </c>
      <c r="I38" s="21" t="s">
        <v>45</v>
      </c>
      <c r="J38" s="3" t="s">
        <v>45</v>
      </c>
      <c r="K38" s="0"/>
      <c r="L38" s="0"/>
      <c r="M38" s="0"/>
      <c r="N38" s="0"/>
      <c r="O38" s="0"/>
    </row>
    <row r="39" customFormat="false" ht="12.8" hidden="false" customHeight="false" outlineLevel="0" collapsed="false">
      <c r="A39" s="2" t="s">
        <v>11</v>
      </c>
      <c r="B39" s="22" t="s">
        <v>57</v>
      </c>
      <c r="C39" s="23" t="n">
        <v>0</v>
      </c>
      <c r="D39" s="8" t="n">
        <v>0</v>
      </c>
      <c r="E39" s="10" t="n">
        <v>0</v>
      </c>
      <c r="F39" s="24" t="n">
        <v>0</v>
      </c>
      <c r="G39" s="19" t="s">
        <v>45</v>
      </c>
      <c r="H39" s="20" t="s">
        <v>45</v>
      </c>
      <c r="I39" s="21" t="s">
        <v>45</v>
      </c>
      <c r="J39" s="3" t="s">
        <v>45</v>
      </c>
      <c r="K39" s="0"/>
      <c r="L39" s="0"/>
      <c r="M39" s="0"/>
      <c r="N39" s="0"/>
      <c r="O39" s="0"/>
    </row>
    <row r="40" customFormat="false" ht="12.8" hidden="false" customHeight="false" outlineLevel="0" collapsed="false">
      <c r="A40" s="2" t="s">
        <v>11</v>
      </c>
      <c r="B40" s="22" t="s">
        <v>58</v>
      </c>
      <c r="C40" s="23" t="n">
        <v>3</v>
      </c>
      <c r="D40" s="8" t="n">
        <v>5</v>
      </c>
      <c r="E40" s="10" t="n">
        <v>3</v>
      </c>
      <c r="F40" s="24" t="n">
        <v>5</v>
      </c>
      <c r="G40" s="19" t="s">
        <v>48</v>
      </c>
      <c r="H40" s="20" t="s">
        <v>59</v>
      </c>
      <c r="I40" s="21" t="s">
        <v>45</v>
      </c>
      <c r="J40" s="3" t="s">
        <v>45</v>
      </c>
      <c r="K40" s="0"/>
      <c r="L40" s="0"/>
      <c r="M40" s="0"/>
      <c r="N40" s="0"/>
      <c r="O40" s="0"/>
    </row>
    <row r="41" customFormat="false" ht="12.8" hidden="false" customHeight="false" outlineLevel="0" collapsed="false">
      <c r="A41" s="2" t="s">
        <v>11</v>
      </c>
      <c r="B41" s="22" t="s">
        <v>60</v>
      </c>
      <c r="C41" s="23" t="n">
        <v>4</v>
      </c>
      <c r="D41" s="8" t="n">
        <v>0</v>
      </c>
      <c r="E41" s="10" t="n">
        <v>3</v>
      </c>
      <c r="F41" s="24" t="n">
        <v>5</v>
      </c>
      <c r="G41" s="19" t="s">
        <v>45</v>
      </c>
      <c r="H41" s="20" t="s">
        <v>45</v>
      </c>
      <c r="I41" s="21" t="s">
        <v>45</v>
      </c>
      <c r="J41" s="3" t="s">
        <v>45</v>
      </c>
      <c r="K41" s="0"/>
      <c r="L41" s="0"/>
      <c r="M41" s="0"/>
      <c r="P41" s="1"/>
    </row>
    <row r="42" customFormat="false" ht="12.8" hidden="false" customHeight="false" outlineLevel="0" collapsed="false">
      <c r="A42" s="3" t="s">
        <v>12</v>
      </c>
      <c r="B42" s="22" t="s">
        <v>61</v>
      </c>
      <c r="C42" s="23" t="n">
        <v>8</v>
      </c>
      <c r="D42" s="8" t="n">
        <v>6</v>
      </c>
      <c r="E42" s="10" t="n">
        <v>4</v>
      </c>
      <c r="F42" s="24" t="n">
        <v>8</v>
      </c>
      <c r="G42" s="19" t="s">
        <v>62</v>
      </c>
      <c r="H42" s="20" t="n">
        <v>2</v>
      </c>
      <c r="I42" s="21" t="n">
        <v>3</v>
      </c>
      <c r="J42" s="3" t="s">
        <v>45</v>
      </c>
      <c r="K42" s="0"/>
      <c r="L42" s="0"/>
      <c r="M42" s="0"/>
      <c r="P42" s="1"/>
    </row>
    <row r="43" customFormat="false" ht="12.8" hidden="false" customHeight="false" outlineLevel="0" collapsed="false">
      <c r="A43" s="2" t="s">
        <v>13</v>
      </c>
      <c r="B43" s="22" t="s">
        <v>63</v>
      </c>
      <c r="C43" s="23" t="n">
        <v>4</v>
      </c>
      <c r="D43" s="8" t="n">
        <v>6</v>
      </c>
      <c r="E43" s="10" t="n">
        <v>2</v>
      </c>
      <c r="F43" s="24" t="n">
        <v>8</v>
      </c>
      <c r="G43" s="19" t="n">
        <v>4</v>
      </c>
      <c r="H43" s="20" t="n">
        <v>2</v>
      </c>
      <c r="I43" s="21" t="n">
        <v>1</v>
      </c>
      <c r="J43" s="3" t="n">
        <v>3</v>
      </c>
      <c r="K43" s="0"/>
      <c r="L43" s="0"/>
      <c r="M43" s="0"/>
      <c r="P43" s="1"/>
    </row>
    <row r="44" customFormat="false" ht="12.8" hidden="false" customHeight="false" outlineLevel="0" collapsed="false">
      <c r="A44" s="2" t="s">
        <v>13</v>
      </c>
      <c r="B44" s="22" t="s">
        <v>64</v>
      </c>
      <c r="C44" s="23" t="n">
        <v>3</v>
      </c>
      <c r="D44" s="8" t="n">
        <v>3</v>
      </c>
      <c r="E44" s="10" t="n">
        <v>3</v>
      </c>
      <c r="F44" s="24" t="n">
        <v>3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0"/>
      <c r="M44" s="0"/>
      <c r="P44" s="1"/>
    </row>
    <row r="45" customFormat="false" ht="12.8" hidden="false" customHeight="false" outlineLevel="0" collapsed="false">
      <c r="A45" s="2" t="s">
        <v>14</v>
      </c>
      <c r="B45" s="22" t="s">
        <v>65</v>
      </c>
      <c r="C45" s="23" t="n">
        <f aca="false">8+25</f>
        <v>33</v>
      </c>
      <c r="D45" s="8" t="n">
        <f aca="false">4+25</f>
        <v>29</v>
      </c>
      <c r="E45" s="10" t="n">
        <f aca="false">6+25+15</f>
        <v>46</v>
      </c>
      <c r="F45" s="24" t="n">
        <f aca="false">2+25</f>
        <v>27</v>
      </c>
      <c r="G45" s="19" t="s">
        <v>45</v>
      </c>
      <c r="H45" s="20" t="s">
        <v>45</v>
      </c>
      <c r="I45" s="21" t="s">
        <v>45</v>
      </c>
      <c r="J45" s="3" t="s">
        <v>45</v>
      </c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6">
    <mergeCell ref="B1:P1"/>
    <mergeCell ref="B7:P8"/>
    <mergeCell ref="B10:P10"/>
    <mergeCell ref="B16:P17"/>
    <mergeCell ref="B19:P19"/>
    <mergeCell ref="B25:P26"/>
    <mergeCell ref="A28:A29"/>
    <mergeCell ref="B28:B29"/>
    <mergeCell ref="C28:F28"/>
    <mergeCell ref="G28:J28"/>
    <mergeCell ref="L28:O28"/>
    <mergeCell ref="A30:A31"/>
    <mergeCell ref="L31:L33"/>
    <mergeCell ref="P31:P33"/>
    <mergeCell ref="A39:A41"/>
    <mergeCell ref="A43:A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41" colorId="64" zoomScale="160" zoomScaleNormal="160" zoomScalePageLayoutView="100" workbookViewId="0">
      <selection pane="topLeft" activeCell="B62" activeCellId="0" sqref="B6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51"/>
    <col collapsed="false" customWidth="true" hidden="false" outlineLevel="0" max="20" min="16" style="0" width="6.51"/>
  </cols>
  <sheetData>
    <row r="1" customFormat="false" ht="12.8" hidden="false" customHeight="false" outlineLevel="0" collapsed="false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3" t="s">
        <v>67</v>
      </c>
      <c r="C2" s="26" t="n">
        <v>44745</v>
      </c>
      <c r="D2" s="26" t="n">
        <v>44746</v>
      </c>
      <c r="E2" s="26" t="n">
        <v>44747</v>
      </c>
      <c r="F2" s="26" t="n">
        <v>44748</v>
      </c>
      <c r="G2" s="26" t="n">
        <v>44749</v>
      </c>
      <c r="H2" s="26" t="n">
        <v>44750</v>
      </c>
      <c r="I2" s="26" t="n">
        <v>44751</v>
      </c>
      <c r="J2" s="26" t="n">
        <v>44752</v>
      </c>
      <c r="K2" s="26" t="n">
        <v>44753</v>
      </c>
      <c r="L2" s="26" t="n">
        <v>44754</v>
      </c>
      <c r="M2" s="26" t="n">
        <v>44755</v>
      </c>
      <c r="N2" s="26" t="n">
        <v>44756</v>
      </c>
      <c r="O2" s="26" t="n">
        <v>44757</v>
      </c>
      <c r="P2" s="26" t="n">
        <v>44758</v>
      </c>
      <c r="Q2" s="26" t="n">
        <v>44759</v>
      </c>
      <c r="R2" s="26" t="n">
        <v>44760</v>
      </c>
      <c r="S2" s="26" t="n">
        <v>44761</v>
      </c>
      <c r="T2" s="26" t="n">
        <v>44762</v>
      </c>
    </row>
    <row r="3" customFormat="false" ht="12.8" hidden="false" customHeight="false" outlineLevel="0" collapsed="false">
      <c r="B3" s="5" t="s">
        <v>68</v>
      </c>
      <c r="C3" s="6" t="n">
        <v>0</v>
      </c>
      <c r="D3" s="6" t="n">
        <f aca="false">C3+1000</f>
        <v>1000</v>
      </c>
      <c r="E3" s="6" t="n">
        <f aca="false">D3+1000</f>
        <v>2000</v>
      </c>
      <c r="F3" s="6" t="n">
        <f aca="false">E3+1000</f>
        <v>3000</v>
      </c>
      <c r="G3" s="6" t="n">
        <f aca="false">F3+1000</f>
        <v>4000</v>
      </c>
      <c r="H3" s="6" t="n">
        <f aca="false">G3+1000</f>
        <v>5000</v>
      </c>
      <c r="I3" s="6" t="n">
        <f aca="false">H3+1000</f>
        <v>6000</v>
      </c>
      <c r="J3" s="6" t="n">
        <f aca="false">I3+1000</f>
        <v>7000</v>
      </c>
      <c r="K3" s="6" t="n">
        <f aca="false">J3+1000</f>
        <v>8000</v>
      </c>
      <c r="L3" s="6" t="n">
        <f aca="false">K3+1000</f>
        <v>9000</v>
      </c>
      <c r="M3" s="6" t="n">
        <f aca="false">L3+1000</f>
        <v>10000</v>
      </c>
      <c r="N3" s="6" t="n">
        <f aca="false">M3+1000</f>
        <v>11000</v>
      </c>
      <c r="O3" s="6" t="n">
        <f aca="false">N3+1000</f>
        <v>12000</v>
      </c>
      <c r="P3" s="6" t="n">
        <f aca="false">O3+1000</f>
        <v>13000</v>
      </c>
      <c r="Q3" s="6" t="n">
        <f aca="false">P3+1000</f>
        <v>14000</v>
      </c>
      <c r="R3" s="6" t="n">
        <f aca="false">Q3+1000</f>
        <v>15000</v>
      </c>
      <c r="S3" s="6" t="n">
        <f aca="false">R3+1000</f>
        <v>16000</v>
      </c>
      <c r="T3" s="6" t="n">
        <f aca="false">S3+1000</f>
        <v>17000</v>
      </c>
    </row>
    <row r="4" customFormat="false" ht="12.8" hidden="false" customHeight="false" outlineLevel="0" collapsed="false">
      <c r="B4" s="7" t="s">
        <v>69</v>
      </c>
      <c r="C4" s="8" t="n">
        <v>0</v>
      </c>
      <c r="D4" s="8" t="n">
        <f aca="false">C4+1000</f>
        <v>1000</v>
      </c>
      <c r="E4" s="8" t="n">
        <f aca="false">D4+1000</f>
        <v>2000</v>
      </c>
      <c r="F4" s="8" t="n">
        <f aca="false">E4+1000</f>
        <v>3000</v>
      </c>
      <c r="G4" s="8" t="n">
        <f aca="false">F4+1000</f>
        <v>4000</v>
      </c>
      <c r="H4" s="8" t="n">
        <f aca="false">G4+1000</f>
        <v>5000</v>
      </c>
      <c r="I4" s="8" t="n">
        <f aca="false">H4+1000</f>
        <v>6000</v>
      </c>
      <c r="J4" s="8" t="n">
        <f aca="false">I4+1000</f>
        <v>7000</v>
      </c>
      <c r="K4" s="8" t="n">
        <f aca="false">J4+1000</f>
        <v>8000</v>
      </c>
      <c r="L4" s="8" t="n">
        <f aca="false">K4+1000</f>
        <v>9000</v>
      </c>
      <c r="M4" s="8" t="n">
        <f aca="false">L4+1000</f>
        <v>10000</v>
      </c>
      <c r="N4" s="8" t="n">
        <f aca="false">M4+1000</f>
        <v>11000</v>
      </c>
      <c r="O4" s="8" t="n">
        <f aca="false">N4+1000</f>
        <v>12000</v>
      </c>
      <c r="P4" s="8" t="n">
        <f aca="false">O4+1000</f>
        <v>13000</v>
      </c>
      <c r="Q4" s="8" t="n">
        <f aca="false">P4+1000</f>
        <v>14000</v>
      </c>
      <c r="R4" s="8" t="n">
        <f aca="false">Q4+1000</f>
        <v>15000</v>
      </c>
      <c r="S4" s="8" t="n">
        <f aca="false">R4+1000</f>
        <v>16000</v>
      </c>
      <c r="T4" s="8" t="n">
        <f aca="false">S4+1000</f>
        <v>17000</v>
      </c>
    </row>
    <row r="5" customFormat="false" ht="12.8" hidden="false" customHeight="false" outlineLevel="0" collapsed="false">
      <c r="B5" s="9" t="s">
        <v>70</v>
      </c>
      <c r="C5" s="10" t="n">
        <v>0</v>
      </c>
      <c r="D5" s="10" t="n">
        <f aca="false">C5+1000</f>
        <v>1000</v>
      </c>
      <c r="E5" s="10" t="n">
        <f aca="false">D5+1000</f>
        <v>2000</v>
      </c>
      <c r="F5" s="10" t="n">
        <f aca="false">E5+1000</f>
        <v>3000</v>
      </c>
      <c r="G5" s="10" t="n">
        <f aca="false">F5+1000</f>
        <v>4000</v>
      </c>
      <c r="H5" s="10" t="n">
        <f aca="false">G5+1000</f>
        <v>5000</v>
      </c>
      <c r="I5" s="10" t="n">
        <f aca="false">H5+1000</f>
        <v>6000</v>
      </c>
      <c r="J5" s="10" t="n">
        <f aca="false">I5+1000</f>
        <v>7000</v>
      </c>
      <c r="K5" s="10" t="n">
        <f aca="false">J5+1000</f>
        <v>8000</v>
      </c>
      <c r="L5" s="10" t="n">
        <f aca="false">K5+1000</f>
        <v>9000</v>
      </c>
      <c r="M5" s="10" t="n">
        <f aca="false">L5+1000</f>
        <v>10000</v>
      </c>
      <c r="N5" s="10" t="n">
        <f aca="false">M5+1000</f>
        <v>11000</v>
      </c>
      <c r="O5" s="10" t="n">
        <f aca="false">N5+1000</f>
        <v>12000</v>
      </c>
      <c r="P5" s="10" t="n">
        <f aca="false">O5+1000</f>
        <v>13000</v>
      </c>
      <c r="Q5" s="10" t="n">
        <f aca="false">P5+1000</f>
        <v>14000</v>
      </c>
      <c r="R5" s="10" t="n">
        <f aca="false">Q5+1000</f>
        <v>15000</v>
      </c>
      <c r="S5" s="10" t="n">
        <f aca="false">R5+1000</f>
        <v>16000</v>
      </c>
      <c r="T5" s="10" t="n">
        <f aca="false">S5+1000</f>
        <v>17000</v>
      </c>
    </row>
    <row r="6" customFormat="false" ht="12.8" hidden="false" customHeight="false" outlineLevel="0" collapsed="false">
      <c r="B6" s="11" t="s">
        <v>71</v>
      </c>
      <c r="C6" s="12" t="n">
        <v>0</v>
      </c>
      <c r="D6" s="12" t="n">
        <f aca="false">C6+1000</f>
        <v>1000</v>
      </c>
      <c r="E6" s="12" t="n">
        <f aca="false">D6+1000</f>
        <v>2000</v>
      </c>
      <c r="F6" s="12" t="n">
        <f aca="false">E6+1000</f>
        <v>3000</v>
      </c>
      <c r="G6" s="12" t="n">
        <f aca="false">F6+1000</f>
        <v>4000</v>
      </c>
      <c r="H6" s="12" t="n">
        <f aca="false">G6+1000</f>
        <v>5000</v>
      </c>
      <c r="I6" s="12" t="n">
        <f aca="false">H6+1000</f>
        <v>6000</v>
      </c>
      <c r="J6" s="12" t="n">
        <f aca="false">I6+1000</f>
        <v>7000</v>
      </c>
      <c r="K6" s="12" t="n">
        <f aca="false">J6+1000</f>
        <v>8000</v>
      </c>
      <c r="L6" s="12" t="n">
        <f aca="false">K6+1000</f>
        <v>9000</v>
      </c>
      <c r="M6" s="12" t="n">
        <f aca="false">L6+1000</f>
        <v>10000</v>
      </c>
      <c r="N6" s="12" t="n">
        <f aca="false">M6+1000</f>
        <v>11000</v>
      </c>
      <c r="O6" s="12" t="n">
        <f aca="false">N6+1000</f>
        <v>12000</v>
      </c>
      <c r="P6" s="12" t="n">
        <f aca="false">O6+1000</f>
        <v>13000</v>
      </c>
      <c r="Q6" s="12" t="n">
        <f aca="false">P6+1000</f>
        <v>14000</v>
      </c>
      <c r="R6" s="12" t="n">
        <f aca="false">Q6+1000</f>
        <v>15000</v>
      </c>
      <c r="S6" s="12" t="n">
        <f aca="false">R6+1000</f>
        <v>16000</v>
      </c>
      <c r="T6" s="12" t="n">
        <f aca="false">S6+1000</f>
        <v>17000</v>
      </c>
    </row>
    <row r="7" customFormat="false" ht="12.8" hidden="false" customHeight="false" outlineLevel="0" collapsed="false">
      <c r="B7" s="13" t="s">
        <v>72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2" t="s">
        <v>73</v>
      </c>
      <c r="V7" s="22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2" t="s">
        <v>74</v>
      </c>
      <c r="V8" s="22"/>
    </row>
    <row r="9" customFormat="false" ht="12.8" hidden="false" customHeight="false" outlineLevel="0" collapsed="false">
      <c r="B9" s="27"/>
      <c r="C9" s="0"/>
      <c r="D9" s="0"/>
      <c r="E9" s="0"/>
      <c r="F9" s="0"/>
      <c r="K9" s="1" t="s">
        <v>75</v>
      </c>
      <c r="P9" s="1"/>
    </row>
    <row r="10" customFormat="false" ht="12.8" hidden="false" customHeight="false" outlineLevel="0" collapsed="false">
      <c r="B10" s="2" t="s">
        <v>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B11" s="3" t="s">
        <v>67</v>
      </c>
      <c r="C11" s="26" t="n">
        <f aca="false">C2</f>
        <v>44745</v>
      </c>
      <c r="D11" s="26" t="n">
        <f aca="false">D2</f>
        <v>44746</v>
      </c>
      <c r="E11" s="26" t="n">
        <f aca="false">E2</f>
        <v>44747</v>
      </c>
      <c r="F11" s="26" t="n">
        <f aca="false">F2</f>
        <v>44748</v>
      </c>
      <c r="G11" s="26" t="n">
        <f aca="false">G2</f>
        <v>44749</v>
      </c>
      <c r="H11" s="26" t="n">
        <f aca="false">H2</f>
        <v>44750</v>
      </c>
      <c r="I11" s="26" t="n">
        <f aca="false">I2</f>
        <v>44751</v>
      </c>
      <c r="J11" s="26" t="n">
        <f aca="false">J2</f>
        <v>44752</v>
      </c>
      <c r="K11" s="26" t="n">
        <f aca="false">K2</f>
        <v>44753</v>
      </c>
      <c r="L11" s="26" t="n">
        <f aca="false">L2</f>
        <v>44754</v>
      </c>
      <c r="M11" s="26" t="n">
        <f aca="false">M2</f>
        <v>44755</v>
      </c>
      <c r="N11" s="26" t="n">
        <f aca="false">N2</f>
        <v>44756</v>
      </c>
      <c r="O11" s="26" t="n">
        <f aca="false">O2</f>
        <v>44757</v>
      </c>
      <c r="P11" s="26" t="n">
        <f aca="false">P2</f>
        <v>44758</v>
      </c>
      <c r="Q11" s="26" t="n">
        <f aca="false">Q2</f>
        <v>44759</v>
      </c>
      <c r="R11" s="26" t="n">
        <f aca="false">R2</f>
        <v>44760</v>
      </c>
      <c r="S11" s="26" t="n">
        <f aca="false">S2</f>
        <v>44761</v>
      </c>
      <c r="T11" s="26" t="n">
        <f aca="false">T2</f>
        <v>44762</v>
      </c>
    </row>
    <row r="12" customFormat="false" ht="12.8" hidden="false" customHeight="false" outlineLevel="0" collapsed="false">
      <c r="B12" s="5" t="str">
        <f aca="false">B3</f>
        <v>СБ</v>
      </c>
      <c r="C12" s="6" t="n">
        <v>0</v>
      </c>
      <c r="D12" s="6" t="n">
        <f aca="false">C12+C41</f>
        <v>600</v>
      </c>
      <c r="E12" s="6" t="n">
        <f aca="false">D12+C42</f>
        <v>1100</v>
      </c>
      <c r="F12" s="6" t="n">
        <f aca="false">E12+C43</f>
        <v>1900</v>
      </c>
      <c r="G12" s="6" t="n">
        <f aca="false">F12+C44-O42</f>
        <v>2300</v>
      </c>
      <c r="H12" s="6" t="n">
        <f aca="false">G12+C46</f>
        <v>2400</v>
      </c>
      <c r="I12" s="6" t="n">
        <f aca="false">H12+C47+C48</f>
        <v>3100</v>
      </c>
      <c r="J12" s="6" t="n">
        <f aca="false">I12+C49+C50</f>
        <v>4300</v>
      </c>
      <c r="K12" s="6" t="n">
        <f aca="false">J12+C51+C52</f>
        <v>4800</v>
      </c>
      <c r="L12" s="6" t="n">
        <f aca="false">K12+C44</f>
        <v>5300</v>
      </c>
      <c r="M12" s="6" t="n">
        <f aca="false">L12+C54</f>
        <v>5500</v>
      </c>
      <c r="N12" s="6" t="n">
        <f aca="false">M12+C55</f>
        <v>5500</v>
      </c>
      <c r="O12" s="6" t="n">
        <f aca="false">N12+C57+C58</f>
        <v>6100</v>
      </c>
      <c r="P12" s="6" t="n">
        <f aca="false">O12+C60</f>
        <v>6200</v>
      </c>
      <c r="Q12" s="6" t="n">
        <f aca="false">P12+C61</f>
        <v>6200</v>
      </c>
      <c r="R12" s="6" t="n">
        <f aca="false">Q12+C62</f>
        <v>6200</v>
      </c>
      <c r="S12" s="6" t="n">
        <f aca="false">R12+C63</f>
        <v>8900</v>
      </c>
      <c r="T12" s="6"/>
    </row>
    <row r="13" customFormat="false" ht="12.8" hidden="false" customHeight="false" outlineLevel="0" collapsed="false">
      <c r="B13" s="7" t="str">
        <f aca="false">B4</f>
        <v>КИПиА</v>
      </c>
      <c r="C13" s="8" t="n">
        <v>0</v>
      </c>
      <c r="D13" s="8" t="n">
        <f aca="false">C13+D41</f>
        <v>400</v>
      </c>
      <c r="E13" s="8" t="n">
        <f aca="false">D13+D42</f>
        <v>900</v>
      </c>
      <c r="F13" s="8" t="n">
        <f aca="false">E13+D43</f>
        <v>1700</v>
      </c>
      <c r="G13" s="8" t="n">
        <f aca="false">F13+D44</f>
        <v>2200</v>
      </c>
      <c r="H13" s="8" t="n">
        <f aca="false">G13+D46</f>
        <v>2500</v>
      </c>
      <c r="I13" s="8" t="n">
        <f aca="false">H13+D47+D48</f>
        <v>3800</v>
      </c>
      <c r="J13" s="8" t="n">
        <f aca="false">I13+D49+D50</f>
        <v>5100</v>
      </c>
      <c r="K13" s="8" t="n">
        <f aca="false">J13+D51+D52</f>
        <v>5500</v>
      </c>
      <c r="L13" s="8" t="n">
        <f aca="false">K13+D44</f>
        <v>6000</v>
      </c>
      <c r="M13" s="8" t="n">
        <f aca="false">L13+D54</f>
        <v>6400</v>
      </c>
      <c r="N13" s="8" t="n">
        <f aca="false">M13+D55</f>
        <v>6500</v>
      </c>
      <c r="O13" s="8" t="n">
        <f aca="false">N13+D57+D58</f>
        <v>7000</v>
      </c>
      <c r="P13" s="8" t="n">
        <f aca="false">O13+D60</f>
        <v>7200</v>
      </c>
      <c r="Q13" s="8" t="n">
        <f aca="false">P13+D61</f>
        <v>7200</v>
      </c>
      <c r="R13" s="8" t="n">
        <f aca="false">Q13+D62</f>
        <v>7200</v>
      </c>
      <c r="S13" s="8" t="n">
        <f aca="false">R13+D63</f>
        <v>11100</v>
      </c>
      <c r="T13" s="8"/>
    </row>
    <row r="14" customFormat="false" ht="12.8" hidden="false" customHeight="false" outlineLevel="0" collapsed="false">
      <c r="B14" s="9" t="str">
        <f aca="false">B5</f>
        <v>Реактор</v>
      </c>
      <c r="C14" s="10" t="n">
        <v>0</v>
      </c>
      <c r="D14" s="10" t="n">
        <f aca="false">C14+E41</f>
        <v>200</v>
      </c>
      <c r="E14" s="10" t="n">
        <f aca="false">D14+E42-O41</f>
        <v>500</v>
      </c>
      <c r="F14" s="10" t="n">
        <f aca="false">E14+E43</f>
        <v>900</v>
      </c>
      <c r="G14" s="10" t="n">
        <f aca="false">F14+E44</f>
        <v>1400</v>
      </c>
      <c r="H14" s="10" t="n">
        <f aca="false">G14+E46</f>
        <v>1600</v>
      </c>
      <c r="I14" s="10" t="n">
        <f aca="false">H14+E47+E48</f>
        <v>2500</v>
      </c>
      <c r="J14" s="10" t="n">
        <f aca="false">I14+E49+E50</f>
        <v>4100</v>
      </c>
      <c r="K14" s="10" t="n">
        <f aca="false">J14+E51+E52</f>
        <v>4200</v>
      </c>
      <c r="L14" s="10" t="n">
        <f aca="false">K14+E44</f>
        <v>4700</v>
      </c>
      <c r="M14" s="10" t="n">
        <f aca="false">L14+E54</f>
        <v>5300</v>
      </c>
      <c r="N14" s="10" t="n">
        <f aca="false">M14+E55</f>
        <v>5500</v>
      </c>
      <c r="O14" s="10" t="n">
        <f aca="false">N14+E57+E58</f>
        <v>6300</v>
      </c>
      <c r="P14" s="10" t="n">
        <f aca="false">O14+E60</f>
        <v>6500</v>
      </c>
      <c r="Q14" s="10" t="n">
        <f aca="false">P14+E61</f>
        <v>6500</v>
      </c>
      <c r="R14" s="10" t="n">
        <f aca="false">Q14+E62+O44</f>
        <v>6600</v>
      </c>
      <c r="S14" s="10" t="n">
        <f aca="false">R14+E63</f>
        <v>9700</v>
      </c>
      <c r="T14" s="10"/>
    </row>
    <row r="15" customFormat="false" ht="12.8" hidden="false" customHeight="false" outlineLevel="0" collapsed="false">
      <c r="B15" s="11" t="str">
        <f aca="false">B6</f>
        <v>ЦКС АЭС</v>
      </c>
      <c r="C15" s="12" t="n">
        <v>0</v>
      </c>
      <c r="D15" s="12" t="n">
        <f aca="false">C15+F41</f>
        <v>800</v>
      </c>
      <c r="E15" s="12" t="n">
        <f aca="false">D15+F42</f>
        <v>1300</v>
      </c>
      <c r="F15" s="12" t="n">
        <f aca="false">E15+F43</f>
        <v>1900</v>
      </c>
      <c r="G15" s="12" t="n">
        <f aca="false">F15+F44+O42</f>
        <v>2500</v>
      </c>
      <c r="H15" s="12" t="n">
        <f aca="false">G15+F46</f>
        <v>2900</v>
      </c>
      <c r="I15" s="12" t="n">
        <f aca="false">H15+F47+F48</f>
        <v>3600</v>
      </c>
      <c r="J15" s="12" t="n">
        <f aca="false">I15+F49+F50</f>
        <v>5700</v>
      </c>
      <c r="K15" s="12" t="n">
        <f aca="false">J15+F51+F52</f>
        <v>5700</v>
      </c>
      <c r="L15" s="12" t="n">
        <f aca="false">K15+F44</f>
        <v>6200</v>
      </c>
      <c r="M15" s="12" t="n">
        <f aca="false">L15+F54</f>
        <v>7000</v>
      </c>
      <c r="N15" s="12" t="n">
        <f aca="false">M15+F55</f>
        <v>7000</v>
      </c>
      <c r="O15" s="12" t="n">
        <f aca="false">N15+F57+F58</f>
        <v>7400</v>
      </c>
      <c r="P15" s="12" t="n">
        <f aca="false">O15+F60</f>
        <v>7800</v>
      </c>
      <c r="Q15" s="12" t="n">
        <f aca="false">P15+F61</f>
        <v>7800</v>
      </c>
      <c r="R15" s="12" t="n">
        <f aca="false">Q15+F62-O44</f>
        <v>7700</v>
      </c>
      <c r="S15" s="12" t="n">
        <f aca="false">R15+F63</f>
        <v>11000</v>
      </c>
      <c r="T15" s="12"/>
    </row>
    <row r="16" customFormat="false" ht="12.8" hidden="false" customHeight="false" outlineLevel="0" collapsed="false">
      <c r="B16" s="13" t="s">
        <v>77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78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2.8" hidden="false" customHeight="false" outlineLevel="0" collapsed="false">
      <c r="B20" s="3" t="s">
        <v>67</v>
      </c>
      <c r="C20" s="26" t="n">
        <f aca="false">C2</f>
        <v>44745</v>
      </c>
      <c r="D20" s="26" t="n">
        <f aca="false">D2</f>
        <v>44746</v>
      </c>
      <c r="E20" s="26" t="n">
        <f aca="false">E2</f>
        <v>44747</v>
      </c>
      <c r="F20" s="26" t="n">
        <f aca="false">F2</f>
        <v>44748</v>
      </c>
      <c r="G20" s="26" t="n">
        <f aca="false">G2</f>
        <v>44749</v>
      </c>
      <c r="H20" s="26" t="n">
        <f aca="false">H2</f>
        <v>44750</v>
      </c>
      <c r="I20" s="26" t="n">
        <f aca="false">I2</f>
        <v>44751</v>
      </c>
      <c r="J20" s="26" t="n">
        <f aca="false">J2</f>
        <v>44752</v>
      </c>
      <c r="K20" s="26" t="n">
        <f aca="false">K2</f>
        <v>44753</v>
      </c>
      <c r="L20" s="26" t="n">
        <f aca="false">L2</f>
        <v>44754</v>
      </c>
      <c r="M20" s="26" t="n">
        <f aca="false">M2</f>
        <v>44755</v>
      </c>
      <c r="N20" s="26" t="n">
        <f aca="false">N2</f>
        <v>44756</v>
      </c>
      <c r="O20" s="26" t="n">
        <f aca="false">O2</f>
        <v>44757</v>
      </c>
      <c r="P20" s="26" t="n">
        <f aca="false">P2</f>
        <v>44758</v>
      </c>
      <c r="Q20" s="26" t="n">
        <f aca="false">Q2</f>
        <v>44759</v>
      </c>
      <c r="R20" s="26" t="n">
        <f aca="false">R2</f>
        <v>44760</v>
      </c>
      <c r="S20" s="26" t="n">
        <f aca="false">S2</f>
        <v>44761</v>
      </c>
      <c r="T20" s="26" t="n">
        <f aca="false">T2</f>
        <v>44762</v>
      </c>
    </row>
    <row r="21" customFormat="false" ht="12.8" hidden="false" customHeight="false" outlineLevel="0" collapsed="false">
      <c r="B21" s="5" t="str">
        <f aca="false">B12</f>
        <v>СБ</v>
      </c>
      <c r="C21" s="6" t="n">
        <f aca="false">C3+C12</f>
        <v>0</v>
      </c>
      <c r="D21" s="6" t="n">
        <f aca="false">D3+D12</f>
        <v>1600</v>
      </c>
      <c r="E21" s="6" t="n">
        <f aca="false">E3+E12</f>
        <v>3100</v>
      </c>
      <c r="F21" s="6" t="n">
        <f aca="false">F3+F12</f>
        <v>4900</v>
      </c>
      <c r="G21" s="6" t="n">
        <f aca="false">G3+G12</f>
        <v>6300</v>
      </c>
      <c r="H21" s="6" t="n">
        <f aca="false">H3+H12</f>
        <v>7400</v>
      </c>
      <c r="I21" s="6" t="n">
        <f aca="false">I3+I12</f>
        <v>9100</v>
      </c>
      <c r="J21" s="6" t="n">
        <f aca="false">J3+J12</f>
        <v>11300</v>
      </c>
      <c r="K21" s="6" t="n">
        <f aca="false">K3+K12</f>
        <v>12800</v>
      </c>
      <c r="L21" s="6" t="n">
        <f aca="false">L3+L12</f>
        <v>14300</v>
      </c>
      <c r="M21" s="6" t="n">
        <f aca="false">M3+M12</f>
        <v>15500</v>
      </c>
      <c r="N21" s="6" t="n">
        <f aca="false">N3+N12</f>
        <v>16500</v>
      </c>
      <c r="O21" s="6" t="n">
        <f aca="false">O3+O12</f>
        <v>18100</v>
      </c>
      <c r="P21" s="6" t="n">
        <f aca="false">P3+P12</f>
        <v>19200</v>
      </c>
      <c r="Q21" s="6" t="n">
        <f aca="false">Q3+Q12</f>
        <v>20200</v>
      </c>
      <c r="R21" s="6" t="n">
        <f aca="false">R3+R12</f>
        <v>21200</v>
      </c>
      <c r="S21" s="6" t="n">
        <f aca="false">S3+S12</f>
        <v>24900</v>
      </c>
      <c r="T21" s="6"/>
    </row>
    <row r="22" customFormat="false" ht="12.8" hidden="false" customHeight="false" outlineLevel="0" collapsed="false">
      <c r="B22" s="7" t="str">
        <f aca="false">B13</f>
        <v>КИПиА</v>
      </c>
      <c r="C22" s="8" t="n">
        <f aca="false">C4+C13</f>
        <v>0</v>
      </c>
      <c r="D22" s="8" t="n">
        <f aca="false">D4+D13</f>
        <v>1400</v>
      </c>
      <c r="E22" s="8" t="n">
        <f aca="false">E4+E13</f>
        <v>2900</v>
      </c>
      <c r="F22" s="8" t="n">
        <f aca="false">F4+F13</f>
        <v>4700</v>
      </c>
      <c r="G22" s="8" t="n">
        <f aca="false">G4+G13</f>
        <v>6200</v>
      </c>
      <c r="H22" s="8" t="n">
        <f aca="false">H4+H13</f>
        <v>7500</v>
      </c>
      <c r="I22" s="8" t="n">
        <f aca="false">I4+I13</f>
        <v>9800</v>
      </c>
      <c r="J22" s="8" t="n">
        <f aca="false">J4+J13</f>
        <v>12100</v>
      </c>
      <c r="K22" s="8" t="n">
        <f aca="false">K4+K13</f>
        <v>13500</v>
      </c>
      <c r="L22" s="8" t="n">
        <f aca="false">L4+L13</f>
        <v>15000</v>
      </c>
      <c r="M22" s="8" t="n">
        <f aca="false">M4+M13</f>
        <v>16400</v>
      </c>
      <c r="N22" s="8" t="n">
        <f aca="false">N4+N13</f>
        <v>17500</v>
      </c>
      <c r="O22" s="8" t="n">
        <f aca="false">O4+O13</f>
        <v>19000</v>
      </c>
      <c r="P22" s="8" t="n">
        <f aca="false">P4+P13</f>
        <v>20200</v>
      </c>
      <c r="Q22" s="8" t="n">
        <f aca="false">Q4+Q13</f>
        <v>21200</v>
      </c>
      <c r="R22" s="8" t="n">
        <f aca="false">R4+R13</f>
        <v>22200</v>
      </c>
      <c r="S22" s="8" t="n">
        <f aca="false">S4+S13</f>
        <v>27100</v>
      </c>
      <c r="T22" s="8"/>
    </row>
    <row r="23" customFormat="false" ht="12.8" hidden="false" customHeight="false" outlineLevel="0" collapsed="false">
      <c r="B23" s="9" t="str">
        <f aca="false">B14</f>
        <v>Реактор</v>
      </c>
      <c r="C23" s="10" t="n">
        <f aca="false">C5+C14</f>
        <v>0</v>
      </c>
      <c r="D23" s="10" t="n">
        <f aca="false">D5+D14</f>
        <v>1200</v>
      </c>
      <c r="E23" s="10" t="n">
        <f aca="false">E5+E14</f>
        <v>2500</v>
      </c>
      <c r="F23" s="10" t="n">
        <f aca="false">F5+F14</f>
        <v>3900</v>
      </c>
      <c r="G23" s="10" t="n">
        <f aca="false">G5+G14</f>
        <v>5400</v>
      </c>
      <c r="H23" s="10" t="n">
        <f aca="false">H5+H14</f>
        <v>6600</v>
      </c>
      <c r="I23" s="10" t="n">
        <f aca="false">I5+I14</f>
        <v>8500</v>
      </c>
      <c r="J23" s="10" t="n">
        <f aca="false">J5+J14</f>
        <v>11100</v>
      </c>
      <c r="K23" s="10" t="n">
        <f aca="false">K5+K14</f>
        <v>12200</v>
      </c>
      <c r="L23" s="10" t="n">
        <f aca="false">L5+L14</f>
        <v>13700</v>
      </c>
      <c r="M23" s="10" t="n">
        <f aca="false">M5+M14</f>
        <v>15300</v>
      </c>
      <c r="N23" s="10" t="n">
        <f aca="false">N5+N14</f>
        <v>16500</v>
      </c>
      <c r="O23" s="10" t="n">
        <f aca="false">O5+O14</f>
        <v>18300</v>
      </c>
      <c r="P23" s="10" t="n">
        <f aca="false">P5+P14</f>
        <v>19500</v>
      </c>
      <c r="Q23" s="10" t="n">
        <f aca="false">Q5+Q14</f>
        <v>20500</v>
      </c>
      <c r="R23" s="10" t="n">
        <f aca="false">R5+R14</f>
        <v>21600</v>
      </c>
      <c r="S23" s="10" t="n">
        <f aca="false">S5+S14</f>
        <v>25700</v>
      </c>
      <c r="T23" s="10"/>
    </row>
    <row r="24" customFormat="false" ht="12.8" hidden="false" customHeight="false" outlineLevel="0" collapsed="false">
      <c r="B24" s="11" t="str">
        <f aca="false">B15</f>
        <v>ЦКС АЭС</v>
      </c>
      <c r="C24" s="12" t="n">
        <f aca="false">C6+C15</f>
        <v>0</v>
      </c>
      <c r="D24" s="12" t="n">
        <f aca="false">D6+D15</f>
        <v>1800</v>
      </c>
      <c r="E24" s="12" t="n">
        <f aca="false">E6+E15</f>
        <v>3300</v>
      </c>
      <c r="F24" s="12" t="n">
        <f aca="false">F6+F15</f>
        <v>4900</v>
      </c>
      <c r="G24" s="12" t="n">
        <f aca="false">G6+G15</f>
        <v>6500</v>
      </c>
      <c r="H24" s="12" t="n">
        <f aca="false">H6+H15</f>
        <v>7900</v>
      </c>
      <c r="I24" s="12" t="n">
        <f aca="false">I6+I15</f>
        <v>9600</v>
      </c>
      <c r="J24" s="12" t="n">
        <f aca="false">J6+J15</f>
        <v>12700</v>
      </c>
      <c r="K24" s="12" t="n">
        <f aca="false">K6+K15</f>
        <v>13700</v>
      </c>
      <c r="L24" s="12" t="n">
        <f aca="false">L6+L15</f>
        <v>15200</v>
      </c>
      <c r="M24" s="12" t="n">
        <f aca="false">M6+M15</f>
        <v>17000</v>
      </c>
      <c r="N24" s="12" t="n">
        <f aca="false">N6+N15</f>
        <v>18000</v>
      </c>
      <c r="O24" s="12" t="n">
        <f aca="false">O6+O15</f>
        <v>19400</v>
      </c>
      <c r="P24" s="12" t="n">
        <f aca="false">P6+P15</f>
        <v>20800</v>
      </c>
      <c r="Q24" s="12" t="n">
        <f aca="false">Q6+Q15</f>
        <v>21800</v>
      </c>
      <c r="R24" s="12" t="n">
        <f aca="false">R6+R15</f>
        <v>22700</v>
      </c>
      <c r="S24" s="12" t="n">
        <f aca="false">S6+S15</f>
        <v>27000</v>
      </c>
      <c r="T24" s="12"/>
    </row>
    <row r="25" customFormat="false" ht="12.8" hidden="false" customHeight="false" outlineLevel="0" collapsed="false">
      <c r="B25" s="13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9" customFormat="false" ht="12.8" hidden="false" customHeight="false" outlineLevel="0" collapsed="false">
      <c r="B29" s="2" t="s">
        <v>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2.8" hidden="false" customHeight="false" outlineLevel="0" collapsed="false">
      <c r="B30" s="3" t="s">
        <v>67</v>
      </c>
      <c r="C30" s="26" t="n">
        <f aca="false">C20</f>
        <v>44745</v>
      </c>
      <c r="D30" s="26" t="n">
        <f aca="false">D20</f>
        <v>44746</v>
      </c>
      <c r="E30" s="26" t="n">
        <f aca="false">E20</f>
        <v>44747</v>
      </c>
      <c r="F30" s="26" t="n">
        <f aca="false">F20</f>
        <v>44748</v>
      </c>
      <c r="G30" s="26" t="n">
        <f aca="false">G20</f>
        <v>44749</v>
      </c>
      <c r="H30" s="26" t="n">
        <f aca="false">H20</f>
        <v>44750</v>
      </c>
      <c r="I30" s="26" t="n">
        <f aca="false">I20</f>
        <v>44751</v>
      </c>
      <c r="J30" s="26" t="n">
        <f aca="false">J20</f>
        <v>44752</v>
      </c>
      <c r="K30" s="26" t="n">
        <f aca="false">K20</f>
        <v>44753</v>
      </c>
      <c r="L30" s="26" t="n">
        <f aca="false">L20</f>
        <v>44754</v>
      </c>
      <c r="M30" s="26" t="n">
        <f aca="false">M20</f>
        <v>44755</v>
      </c>
      <c r="N30" s="26" t="n">
        <f aca="false">N20</f>
        <v>44756</v>
      </c>
      <c r="O30" s="26" t="n">
        <f aca="false">O20</f>
        <v>44757</v>
      </c>
      <c r="P30" s="26" t="n">
        <f aca="false">P20</f>
        <v>44758</v>
      </c>
      <c r="Q30" s="26" t="n">
        <f aca="false">Q20</f>
        <v>44759</v>
      </c>
      <c r="R30" s="26" t="n">
        <f aca="false">R20</f>
        <v>44760</v>
      </c>
      <c r="S30" s="26" t="n">
        <f aca="false">S20</f>
        <v>44761</v>
      </c>
      <c r="T30" s="26" t="n">
        <f aca="false">T20</f>
        <v>44762</v>
      </c>
    </row>
    <row r="31" customFormat="false" ht="12.8" hidden="false" customHeight="false" outlineLevel="0" collapsed="false">
      <c r="B31" s="5" t="str">
        <f aca="false">B3</f>
        <v>СБ</v>
      </c>
      <c r="C31" s="6" t="n">
        <f aca="false">C13+C22</f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f aca="false">I31</f>
        <v>0</v>
      </c>
      <c r="K31" s="6" t="n">
        <v>7800</v>
      </c>
      <c r="L31" s="6" t="n">
        <v>1200</v>
      </c>
      <c r="M31" s="6"/>
      <c r="N31" s="6" t="n">
        <v>3300</v>
      </c>
      <c r="O31" s="6"/>
      <c r="P31" s="6"/>
      <c r="Q31" s="6"/>
      <c r="R31" s="6" t="n">
        <v>2700</v>
      </c>
      <c r="S31" s="6"/>
      <c r="T31" s="6"/>
    </row>
    <row r="32" customFormat="false" ht="12.8" hidden="false" customHeight="false" outlineLevel="0" collapsed="false">
      <c r="B32" s="7" t="str">
        <f aca="false">B4</f>
        <v>КИПиА</v>
      </c>
      <c r="C32" s="8" t="n">
        <f aca="false">C14+C23</f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f aca="false">I32</f>
        <v>0</v>
      </c>
      <c r="K32" s="8" t="n">
        <v>3900</v>
      </c>
      <c r="L32" s="8" t="n">
        <v>3300</v>
      </c>
      <c r="M32" s="8"/>
      <c r="N32" s="8" t="n">
        <v>2900</v>
      </c>
      <c r="O32" s="8"/>
      <c r="P32" s="8"/>
      <c r="Q32" s="8"/>
      <c r="R32" s="8" t="n">
        <v>3000</v>
      </c>
      <c r="S32" s="8"/>
      <c r="T32" s="8"/>
    </row>
    <row r="33" customFormat="false" ht="12.8" hidden="false" customHeight="false" outlineLevel="0" collapsed="false">
      <c r="B33" s="9" t="str">
        <f aca="false">B5</f>
        <v>Реактор</v>
      </c>
      <c r="C33" s="10" t="n">
        <f aca="false">C15+C24</f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f aca="false">I33</f>
        <v>0</v>
      </c>
      <c r="K33" s="10" t="n">
        <v>6100</v>
      </c>
      <c r="L33" s="10" t="n">
        <v>0</v>
      </c>
      <c r="M33" s="10"/>
      <c r="N33" s="10" t="n">
        <v>1700</v>
      </c>
      <c r="O33" s="10"/>
      <c r="P33" s="10"/>
      <c r="Q33" s="10"/>
      <c r="R33" s="10" t="n">
        <v>5700</v>
      </c>
      <c r="S33" s="10"/>
      <c r="T33" s="10"/>
    </row>
    <row r="34" customFormat="false" ht="12.8" hidden="false" customHeight="false" outlineLevel="0" collapsed="false">
      <c r="B34" s="11" t="str">
        <f aca="false">B6</f>
        <v>ЦКС АЭС</v>
      </c>
      <c r="C34" s="12" t="n">
        <f aca="false">C16+C25</f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f aca="false">I34</f>
        <v>0</v>
      </c>
      <c r="K34" s="12" t="n">
        <v>7000</v>
      </c>
      <c r="L34" s="12" t="n">
        <v>1100</v>
      </c>
      <c r="M34" s="12"/>
      <c r="N34" s="12" t="n">
        <v>4900</v>
      </c>
      <c r="O34" s="12"/>
      <c r="P34" s="12"/>
      <c r="Q34" s="12"/>
      <c r="R34" s="12" t="n">
        <v>3500</v>
      </c>
      <c r="S34" s="12"/>
      <c r="T34" s="12"/>
    </row>
    <row r="35" customFormat="false" ht="12.8" hidden="false" customHeight="false" outlineLevel="0" collapsed="false">
      <c r="B35" s="13" t="s">
        <v>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2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9" customFormat="false" ht="12.8" hidden="false" customHeight="false" outlineLevel="0" collapsed="false">
      <c r="A39" s="2" t="s">
        <v>25</v>
      </c>
      <c r="B39" s="2" t="s">
        <v>26</v>
      </c>
      <c r="C39" s="2" t="s">
        <v>27</v>
      </c>
      <c r="D39" s="2"/>
      <c r="E39" s="2"/>
      <c r="F39" s="2"/>
      <c r="G39" s="2" t="s">
        <v>28</v>
      </c>
      <c r="H39" s="2"/>
      <c r="I39" s="2"/>
      <c r="J39" s="2"/>
      <c r="K39" s="0"/>
      <c r="L39" s="2" t="s">
        <v>81</v>
      </c>
      <c r="M39" s="2"/>
      <c r="N39" s="2"/>
      <c r="O39" s="2"/>
      <c r="P39" s="2"/>
      <c r="Q39" s="2"/>
    </row>
    <row r="40" customFormat="false" ht="12.8" hidden="false" customHeight="false" outlineLevel="0" collapsed="false">
      <c r="A40" s="2"/>
      <c r="B40" s="2"/>
      <c r="C40" s="15" t="s">
        <v>31</v>
      </c>
      <c r="D40" s="16" t="s">
        <v>32</v>
      </c>
      <c r="E40" s="17" t="s">
        <v>33</v>
      </c>
      <c r="F40" s="18" t="s">
        <v>34</v>
      </c>
      <c r="G40" s="19" t="s">
        <v>35</v>
      </c>
      <c r="H40" s="20" t="s">
        <v>36</v>
      </c>
      <c r="I40" s="21" t="s">
        <v>37</v>
      </c>
      <c r="J40" s="3" t="s">
        <v>38</v>
      </c>
      <c r="K40" s="0"/>
      <c r="L40" s="3" t="s">
        <v>25</v>
      </c>
      <c r="M40" s="3" t="s">
        <v>39</v>
      </c>
      <c r="N40" s="3" t="s">
        <v>40</v>
      </c>
      <c r="O40" s="3" t="s">
        <v>41</v>
      </c>
      <c r="P40" s="3" t="s">
        <v>82</v>
      </c>
      <c r="Q40" s="3"/>
    </row>
    <row r="41" customFormat="false" ht="12.8" hidden="false" customHeight="false" outlineLevel="0" collapsed="false">
      <c r="A41" s="28" t="s">
        <v>83</v>
      </c>
      <c r="B41" s="22" t="s">
        <v>84</v>
      </c>
      <c r="C41" s="23" t="n">
        <v>600</v>
      </c>
      <c r="D41" s="8" t="n">
        <v>400</v>
      </c>
      <c r="E41" s="10" t="n">
        <v>200</v>
      </c>
      <c r="F41" s="24" t="n">
        <v>800</v>
      </c>
      <c r="G41" s="19" t="n">
        <v>4</v>
      </c>
      <c r="H41" s="20" t="n">
        <v>1</v>
      </c>
      <c r="I41" s="21" t="n">
        <v>2</v>
      </c>
      <c r="J41" s="3" t="n">
        <v>3</v>
      </c>
      <c r="K41" s="0"/>
      <c r="L41" s="29" t="s">
        <v>85</v>
      </c>
      <c r="M41" s="3" t="n">
        <v>3</v>
      </c>
      <c r="N41" s="3" t="s">
        <v>45</v>
      </c>
      <c r="O41" s="3" t="n">
        <v>200</v>
      </c>
      <c r="P41" s="22" t="s">
        <v>86</v>
      </c>
      <c r="Q41" s="22"/>
    </row>
    <row r="42" customFormat="false" ht="12.8" hidden="false" customHeight="false" outlineLevel="0" collapsed="false">
      <c r="A42" s="29" t="s">
        <v>85</v>
      </c>
      <c r="B42" s="22" t="s">
        <v>87</v>
      </c>
      <c r="C42" s="23" t="n">
        <v>500</v>
      </c>
      <c r="D42" s="8" t="n">
        <v>500</v>
      </c>
      <c r="E42" s="10" t="n">
        <v>500</v>
      </c>
      <c r="F42" s="24" t="n">
        <v>500</v>
      </c>
      <c r="G42" s="19" t="s">
        <v>45</v>
      </c>
      <c r="H42" s="20" t="s">
        <v>45</v>
      </c>
      <c r="I42" s="21" t="s">
        <v>45</v>
      </c>
      <c r="J42" s="3" t="s">
        <v>45</v>
      </c>
      <c r="K42" s="0"/>
      <c r="L42" s="28" t="s">
        <v>88</v>
      </c>
      <c r="M42" s="3" t="n">
        <v>1</v>
      </c>
      <c r="N42" s="3" t="n">
        <v>4</v>
      </c>
      <c r="O42" s="3" t="n">
        <v>100</v>
      </c>
      <c r="P42" s="30" t="s">
        <v>89</v>
      </c>
      <c r="Q42" s="30"/>
    </row>
    <row r="43" customFormat="false" ht="12.8" hidden="false" customHeight="false" outlineLevel="0" collapsed="false">
      <c r="A43" s="29" t="s">
        <v>90</v>
      </c>
      <c r="B43" s="22" t="s">
        <v>91</v>
      </c>
      <c r="C43" s="23" t="n">
        <v>800</v>
      </c>
      <c r="D43" s="8" t="n">
        <v>800</v>
      </c>
      <c r="E43" s="10" t="n">
        <v>400</v>
      </c>
      <c r="F43" s="24" t="n">
        <v>600</v>
      </c>
      <c r="G43" s="19" t="s">
        <v>92</v>
      </c>
      <c r="H43" s="20" t="n">
        <v>4</v>
      </c>
      <c r="I43" s="21" t="n">
        <v>3</v>
      </c>
      <c r="J43" s="3" t="s">
        <v>45</v>
      </c>
      <c r="K43" s="0"/>
      <c r="L43" s="29" t="s">
        <v>93</v>
      </c>
      <c r="M43" s="3" t="n">
        <v>4</v>
      </c>
      <c r="N43" s="3" t="s">
        <v>45</v>
      </c>
      <c r="O43" s="3" t="n">
        <v>500</v>
      </c>
      <c r="P43" s="22" t="s">
        <v>94</v>
      </c>
      <c r="Q43" s="22"/>
    </row>
    <row r="44" customFormat="false" ht="12.8" hidden="false" customHeight="false" outlineLevel="0" collapsed="false">
      <c r="A44" s="28" t="s">
        <v>88</v>
      </c>
      <c r="B44" s="22" t="s">
        <v>95</v>
      </c>
      <c r="C44" s="23" t="n">
        <v>500</v>
      </c>
      <c r="D44" s="8" t="n">
        <v>500</v>
      </c>
      <c r="E44" s="10" t="n">
        <v>500</v>
      </c>
      <c r="F44" s="24" t="n">
        <v>500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29" t="s">
        <v>96</v>
      </c>
      <c r="M44" s="3" t="n">
        <v>4</v>
      </c>
      <c r="N44" s="3" t="n">
        <v>3</v>
      </c>
      <c r="O44" s="3" t="n">
        <v>100</v>
      </c>
      <c r="P44" s="22" t="s">
        <v>97</v>
      </c>
      <c r="Q44" s="22"/>
    </row>
    <row r="45" customFormat="false" ht="12.8" hidden="false" customHeight="false" outlineLevel="0" collapsed="false">
      <c r="A45" s="28"/>
      <c r="B45" s="22" t="s">
        <v>98</v>
      </c>
      <c r="C45" s="23" t="s">
        <v>45</v>
      </c>
      <c r="D45" s="8" t="s">
        <v>45</v>
      </c>
      <c r="E45" s="10" t="s">
        <v>45</v>
      </c>
      <c r="F45" s="24" t="s">
        <v>45</v>
      </c>
      <c r="G45" s="19" t="s">
        <v>45</v>
      </c>
      <c r="H45" s="20" t="s">
        <v>45</v>
      </c>
      <c r="I45" s="21" t="s">
        <v>45</v>
      </c>
      <c r="J45" s="3" t="s">
        <v>45</v>
      </c>
      <c r="K45" s="0"/>
      <c r="L45" s="29" t="s">
        <v>99</v>
      </c>
      <c r="M45" s="3" t="n">
        <v>2</v>
      </c>
      <c r="N45" s="22" t="s">
        <v>100</v>
      </c>
      <c r="O45" s="3" t="n">
        <v>100</v>
      </c>
      <c r="P45" s="22" t="s">
        <v>101</v>
      </c>
      <c r="Q45" s="22"/>
    </row>
    <row r="46" customFormat="false" ht="12.8" hidden="false" customHeight="false" outlineLevel="0" collapsed="false">
      <c r="A46" s="29" t="s">
        <v>102</v>
      </c>
      <c r="B46" s="22" t="s">
        <v>103</v>
      </c>
      <c r="C46" s="23" t="n">
        <v>100</v>
      </c>
      <c r="D46" s="8" t="n">
        <v>300</v>
      </c>
      <c r="E46" s="10" t="n">
        <v>200</v>
      </c>
      <c r="F46" s="24" t="n">
        <v>400</v>
      </c>
      <c r="G46" s="19" t="n">
        <v>4</v>
      </c>
      <c r="H46" s="20" t="n">
        <v>3</v>
      </c>
      <c r="I46" s="21" t="n">
        <v>2</v>
      </c>
      <c r="J46" s="3" t="n">
        <v>1</v>
      </c>
      <c r="K46" s="0"/>
      <c r="L46" s="29"/>
      <c r="M46" s="3"/>
      <c r="N46" s="22"/>
      <c r="O46" s="22"/>
      <c r="P46" s="22"/>
      <c r="Q46" s="22"/>
    </row>
    <row r="47" customFormat="false" ht="12.8" hidden="false" customHeight="false" outlineLevel="0" collapsed="false">
      <c r="A47" s="29" t="s">
        <v>104</v>
      </c>
      <c r="B47" s="22" t="s">
        <v>44</v>
      </c>
      <c r="C47" s="23" t="n">
        <v>300</v>
      </c>
      <c r="D47" s="8" t="n">
        <v>500</v>
      </c>
      <c r="E47" s="10" t="n">
        <v>300</v>
      </c>
      <c r="F47" s="24" t="n">
        <v>500</v>
      </c>
      <c r="G47" s="19" t="s">
        <v>48</v>
      </c>
      <c r="H47" s="20" t="s">
        <v>59</v>
      </c>
      <c r="I47" s="21" t="s">
        <v>45</v>
      </c>
      <c r="J47" s="3" t="s">
        <v>45</v>
      </c>
      <c r="K47" s="0"/>
      <c r="L47" s="29"/>
      <c r="M47" s="3"/>
      <c r="N47" s="22"/>
      <c r="O47" s="22"/>
      <c r="P47" s="22"/>
      <c r="Q47" s="22"/>
    </row>
    <row r="48" customFormat="false" ht="12.8" hidden="false" customHeight="false" outlineLevel="0" collapsed="false">
      <c r="A48" s="29" t="s">
        <v>104</v>
      </c>
      <c r="B48" s="22" t="s">
        <v>54</v>
      </c>
      <c r="C48" s="23" t="n">
        <v>400</v>
      </c>
      <c r="D48" s="8" t="n">
        <v>800</v>
      </c>
      <c r="E48" s="10" t="n">
        <v>600</v>
      </c>
      <c r="F48" s="24" t="n">
        <v>200</v>
      </c>
      <c r="G48" s="19" t="n">
        <v>2</v>
      </c>
      <c r="H48" s="20" t="n">
        <v>3</v>
      </c>
      <c r="I48" s="21" t="n">
        <v>1</v>
      </c>
      <c r="J48" s="3" t="n">
        <v>4</v>
      </c>
      <c r="K48" s="0"/>
      <c r="L48" s="29"/>
      <c r="M48" s="3"/>
      <c r="N48" s="22"/>
      <c r="O48" s="22"/>
      <c r="P48" s="22"/>
      <c r="Q48" s="22"/>
    </row>
    <row r="49" customFormat="false" ht="12.8" hidden="false" customHeight="false" outlineLevel="0" collapsed="false">
      <c r="A49" s="29" t="s">
        <v>105</v>
      </c>
      <c r="B49" s="22" t="s">
        <v>106</v>
      </c>
      <c r="C49" s="23" t="n">
        <v>0</v>
      </c>
      <c r="D49" s="8" t="n">
        <v>100</v>
      </c>
      <c r="E49" s="10" t="n">
        <v>100</v>
      </c>
      <c r="F49" s="24" t="n">
        <v>0</v>
      </c>
      <c r="G49" s="19" t="s">
        <v>45</v>
      </c>
      <c r="H49" s="20" t="s">
        <v>45</v>
      </c>
      <c r="I49" s="21" t="s">
        <v>45</v>
      </c>
      <c r="J49" s="3" t="s">
        <v>45</v>
      </c>
      <c r="K49" s="0"/>
      <c r="L49" s="0"/>
      <c r="M49" s="0"/>
      <c r="N49" s="0"/>
      <c r="O49" s="0"/>
    </row>
    <row r="50" customFormat="false" ht="12.8" hidden="false" customHeight="false" outlineLevel="0" collapsed="false">
      <c r="A50" s="28" t="s">
        <v>105</v>
      </c>
      <c r="B50" s="22" t="s">
        <v>107</v>
      </c>
      <c r="C50" s="23" t="n">
        <v>1200</v>
      </c>
      <c r="D50" s="8" t="n">
        <v>1200</v>
      </c>
      <c r="E50" s="10" t="n">
        <v>1500</v>
      </c>
      <c r="F50" s="24" t="n">
        <v>2100</v>
      </c>
      <c r="G50" s="19" t="s">
        <v>45</v>
      </c>
      <c r="H50" s="20" t="s">
        <v>45</v>
      </c>
      <c r="I50" s="21" t="s">
        <v>45</v>
      </c>
      <c r="J50" s="3" t="s">
        <v>45</v>
      </c>
      <c r="K50" s="0"/>
      <c r="L50" s="0"/>
      <c r="M50" s="0"/>
      <c r="N50" s="0"/>
      <c r="O50" s="0"/>
    </row>
    <row r="51" customFormat="false" ht="12.8" hidden="false" customHeight="false" outlineLevel="0" collapsed="false">
      <c r="A51" s="29" t="s">
        <v>108</v>
      </c>
      <c r="B51" s="22" t="s">
        <v>106</v>
      </c>
      <c r="C51" s="23" t="n">
        <v>100</v>
      </c>
      <c r="D51" s="8" t="n">
        <v>0</v>
      </c>
      <c r="E51" s="10" t="n">
        <v>100</v>
      </c>
      <c r="F51" s="24" t="n">
        <v>0</v>
      </c>
      <c r="G51" s="19" t="s">
        <v>45</v>
      </c>
      <c r="H51" s="20" t="s">
        <v>45</v>
      </c>
      <c r="I51" s="21" t="s">
        <v>45</v>
      </c>
      <c r="J51" s="3" t="s">
        <v>45</v>
      </c>
      <c r="K51" s="0"/>
      <c r="L51" s="0"/>
      <c r="M51" s="0"/>
      <c r="N51" s="0"/>
      <c r="O51" s="0"/>
    </row>
    <row r="52" customFormat="false" ht="12.8" hidden="false" customHeight="false" outlineLevel="0" collapsed="false">
      <c r="A52" s="28" t="s">
        <v>108</v>
      </c>
      <c r="B52" s="22" t="s">
        <v>109</v>
      </c>
      <c r="C52" s="23" t="n">
        <v>400</v>
      </c>
      <c r="D52" s="8" t="n">
        <v>400</v>
      </c>
      <c r="E52" s="10" t="n">
        <v>0</v>
      </c>
      <c r="F52" s="24" t="n">
        <v>0</v>
      </c>
      <c r="G52" s="19" t="s">
        <v>45</v>
      </c>
      <c r="H52" s="20" t="s">
        <v>45</v>
      </c>
      <c r="I52" s="21" t="s">
        <v>45</v>
      </c>
      <c r="J52" s="3" t="s">
        <v>45</v>
      </c>
      <c r="L52" s="0"/>
      <c r="M52" s="0"/>
      <c r="P52" s="1"/>
    </row>
    <row r="53" customFormat="false" ht="12.8" hidden="false" customHeight="false" outlineLevel="0" collapsed="false">
      <c r="A53" s="29" t="s">
        <v>110</v>
      </c>
      <c r="B53" s="22" t="s">
        <v>111</v>
      </c>
      <c r="C53" s="23" t="n">
        <v>900</v>
      </c>
      <c r="D53" s="8" t="n">
        <v>1200</v>
      </c>
      <c r="E53" s="10" t="n">
        <v>300</v>
      </c>
      <c r="F53" s="24" t="n">
        <v>1200</v>
      </c>
      <c r="G53" s="19" t="s">
        <v>48</v>
      </c>
      <c r="H53" s="20" t="n">
        <v>1</v>
      </c>
      <c r="I53" s="21" t="n">
        <v>3</v>
      </c>
      <c r="J53" s="3" t="s">
        <v>45</v>
      </c>
      <c r="L53" s="0"/>
      <c r="M53" s="0"/>
      <c r="P53" s="1"/>
    </row>
    <row r="54" customFormat="false" ht="12.8" hidden="false" customHeight="false" outlineLevel="0" collapsed="false">
      <c r="A54" s="28" t="s">
        <v>112</v>
      </c>
      <c r="B54" s="22" t="s">
        <v>63</v>
      </c>
      <c r="C54" s="23" t="n">
        <v>200</v>
      </c>
      <c r="D54" s="8" t="n">
        <v>400</v>
      </c>
      <c r="E54" s="10" t="n">
        <v>600</v>
      </c>
      <c r="F54" s="24" t="n">
        <v>800</v>
      </c>
      <c r="G54" s="19" t="n">
        <v>4</v>
      </c>
      <c r="H54" s="20" t="n">
        <v>3</v>
      </c>
      <c r="I54" s="21" t="n">
        <v>2</v>
      </c>
      <c r="J54" s="3" t="n">
        <v>1</v>
      </c>
      <c r="L54" s="0"/>
      <c r="M54" s="0"/>
      <c r="P54" s="1"/>
    </row>
    <row r="55" customFormat="false" ht="12.8" hidden="false" customHeight="false" outlineLevel="0" collapsed="false">
      <c r="A55" s="28" t="s">
        <v>93</v>
      </c>
      <c r="B55" s="22" t="s">
        <v>106</v>
      </c>
      <c r="C55" s="23" t="n">
        <v>0</v>
      </c>
      <c r="D55" s="8" t="n">
        <v>100</v>
      </c>
      <c r="E55" s="10" t="n">
        <v>200</v>
      </c>
      <c r="F55" s="24" t="n">
        <v>0</v>
      </c>
      <c r="G55" s="19" t="s">
        <v>45</v>
      </c>
      <c r="H55" s="20" t="s">
        <v>45</v>
      </c>
      <c r="I55" s="21" t="s">
        <v>45</v>
      </c>
      <c r="J55" s="3" t="s">
        <v>45</v>
      </c>
      <c r="L55" s="0"/>
      <c r="M55" s="0"/>
      <c r="P55" s="1"/>
    </row>
    <row r="56" customFormat="false" ht="12.8" hidden="false" customHeight="false" outlineLevel="0" collapsed="false">
      <c r="A56" s="28" t="s">
        <v>93</v>
      </c>
      <c r="B56" s="22" t="s">
        <v>113</v>
      </c>
      <c r="C56" s="23" t="s">
        <v>45</v>
      </c>
      <c r="D56" s="8" t="s">
        <v>45</v>
      </c>
      <c r="E56" s="10" t="s">
        <v>45</v>
      </c>
      <c r="F56" s="24" t="s">
        <v>45</v>
      </c>
      <c r="G56" s="19" t="s">
        <v>45</v>
      </c>
      <c r="H56" s="20" t="s">
        <v>45</v>
      </c>
      <c r="I56" s="21" t="s">
        <v>45</v>
      </c>
      <c r="J56" s="3" t="s">
        <v>45</v>
      </c>
    </row>
    <row r="57" customFormat="false" ht="12.8" hidden="false" customHeight="false" outlineLevel="0" collapsed="false">
      <c r="A57" s="28" t="s">
        <v>114</v>
      </c>
      <c r="B57" s="22" t="s">
        <v>115</v>
      </c>
      <c r="C57" s="23" t="n">
        <v>600</v>
      </c>
      <c r="D57" s="8" t="n">
        <v>400</v>
      </c>
      <c r="E57" s="10" t="n">
        <v>800</v>
      </c>
      <c r="F57" s="24" t="n">
        <v>200</v>
      </c>
      <c r="G57" s="19" t="n">
        <v>3</v>
      </c>
      <c r="H57" s="20" t="n">
        <v>2</v>
      </c>
      <c r="I57" s="21" t="n">
        <v>1</v>
      </c>
      <c r="J57" s="3" t="n">
        <v>4</v>
      </c>
    </row>
    <row r="58" customFormat="false" ht="12.8" hidden="false" customHeight="false" outlineLevel="0" collapsed="false">
      <c r="A58" s="28" t="s">
        <v>114</v>
      </c>
      <c r="B58" s="22" t="s">
        <v>106</v>
      </c>
      <c r="C58" s="23" t="n">
        <v>0</v>
      </c>
      <c r="D58" s="8" t="n">
        <v>100</v>
      </c>
      <c r="E58" s="10" t="n">
        <v>0</v>
      </c>
      <c r="F58" s="24" t="n">
        <v>200</v>
      </c>
      <c r="G58" s="19" t="s">
        <v>45</v>
      </c>
      <c r="H58" s="20" t="s">
        <v>45</v>
      </c>
      <c r="I58" s="21" t="s">
        <v>45</v>
      </c>
      <c r="J58" s="3" t="s">
        <v>45</v>
      </c>
    </row>
    <row r="59" customFormat="false" ht="12.8" hidden="false" customHeight="false" outlineLevel="0" collapsed="false">
      <c r="A59" s="28" t="s">
        <v>116</v>
      </c>
      <c r="B59" s="22" t="s">
        <v>113</v>
      </c>
      <c r="C59" s="23" t="n">
        <v>0</v>
      </c>
      <c r="D59" s="8" t="n">
        <v>0</v>
      </c>
      <c r="E59" s="10" t="n">
        <v>0</v>
      </c>
      <c r="F59" s="24" t="n">
        <v>0</v>
      </c>
      <c r="G59" s="19" t="s">
        <v>45</v>
      </c>
      <c r="H59" s="20" t="s">
        <v>45</v>
      </c>
      <c r="I59" s="21" t="s">
        <v>45</v>
      </c>
      <c r="J59" s="3" t="s">
        <v>45</v>
      </c>
    </row>
    <row r="60" customFormat="false" ht="12.8" hidden="false" customHeight="false" outlineLevel="0" collapsed="false">
      <c r="A60" s="28" t="s">
        <v>116</v>
      </c>
      <c r="B60" s="22" t="s">
        <v>106</v>
      </c>
      <c r="C60" s="23" t="n">
        <v>100</v>
      </c>
      <c r="D60" s="8" t="n">
        <v>200</v>
      </c>
      <c r="E60" s="10" t="n">
        <v>200</v>
      </c>
      <c r="F60" s="24" t="n">
        <v>400</v>
      </c>
      <c r="G60" s="19"/>
      <c r="H60" s="20"/>
      <c r="I60" s="21"/>
      <c r="J60" s="3"/>
    </row>
    <row r="61" customFormat="false" ht="12.8" hidden="false" customHeight="false" outlineLevel="0" collapsed="false">
      <c r="A61" s="28" t="s">
        <v>117</v>
      </c>
      <c r="B61" s="22" t="s">
        <v>55</v>
      </c>
      <c r="C61" s="23" t="n">
        <v>0</v>
      </c>
      <c r="D61" s="8" t="n">
        <v>0</v>
      </c>
      <c r="E61" s="10" t="n">
        <v>0</v>
      </c>
      <c r="F61" s="24" t="n">
        <v>0</v>
      </c>
      <c r="G61" s="19" t="s">
        <v>45</v>
      </c>
      <c r="H61" s="20" t="s">
        <v>45</v>
      </c>
      <c r="I61" s="21" t="s">
        <v>45</v>
      </c>
      <c r="J61" s="3" t="s">
        <v>45</v>
      </c>
    </row>
    <row r="62" customFormat="false" ht="12.8" hidden="false" customHeight="false" outlineLevel="0" collapsed="false">
      <c r="A62" s="28" t="s">
        <v>96</v>
      </c>
      <c r="B62" s="22" t="s">
        <v>113</v>
      </c>
      <c r="C62" s="23" t="n">
        <v>0</v>
      </c>
      <c r="D62" s="8" t="n">
        <v>0</v>
      </c>
      <c r="E62" s="10" t="n">
        <v>0</v>
      </c>
      <c r="F62" s="24" t="n">
        <v>0</v>
      </c>
      <c r="G62" s="19" t="s">
        <v>45</v>
      </c>
      <c r="H62" s="20" t="s">
        <v>45</v>
      </c>
      <c r="I62" s="21" t="s">
        <v>45</v>
      </c>
      <c r="J62" s="3" t="s">
        <v>45</v>
      </c>
    </row>
    <row r="63" customFormat="false" ht="12.8" hidden="false" customHeight="false" outlineLevel="0" collapsed="false">
      <c r="A63" s="28" t="s">
        <v>99</v>
      </c>
      <c r="B63" s="22" t="s">
        <v>118</v>
      </c>
      <c r="C63" s="23" t="n">
        <v>2700</v>
      </c>
      <c r="D63" s="8" t="n">
        <v>3900</v>
      </c>
      <c r="E63" s="10" t="n">
        <v>3100</v>
      </c>
      <c r="F63" s="24" t="n">
        <v>3300</v>
      </c>
      <c r="G63" s="19"/>
      <c r="H63" s="20"/>
      <c r="I63" s="21"/>
      <c r="J63" s="3"/>
      <c r="K63" s="1" t="s">
        <v>119</v>
      </c>
    </row>
  </sheetData>
  <mergeCells count="25">
    <mergeCell ref="B1:T1"/>
    <mergeCell ref="B7:T8"/>
    <mergeCell ref="U7:V7"/>
    <mergeCell ref="U8:V8"/>
    <mergeCell ref="B10:T10"/>
    <mergeCell ref="B16:T17"/>
    <mergeCell ref="B19:T19"/>
    <mergeCell ref="B25:T26"/>
    <mergeCell ref="B29:T29"/>
    <mergeCell ref="B35:T36"/>
    <mergeCell ref="A39:A40"/>
    <mergeCell ref="B39:B40"/>
    <mergeCell ref="C39:F39"/>
    <mergeCell ref="G39:J39"/>
    <mergeCell ref="L39:Q39"/>
    <mergeCell ref="P40:Q40"/>
    <mergeCell ref="P41:Q41"/>
    <mergeCell ref="P42:Q42"/>
    <mergeCell ref="P43:Q43"/>
    <mergeCell ref="A44:A45"/>
    <mergeCell ref="P44:Q44"/>
    <mergeCell ref="P45:Q45"/>
    <mergeCell ref="P46:Q46"/>
    <mergeCell ref="P47:Q47"/>
    <mergeCell ref="P48:Q48"/>
  </mergeCells>
  <conditionalFormatting sqref="C2:T2">
    <cfRule type="cellIs" priority="2" operator="equal" aboveAverage="0" equalAverage="0" bottom="0" percent="0" rank="0" text="" dxfId="0">
      <formula>TODAY()</formula>
    </cfRule>
    <cfRule type="cellIs" priority="3" operator="equal" aboveAverage="0" equalAverage="0" bottom="0" percent="0" rank="0" text="" dxfId="1">
      <formula>0</formula>
    </cfRule>
  </conditionalFormatting>
  <conditionalFormatting sqref="C11:T11 C20:T20 C30:T30">
    <cfRule type="cellIs" priority="4" operator="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5" activeCellId="0" sqref="P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121</v>
      </c>
      <c r="D2" s="4" t="s">
        <v>122</v>
      </c>
      <c r="E2" s="4" t="s">
        <v>123</v>
      </c>
      <c r="F2" s="4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132</v>
      </c>
      <c r="O2" s="4" t="s">
        <v>133</v>
      </c>
      <c r="P2" s="4" t="s">
        <v>134</v>
      </c>
    </row>
    <row r="3" customFormat="false" ht="12.8" hidden="false" customHeight="false" outlineLevel="0" collapsed="false">
      <c r="B3" s="5" t="s">
        <v>135</v>
      </c>
      <c r="C3" s="6" t="n">
        <v>0</v>
      </c>
      <c r="D3" s="6" t="n">
        <f aca="false">C3+C13+C14</f>
        <v>13</v>
      </c>
      <c r="E3" s="6" t="n">
        <f aca="false">D3+C15</f>
        <v>19</v>
      </c>
      <c r="F3" s="6" t="n">
        <f aca="false">E3+C16</f>
        <v>27</v>
      </c>
      <c r="G3" s="6" t="n">
        <f aca="false">F3+C17</f>
        <v>29</v>
      </c>
      <c r="H3" s="6" t="n">
        <f aca="false">G3+C19</f>
        <v>29</v>
      </c>
      <c r="I3" s="6" t="n">
        <f aca="false">H3+C20</f>
        <v>35</v>
      </c>
      <c r="J3" s="6" t="n">
        <f aca="false">I3</f>
        <v>35</v>
      </c>
      <c r="K3" s="6" t="n">
        <f aca="false">J3+C22+C23+C24</f>
        <v>40</v>
      </c>
      <c r="L3" s="6" t="n">
        <f aca="false">K3</f>
        <v>40</v>
      </c>
      <c r="M3" s="6" t="n">
        <f aca="false">L3</f>
        <v>40</v>
      </c>
      <c r="N3" s="6" t="n">
        <f aca="false">M3+C25</f>
        <v>42</v>
      </c>
      <c r="O3" s="6"/>
      <c r="P3" s="6"/>
    </row>
    <row r="4" customFormat="false" ht="12.8" hidden="false" customHeight="false" outlineLevel="0" collapsed="false">
      <c r="B4" s="7" t="s">
        <v>136</v>
      </c>
      <c r="C4" s="8" t="n">
        <v>0</v>
      </c>
      <c r="D4" s="8" t="n">
        <f aca="false">C4+D13+D14</f>
        <v>5</v>
      </c>
      <c r="E4" s="8" t="n">
        <f aca="false">D4+D15</f>
        <v>7</v>
      </c>
      <c r="F4" s="8" t="n">
        <f aca="false">E4+D16</f>
        <v>13</v>
      </c>
      <c r="G4" s="8" t="n">
        <f aca="false">F4+D17</f>
        <v>17</v>
      </c>
      <c r="H4" s="8" t="n">
        <f aca="false">G4+D19</f>
        <v>17</v>
      </c>
      <c r="I4" s="8" t="n">
        <f aca="false">H4+D20</f>
        <v>19</v>
      </c>
      <c r="J4" s="8" t="n">
        <f aca="false">I4</f>
        <v>19</v>
      </c>
      <c r="K4" s="8" t="n">
        <f aca="false">J4+D22+D23+D24</f>
        <v>25</v>
      </c>
      <c r="L4" s="8" t="n">
        <f aca="false">K4</f>
        <v>25</v>
      </c>
      <c r="M4" s="8" t="n">
        <f aca="false">L4</f>
        <v>25</v>
      </c>
      <c r="N4" s="8" t="n">
        <f aca="false">M4+D25</f>
        <v>29</v>
      </c>
      <c r="O4" s="8"/>
      <c r="P4" s="8"/>
    </row>
    <row r="5" customFormat="false" ht="12.8" hidden="false" customHeight="false" outlineLevel="0" collapsed="false">
      <c r="B5" s="9" t="s">
        <v>137</v>
      </c>
      <c r="C5" s="10" t="n">
        <v>0</v>
      </c>
      <c r="D5" s="10" t="n">
        <f aca="false">C5+E13+E14</f>
        <v>9</v>
      </c>
      <c r="E5" s="10" t="n">
        <f aca="false">D5+E15</f>
        <v>13</v>
      </c>
      <c r="F5" s="10" t="n">
        <f aca="false">E5+E16</f>
        <v>19</v>
      </c>
      <c r="G5" s="10" t="n">
        <f aca="false">F5+E17-O14</f>
        <v>22</v>
      </c>
      <c r="H5" s="10" t="n">
        <f aca="false">G5+E19</f>
        <v>23</v>
      </c>
      <c r="I5" s="10" t="n">
        <f aca="false">H5+E20</f>
        <v>27</v>
      </c>
      <c r="J5" s="10" t="n">
        <f aca="false">I5</f>
        <v>27</v>
      </c>
      <c r="K5" s="10" t="n">
        <f aca="false">J5+E22+E23+E24</f>
        <v>32</v>
      </c>
      <c r="L5" s="10" t="n">
        <f aca="false">K5</f>
        <v>32</v>
      </c>
      <c r="M5" s="10" t="n">
        <f aca="false">L5</f>
        <v>32</v>
      </c>
      <c r="N5" s="10" t="n">
        <f aca="false">M5+E25</f>
        <v>38</v>
      </c>
      <c r="O5" s="10"/>
      <c r="P5" s="10"/>
    </row>
    <row r="6" customFormat="false" ht="12.8" hidden="false" customHeight="false" outlineLevel="0" collapsed="false">
      <c r="B6" s="11" t="s">
        <v>138</v>
      </c>
      <c r="C6" s="12" t="n">
        <v>0</v>
      </c>
      <c r="D6" s="12" t="n">
        <f aca="false">C6+F13+F14</f>
        <v>9</v>
      </c>
      <c r="E6" s="12" t="n">
        <f aca="false">D6+F15</f>
        <v>17</v>
      </c>
      <c r="F6" s="12" t="n">
        <f aca="false">E6+F16</f>
        <v>25</v>
      </c>
      <c r="G6" s="12" t="n">
        <f aca="false">F6+F17-O13</f>
        <v>29</v>
      </c>
      <c r="H6" s="12" t="n">
        <f aca="false">G6+F19</f>
        <v>30</v>
      </c>
      <c r="I6" s="12" t="n">
        <f aca="false">H6+F20</f>
        <v>38</v>
      </c>
      <c r="J6" s="12" t="n">
        <f aca="false">I6</f>
        <v>38</v>
      </c>
      <c r="K6" s="12" t="n">
        <f aca="false">J6+F22+F23+F24</f>
        <v>45</v>
      </c>
      <c r="L6" s="12" t="n">
        <f aca="false">K6</f>
        <v>45</v>
      </c>
      <c r="M6" s="12" t="n">
        <f aca="false">L6</f>
        <v>45</v>
      </c>
      <c r="N6" s="12" t="n">
        <f aca="false">M6+F25</f>
        <v>53</v>
      </c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122</v>
      </c>
      <c r="B13" s="22" t="s">
        <v>58</v>
      </c>
      <c r="C13" s="23" t="n">
        <v>5</v>
      </c>
      <c r="D13" s="8" t="n">
        <v>3</v>
      </c>
      <c r="E13" s="10" t="n">
        <v>3</v>
      </c>
      <c r="F13" s="24" t="n">
        <v>5</v>
      </c>
      <c r="G13" s="19" t="s">
        <v>143</v>
      </c>
      <c r="H13" s="20" t="s">
        <v>144</v>
      </c>
      <c r="I13" s="21"/>
      <c r="J13" s="3"/>
      <c r="K13" s="0"/>
      <c r="L13" s="2" t="s">
        <v>125</v>
      </c>
      <c r="M13" s="3" t="n">
        <v>4</v>
      </c>
      <c r="N13" s="2" t="s">
        <v>45</v>
      </c>
      <c r="O13" s="3" t="n">
        <v>4</v>
      </c>
      <c r="P13" s="14" t="s">
        <v>46</v>
      </c>
    </row>
    <row r="14" customFormat="false" ht="12.8" hidden="false" customHeight="false" outlineLevel="0" collapsed="false">
      <c r="A14" s="2" t="s">
        <v>122</v>
      </c>
      <c r="B14" s="22" t="s">
        <v>145</v>
      </c>
      <c r="C14" s="23" t="n">
        <v>8</v>
      </c>
      <c r="D14" s="8" t="n">
        <v>2</v>
      </c>
      <c r="E14" s="10" t="n">
        <v>6</v>
      </c>
      <c r="F14" s="24" t="n">
        <v>4</v>
      </c>
      <c r="G14" s="19" t="n">
        <v>1</v>
      </c>
      <c r="H14" s="20" t="n">
        <v>3</v>
      </c>
      <c r="I14" s="21" t="n">
        <v>4</v>
      </c>
      <c r="J14" s="3" t="n">
        <v>2</v>
      </c>
      <c r="K14" s="0"/>
      <c r="L14" s="2"/>
      <c r="M14" s="3" t="n">
        <v>3</v>
      </c>
      <c r="N14" s="2" t="s">
        <v>45</v>
      </c>
      <c r="O14" s="3" t="n">
        <v>3</v>
      </c>
      <c r="P14" s="14"/>
    </row>
    <row r="15" customFormat="false" ht="12.8" hidden="false" customHeight="false" outlineLevel="0" collapsed="false">
      <c r="A15" s="3" t="s">
        <v>123</v>
      </c>
      <c r="B15" s="22" t="s">
        <v>42</v>
      </c>
      <c r="C15" s="23" t="n">
        <v>6</v>
      </c>
      <c r="D15" s="8" t="n">
        <v>2</v>
      </c>
      <c r="E15" s="10" t="n">
        <v>4</v>
      </c>
      <c r="F15" s="24" t="n">
        <v>8</v>
      </c>
      <c r="G15" s="19" t="n">
        <v>4</v>
      </c>
      <c r="H15" s="20" t="n">
        <v>1</v>
      </c>
      <c r="I15" s="21" t="n">
        <v>3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124</v>
      </c>
      <c r="B16" s="22" t="s">
        <v>146</v>
      </c>
      <c r="C16" s="23" t="n">
        <v>8</v>
      </c>
      <c r="D16" s="8" t="n">
        <v>6</v>
      </c>
      <c r="E16" s="10" t="n">
        <v>6</v>
      </c>
      <c r="F16" s="24" t="n">
        <v>8</v>
      </c>
      <c r="G16" s="19" t="s">
        <v>147</v>
      </c>
      <c r="H16" s="20" t="s">
        <v>144</v>
      </c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125</v>
      </c>
      <c r="B17" s="22" t="s">
        <v>148</v>
      </c>
      <c r="C17" s="23" t="n">
        <v>2</v>
      </c>
      <c r="D17" s="8" t="n">
        <v>4</v>
      </c>
      <c r="E17" s="10" t="n">
        <v>6</v>
      </c>
      <c r="F17" s="24" t="n">
        <v>8</v>
      </c>
      <c r="G17" s="19" t="n">
        <v>4</v>
      </c>
      <c r="H17" s="20" t="n">
        <v>3</v>
      </c>
      <c r="I17" s="21" t="n">
        <v>2</v>
      </c>
      <c r="J17" s="3" t="n">
        <v>1</v>
      </c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 t="s">
        <v>126</v>
      </c>
      <c r="B18" s="22" t="s">
        <v>149</v>
      </c>
      <c r="C18" s="23" t="s">
        <v>45</v>
      </c>
      <c r="D18" s="8" t="s">
        <v>45</v>
      </c>
      <c r="E18" s="10" t="s">
        <v>45</v>
      </c>
      <c r="F18" s="24" t="s">
        <v>45</v>
      </c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 t="s">
        <v>126</v>
      </c>
      <c r="B19" s="22" t="s">
        <v>150</v>
      </c>
      <c r="C19" s="23" t="n">
        <v>0</v>
      </c>
      <c r="D19" s="8" t="n">
        <v>0</v>
      </c>
      <c r="E19" s="10" t="n">
        <v>1</v>
      </c>
      <c r="F19" s="24" t="n">
        <v>1</v>
      </c>
      <c r="G19" s="19" t="n">
        <v>4</v>
      </c>
      <c r="H19" s="20" t="n">
        <v>1</v>
      </c>
      <c r="I19" s="21" t="n">
        <v>3</v>
      </c>
      <c r="J19" s="3" t="n">
        <v>2</v>
      </c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 t="s">
        <v>127</v>
      </c>
      <c r="B20" s="22" t="s">
        <v>63</v>
      </c>
      <c r="C20" s="23" t="n">
        <v>6</v>
      </c>
      <c r="D20" s="8" t="n">
        <v>2</v>
      </c>
      <c r="E20" s="10" t="n">
        <v>4</v>
      </c>
      <c r="F20" s="24" t="n">
        <v>8</v>
      </c>
      <c r="G20" s="19" t="n">
        <v>4</v>
      </c>
      <c r="H20" s="20" t="n">
        <v>1</v>
      </c>
      <c r="I20" s="21" t="n">
        <v>3</v>
      </c>
      <c r="J20" s="3" t="n">
        <v>2</v>
      </c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 t="s">
        <v>128</v>
      </c>
      <c r="B21" s="22" t="s">
        <v>151</v>
      </c>
      <c r="C21" s="23" t="s">
        <v>45</v>
      </c>
      <c r="D21" s="8" t="s">
        <v>45</v>
      </c>
      <c r="E21" s="10" t="s">
        <v>45</v>
      </c>
      <c r="F21" s="24" t="s">
        <v>45</v>
      </c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 t="s">
        <v>129</v>
      </c>
      <c r="B22" s="22" t="s">
        <v>44</v>
      </c>
      <c r="C22" s="23" t="n">
        <v>4</v>
      </c>
      <c r="D22" s="8" t="n">
        <v>5</v>
      </c>
      <c r="E22" s="10" t="n">
        <v>3</v>
      </c>
      <c r="F22" s="24" t="n">
        <v>5</v>
      </c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 t="s">
        <v>129</v>
      </c>
      <c r="B23" s="22" t="s">
        <v>152</v>
      </c>
      <c r="C23" s="23" t="n">
        <v>1</v>
      </c>
      <c r="D23" s="8" t="n">
        <v>1</v>
      </c>
      <c r="E23" s="10" t="n">
        <v>2</v>
      </c>
      <c r="F23" s="24" t="n">
        <v>1</v>
      </c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 t="s">
        <v>129</v>
      </c>
      <c r="B24" s="22" t="s">
        <v>150</v>
      </c>
      <c r="C24" s="23" t="n">
        <v>0</v>
      </c>
      <c r="D24" s="8" t="n">
        <v>0</v>
      </c>
      <c r="E24" s="10" t="n">
        <v>0</v>
      </c>
      <c r="F24" s="24" t="n">
        <v>1</v>
      </c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 t="s">
        <v>132</v>
      </c>
      <c r="B25" s="22" t="s">
        <v>55</v>
      </c>
      <c r="C25" s="23" t="n">
        <v>2</v>
      </c>
      <c r="D25" s="8" t="n">
        <v>4</v>
      </c>
      <c r="E25" s="10" t="n">
        <v>6</v>
      </c>
      <c r="F25" s="24" t="n">
        <v>8</v>
      </c>
      <c r="G25" s="19" t="n">
        <v>4</v>
      </c>
      <c r="H25" s="20" t="n">
        <v>3</v>
      </c>
      <c r="I25" s="21" t="n">
        <v>2</v>
      </c>
      <c r="J25" s="3" t="n">
        <v>1</v>
      </c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0">
    <mergeCell ref="B1:P1"/>
    <mergeCell ref="B7:P8"/>
    <mergeCell ref="A11:A12"/>
    <mergeCell ref="B11:B12"/>
    <mergeCell ref="C11:F11"/>
    <mergeCell ref="G11:J11"/>
    <mergeCell ref="L11:O11"/>
    <mergeCell ref="L13:L14"/>
    <mergeCell ref="N13:N14"/>
    <mergeCell ref="P13:P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3" activeCellId="0" sqref="I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154</v>
      </c>
      <c r="D2" s="4" t="s">
        <v>155</v>
      </c>
      <c r="E2" s="4" t="s">
        <v>156</v>
      </c>
      <c r="F2" s="4" t="s">
        <v>157</v>
      </c>
      <c r="G2" s="4" t="s">
        <v>158</v>
      </c>
      <c r="H2" s="4" t="s">
        <v>159</v>
      </c>
      <c r="I2" s="4" t="s">
        <v>160</v>
      </c>
      <c r="J2" s="4" t="s">
        <v>161</v>
      </c>
      <c r="K2" s="4" t="s">
        <v>162</v>
      </c>
      <c r="L2" s="4" t="s">
        <v>163</v>
      </c>
      <c r="M2" s="4" t="s">
        <v>164</v>
      </c>
      <c r="N2" s="4" t="s">
        <v>165</v>
      </c>
      <c r="O2" s="4" t="s">
        <v>166</v>
      </c>
      <c r="P2" s="4" t="s">
        <v>167</v>
      </c>
    </row>
    <row r="3" customFormat="false" ht="12.8" hidden="false" customHeight="false" outlineLevel="0" collapsed="false">
      <c r="B3" s="5" t="s">
        <v>168</v>
      </c>
      <c r="C3" s="6" t="n">
        <f aca="false">0+C13</f>
        <v>2</v>
      </c>
      <c r="D3" s="6" t="n">
        <f aca="false">C3</f>
        <v>2</v>
      </c>
      <c r="E3" s="6" t="n">
        <f aca="false">D3+C15</f>
        <v>6</v>
      </c>
      <c r="F3" s="6" t="n">
        <v>6</v>
      </c>
      <c r="G3" s="6" t="n">
        <f aca="false">F3+C17+C18</f>
        <v>10</v>
      </c>
      <c r="H3" s="6" t="n">
        <f aca="false">G3+C19+C20</f>
        <v>14</v>
      </c>
      <c r="I3" s="6" t="n">
        <f aca="false">H3+C21</f>
        <v>14</v>
      </c>
      <c r="J3" s="6"/>
      <c r="K3" s="6"/>
      <c r="L3" s="6"/>
      <c r="M3" s="6"/>
      <c r="N3" s="6"/>
      <c r="O3" s="6"/>
      <c r="P3" s="6"/>
    </row>
    <row r="4" customFormat="false" ht="12.8" hidden="false" customHeight="false" outlineLevel="0" collapsed="false">
      <c r="B4" s="7" t="s">
        <v>169</v>
      </c>
      <c r="C4" s="8" t="n">
        <f aca="false">0+D13</f>
        <v>4</v>
      </c>
      <c r="D4" s="8" t="n">
        <v>4</v>
      </c>
      <c r="E4" s="8" t="n">
        <f aca="false">D4+D15</f>
        <v>6</v>
      </c>
      <c r="F4" s="8" t="n">
        <v>6</v>
      </c>
      <c r="G4" s="8" t="n">
        <f aca="false">F4+D17+D18</f>
        <v>9</v>
      </c>
      <c r="H4" s="8" t="n">
        <f aca="false">G4+D19+D20</f>
        <v>12</v>
      </c>
      <c r="I4" s="8" t="n">
        <f aca="false">H4+D21</f>
        <v>14</v>
      </c>
      <c r="J4" s="8"/>
      <c r="K4" s="8"/>
      <c r="L4" s="8"/>
      <c r="M4" s="8"/>
      <c r="N4" s="8"/>
      <c r="O4" s="8"/>
      <c r="P4" s="8"/>
    </row>
    <row r="5" customFormat="false" ht="12.8" hidden="false" customHeight="false" outlineLevel="0" collapsed="false">
      <c r="B5" s="9" t="s">
        <v>170</v>
      </c>
      <c r="C5" s="10" t="n">
        <f aca="false">0+E13</f>
        <v>6</v>
      </c>
      <c r="D5" s="10" t="n">
        <v>6</v>
      </c>
      <c r="E5" s="10" t="n">
        <f aca="false">D5+E15</f>
        <v>12</v>
      </c>
      <c r="F5" s="10" t="n">
        <v>12</v>
      </c>
      <c r="G5" s="10" t="n">
        <f aca="false">F5+E17+E18</f>
        <v>19</v>
      </c>
      <c r="H5" s="10" t="n">
        <f aca="false">G5+E19+E20</f>
        <v>26</v>
      </c>
      <c r="I5" s="10" t="n">
        <f aca="false">H5+E21</f>
        <v>28</v>
      </c>
      <c r="J5" s="10"/>
      <c r="K5" s="10"/>
      <c r="L5" s="10"/>
      <c r="M5" s="10"/>
      <c r="N5" s="10"/>
      <c r="O5" s="10"/>
      <c r="P5" s="10"/>
    </row>
    <row r="6" customFormat="false" ht="12.8" hidden="false" customHeight="false" outlineLevel="0" collapsed="false">
      <c r="B6" s="11" t="s">
        <v>171</v>
      </c>
      <c r="C6" s="12" t="n">
        <f aca="false">0+F13</f>
        <v>8</v>
      </c>
      <c r="D6" s="12" t="n">
        <v>8</v>
      </c>
      <c r="E6" s="12" t="n">
        <f aca="false">D6+F15</f>
        <v>16</v>
      </c>
      <c r="F6" s="12" t="n">
        <v>16</v>
      </c>
      <c r="G6" s="12" t="n">
        <f aca="false">F6+F17+F18</f>
        <v>26</v>
      </c>
      <c r="H6" s="12" t="n">
        <f aca="false">G6+F19+F20</f>
        <v>35</v>
      </c>
      <c r="I6" s="12" t="n">
        <f aca="false">H6+F21</f>
        <v>37</v>
      </c>
      <c r="J6" s="12"/>
      <c r="K6" s="12"/>
      <c r="L6" s="12"/>
      <c r="M6" s="12"/>
      <c r="N6" s="12"/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82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154</v>
      </c>
      <c r="B13" s="22" t="s">
        <v>84</v>
      </c>
      <c r="C13" s="23" t="n">
        <v>2</v>
      </c>
      <c r="D13" s="8" t="n">
        <v>4</v>
      </c>
      <c r="E13" s="10" t="n">
        <v>6</v>
      </c>
      <c r="F13" s="24" t="n">
        <v>8</v>
      </c>
      <c r="G13" s="19" t="n">
        <v>4</v>
      </c>
      <c r="H13" s="20" t="n">
        <v>3</v>
      </c>
      <c r="I13" s="21" t="n">
        <v>2</v>
      </c>
      <c r="J13" s="3" t="n">
        <v>1</v>
      </c>
      <c r="K13" s="0"/>
      <c r="L13" s="2"/>
      <c r="M13" s="3"/>
      <c r="N13" s="2"/>
      <c r="O13" s="3"/>
      <c r="P13" s="14"/>
    </row>
    <row r="14" customFormat="false" ht="12.8" hidden="false" customHeight="false" outlineLevel="0" collapsed="false">
      <c r="A14" s="2" t="s">
        <v>155</v>
      </c>
      <c r="B14" s="22" t="s">
        <v>172</v>
      </c>
      <c r="C14" s="23" t="s">
        <v>45</v>
      </c>
      <c r="D14" s="8" t="s">
        <v>45</v>
      </c>
      <c r="E14" s="10" t="s">
        <v>45</v>
      </c>
      <c r="F14" s="24" t="s">
        <v>45</v>
      </c>
      <c r="G14" s="19"/>
      <c r="H14" s="20"/>
      <c r="I14" s="21"/>
      <c r="J14" s="3"/>
      <c r="K14" s="0"/>
      <c r="L14" s="2"/>
      <c r="M14" s="3"/>
      <c r="N14" s="2"/>
      <c r="O14" s="3"/>
      <c r="P14" s="14"/>
    </row>
    <row r="15" customFormat="false" ht="12.8" hidden="false" customHeight="false" outlineLevel="0" collapsed="false">
      <c r="A15" s="3" t="s">
        <v>156</v>
      </c>
      <c r="B15" s="22" t="s">
        <v>173</v>
      </c>
      <c r="C15" s="23" t="n">
        <v>4</v>
      </c>
      <c r="D15" s="8" t="n">
        <v>2</v>
      </c>
      <c r="E15" s="10" t="n">
        <v>6</v>
      </c>
      <c r="F15" s="24" t="n">
        <v>8</v>
      </c>
      <c r="G15" s="19" t="n">
        <v>4</v>
      </c>
      <c r="H15" s="20" t="n">
        <v>3</v>
      </c>
      <c r="I15" s="21" t="n">
        <v>1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157</v>
      </c>
      <c r="B16" s="22" t="s">
        <v>174</v>
      </c>
      <c r="C16" s="23" t="s">
        <v>45</v>
      </c>
      <c r="D16" s="8" t="s">
        <v>45</v>
      </c>
      <c r="E16" s="10" t="s">
        <v>45</v>
      </c>
      <c r="F16" s="24" t="s">
        <v>45</v>
      </c>
      <c r="G16" s="19"/>
      <c r="H16" s="20"/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158</v>
      </c>
      <c r="B17" s="22" t="s">
        <v>175</v>
      </c>
      <c r="C17" s="23" t="n">
        <v>4</v>
      </c>
      <c r="D17" s="31" t="n">
        <v>2</v>
      </c>
      <c r="E17" s="32" t="n">
        <v>6</v>
      </c>
      <c r="F17" s="33" t="n">
        <v>8</v>
      </c>
      <c r="G17" s="19" t="n">
        <v>4</v>
      </c>
      <c r="H17" s="20" t="n">
        <v>3</v>
      </c>
      <c r="I17" s="21" t="n">
        <v>1</v>
      </c>
      <c r="J17" s="3" t="n">
        <v>2</v>
      </c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 t="s">
        <v>158</v>
      </c>
      <c r="B18" s="22" t="s">
        <v>150</v>
      </c>
      <c r="C18" s="23" t="n">
        <v>0</v>
      </c>
      <c r="D18" s="31" t="n">
        <v>1</v>
      </c>
      <c r="E18" s="32" t="n">
        <v>1</v>
      </c>
      <c r="F18" s="33" t="n">
        <v>2</v>
      </c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 t="s">
        <v>159</v>
      </c>
      <c r="B19" s="22" t="s">
        <v>176</v>
      </c>
      <c r="C19" s="23" t="n">
        <v>4</v>
      </c>
      <c r="D19" s="8" t="n">
        <v>2</v>
      </c>
      <c r="E19" s="10" t="n">
        <v>6</v>
      </c>
      <c r="F19" s="24" t="n">
        <v>8</v>
      </c>
      <c r="G19" s="19" t="n">
        <v>4</v>
      </c>
      <c r="H19" s="20" t="n">
        <v>3</v>
      </c>
      <c r="I19" s="21" t="n">
        <v>1</v>
      </c>
      <c r="J19" s="3" t="n">
        <v>2</v>
      </c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 t="s">
        <v>159</v>
      </c>
      <c r="B20" s="22" t="s">
        <v>150</v>
      </c>
      <c r="C20" s="23" t="n">
        <v>0</v>
      </c>
      <c r="D20" s="31" t="n">
        <v>1</v>
      </c>
      <c r="E20" s="32" t="n">
        <v>1</v>
      </c>
      <c r="F20" s="33" t="n">
        <v>1</v>
      </c>
      <c r="G20" s="19"/>
      <c r="H20" s="20"/>
      <c r="I20" s="21"/>
      <c r="J20" s="3"/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 t="s">
        <v>160</v>
      </c>
      <c r="B21" s="22" t="s">
        <v>150</v>
      </c>
      <c r="C21" s="23" t="n">
        <v>0</v>
      </c>
      <c r="D21" s="8" t="n">
        <v>2</v>
      </c>
      <c r="E21" s="10" t="n">
        <v>2</v>
      </c>
      <c r="F21" s="24" t="n">
        <v>2</v>
      </c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/>
      <c r="B22" s="22"/>
      <c r="C22" s="23"/>
      <c r="D22" s="8"/>
      <c r="E22" s="10"/>
      <c r="F22" s="24"/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/>
      <c r="B23" s="22"/>
      <c r="C23" s="23"/>
      <c r="D23" s="8"/>
      <c r="E23" s="10"/>
      <c r="F23" s="24"/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/>
      <c r="B24" s="22"/>
      <c r="C24" s="23"/>
      <c r="D24" s="8"/>
      <c r="E24" s="10"/>
      <c r="F24" s="24"/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/>
      <c r="B25" s="22"/>
      <c r="C25" s="23"/>
      <c r="D25" s="8"/>
      <c r="E25" s="10"/>
      <c r="F25" s="24"/>
      <c r="G25" s="19"/>
      <c r="H25" s="20"/>
      <c r="I25" s="21"/>
      <c r="J25" s="3"/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7">
    <mergeCell ref="B1:P1"/>
    <mergeCell ref="B7:P8"/>
    <mergeCell ref="A11:A12"/>
    <mergeCell ref="B11:B12"/>
    <mergeCell ref="C11:F11"/>
    <mergeCell ref="G11:J11"/>
    <mergeCell ref="L11:O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5" activeCellId="0" sqref="C5"/>
    </sheetView>
  </sheetViews>
  <sheetFormatPr defaultColWidth="6.37109375"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75.22"/>
    <col collapsed="false" customWidth="true" hidden="false" outlineLevel="0" max="3" min="3" style="0" width="28.12"/>
  </cols>
  <sheetData>
    <row r="1" customFormat="false" ht="12.8" hidden="false" customHeight="false" outlineLevel="0" collapsed="false">
      <c r="A1" s="34" t="s">
        <v>177</v>
      </c>
      <c r="B1" s="35" t="s">
        <v>178</v>
      </c>
      <c r="C1" s="22" t="s">
        <v>179</v>
      </c>
    </row>
    <row r="2" customFormat="false" ht="12.8" hidden="false" customHeight="false" outlineLevel="0" collapsed="false">
      <c r="A2" s="34" t="s">
        <v>180</v>
      </c>
      <c r="B2" s="35" t="s">
        <v>181</v>
      </c>
      <c r="C2" s="22" t="s">
        <v>182</v>
      </c>
    </row>
    <row r="3" customFormat="false" ht="12.8" hidden="false" customHeight="false" outlineLevel="0" collapsed="false">
      <c r="A3" s="34" t="s">
        <v>183</v>
      </c>
      <c r="B3" s="35" t="s">
        <v>184</v>
      </c>
      <c r="C3" s="22" t="s">
        <v>179</v>
      </c>
    </row>
    <row r="4" customFormat="false" ht="12.8" hidden="false" customHeight="false" outlineLevel="0" collapsed="false">
      <c r="A4" s="34" t="s">
        <v>185</v>
      </c>
      <c r="B4" s="35" t="s">
        <v>186</v>
      </c>
      <c r="C4" s="22" t="s">
        <v>187</v>
      </c>
    </row>
  </sheetData>
  <hyperlinks>
    <hyperlink ref="B1" r:id="rId1" display="https://drive.google.com/uc?export=view&amp;id=111mchwvuSQk-vTyWLwkEnUF6jGFZnuJU"/>
    <hyperlink ref="B2" r:id="rId2" display="https://drive.google.com/uc?export=view&amp;id=128WUKry8wf2AvhgkPZGj-G9DdwPux9cP"/>
    <hyperlink ref="B3" r:id="rId3" display="https://drive.google.com/uc?export=view&amp;id=1GciUOYBrpToCVoFAbbtc-zJM81G_Iv_J"/>
    <hyperlink ref="B4" r:id="rId4" display="https://drive.google.com/uc?export=view&amp;id=1IbbiRHV-R8QZRJwfQN3mzaZ3ZUZKEfM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2022-06-18T13:51:28Z</dcterms:created>
  <dc:creator/>
  <dc:description/>
  <dc:language>ru-RU</dc:language>
  <cp:lastModifiedBy/>
  <dcterms:modified xsi:type="dcterms:W3CDTF">2022-08-14T22:55:50Z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