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Forestry\Response\"/>
    </mc:Choice>
  </mc:AlternateContent>
  <bookViews>
    <workbookView xWindow="60" yWindow="48" windowWidth="1812" windowHeight="1056" tabRatio="694"/>
  </bookViews>
  <sheets>
    <sheet name="Таблица 8" sheetId="55" r:id="rId1"/>
    <sheet name="Таблица 9 " sheetId="50" r:id="rId2"/>
    <sheet name="Таблица 10" sheetId="56" r:id="rId3"/>
    <sheet name="Таблица 11" sheetId="54" r:id="rId4"/>
    <sheet name="Таблица 12" sheetId="51" r:id="rId5"/>
  </sheets>
  <definedNames>
    <definedName name="_xlnm.Print_Titles" localSheetId="2">'Таблица 10'!$4:$7</definedName>
    <definedName name="_xlnm.Print_Titles" localSheetId="3">'Таблица 11'!$6:$9</definedName>
    <definedName name="_xlnm.Print_Titles" localSheetId="4">'Таблица 12'!$4:$5</definedName>
    <definedName name="_xlnm.Print_Titles" localSheetId="1">'Таблица 9 '!$5:$7</definedName>
    <definedName name="_xlnm.Print_Area" localSheetId="3">'Таблица 11'!$A$1:$O$361</definedName>
    <definedName name="_xlnm.Print_Area" localSheetId="4">'Таблица 12'!$A$1:$F$373</definedName>
    <definedName name="_xlnm.Print_Area" localSheetId="0">'Таблица 8'!$A$1:$D$59</definedName>
    <definedName name="_xlnm.Print_Area" localSheetId="1">'Таблица 9 '!$A$1:$I$80</definedName>
  </definedNames>
  <calcPr calcId="152511"/>
</workbook>
</file>

<file path=xl/calcChain.xml><?xml version="1.0" encoding="utf-8"?>
<calcChain xmlns="http://schemas.openxmlformats.org/spreadsheetml/2006/main">
  <c r="R19" i="56" l="1"/>
  <c r="S19" i="56"/>
  <c r="R20" i="56"/>
  <c r="S20" i="56"/>
  <c r="R21" i="56"/>
  <c r="S21" i="56"/>
  <c r="R23" i="56"/>
  <c r="S23" i="56"/>
  <c r="R32" i="56"/>
  <c r="S32" i="56"/>
  <c r="F180" i="51"/>
  <c r="D180" i="51"/>
  <c r="E21" i="51"/>
  <c r="F21" i="51"/>
  <c r="D24" i="51"/>
  <c r="D11" i="51" s="1"/>
  <c r="E24" i="51"/>
  <c r="E11" i="51" s="1"/>
  <c r="F29" i="51"/>
  <c r="F16" i="51" s="1"/>
  <c r="D34" i="51"/>
  <c r="E34" i="51"/>
  <c r="F34" i="51"/>
  <c r="D36" i="51"/>
  <c r="E36" i="51"/>
  <c r="F36" i="51"/>
  <c r="F23" i="51" s="1"/>
  <c r="F10" i="51" s="1"/>
  <c r="D37" i="51"/>
  <c r="E37" i="51"/>
  <c r="F37" i="51"/>
  <c r="F24" i="51" s="1"/>
  <c r="F11" i="51" s="1"/>
  <c r="D38" i="51"/>
  <c r="E38" i="51"/>
  <c r="F38" i="51"/>
  <c r="D39" i="51"/>
  <c r="E39" i="51"/>
  <c r="E26" i="51" s="1"/>
  <c r="E13" i="51" s="1"/>
  <c r="F39" i="51"/>
  <c r="E40" i="51"/>
  <c r="D41" i="51"/>
  <c r="E41" i="51"/>
  <c r="F41" i="51"/>
  <c r="D42" i="51"/>
  <c r="E42" i="51"/>
  <c r="F42" i="51"/>
  <c r="D43" i="51"/>
  <c r="D30" i="51" s="1"/>
  <c r="D17" i="51" s="1"/>
  <c r="E43" i="51"/>
  <c r="F43" i="51"/>
  <c r="D44" i="51"/>
  <c r="E44" i="51"/>
  <c r="F44" i="51"/>
  <c r="D46" i="51"/>
  <c r="D48" i="51"/>
  <c r="E48" i="51"/>
  <c r="F48" i="51"/>
  <c r="F46" i="51" s="1"/>
  <c r="D53" i="51"/>
  <c r="D40" i="51" s="1"/>
  <c r="D27" i="51" s="1"/>
  <c r="D14" i="51" s="1"/>
  <c r="E53" i="51"/>
  <c r="F53" i="51"/>
  <c r="F40" i="51" s="1"/>
  <c r="D60" i="51"/>
  <c r="E60" i="51"/>
  <c r="E58" i="51" s="1"/>
  <c r="F60" i="51"/>
  <c r="F58" i="51" s="1"/>
  <c r="D65" i="51"/>
  <c r="E65" i="51"/>
  <c r="F65" i="51"/>
  <c r="F70" i="51"/>
  <c r="D72" i="51"/>
  <c r="D70" i="51" s="1"/>
  <c r="E72" i="51"/>
  <c r="E70" i="51" s="1"/>
  <c r="F72" i="51"/>
  <c r="D77" i="51"/>
  <c r="E77" i="51"/>
  <c r="F77" i="51"/>
  <c r="D83" i="51"/>
  <c r="E83" i="51"/>
  <c r="F83" i="51"/>
  <c r="D85" i="51"/>
  <c r="E85" i="51"/>
  <c r="F85" i="51"/>
  <c r="D86" i="51"/>
  <c r="E86" i="51"/>
  <c r="F86" i="51"/>
  <c r="D87" i="51"/>
  <c r="E87" i="51"/>
  <c r="F87" i="51"/>
  <c r="D88" i="51"/>
  <c r="E88" i="51"/>
  <c r="F88" i="51"/>
  <c r="F89" i="51"/>
  <c r="D90" i="51"/>
  <c r="E90" i="51"/>
  <c r="F90" i="51"/>
  <c r="D91" i="51"/>
  <c r="E91" i="51"/>
  <c r="F91" i="51"/>
  <c r="D92" i="51"/>
  <c r="E92" i="51"/>
  <c r="F92" i="51"/>
  <c r="D93" i="51"/>
  <c r="E93" i="51"/>
  <c r="F93" i="51"/>
  <c r="E94" i="51"/>
  <c r="D96" i="51"/>
  <c r="D94" i="51" s="1"/>
  <c r="D82" i="51" s="1"/>
  <c r="E96" i="51"/>
  <c r="F96" i="51"/>
  <c r="D101" i="51"/>
  <c r="D89" i="51" s="1"/>
  <c r="E101" i="51"/>
  <c r="E89" i="51" s="1"/>
  <c r="F101" i="51"/>
  <c r="D106" i="51"/>
  <c r="D108" i="51"/>
  <c r="E108" i="51"/>
  <c r="F108" i="51"/>
  <c r="F106" i="51" s="1"/>
  <c r="D113" i="51"/>
  <c r="E113" i="51"/>
  <c r="F113" i="51"/>
  <c r="D120" i="51"/>
  <c r="D118" i="51" s="1"/>
  <c r="E120" i="51"/>
  <c r="E118" i="51" s="1"/>
  <c r="F120" i="51"/>
  <c r="F118" i="51" s="1"/>
  <c r="D125" i="51"/>
  <c r="E125" i="51"/>
  <c r="F125" i="51"/>
  <c r="D131" i="51"/>
  <c r="E131" i="51"/>
  <c r="F131" i="51"/>
  <c r="F132" i="51"/>
  <c r="D133" i="51"/>
  <c r="E133" i="51"/>
  <c r="F133" i="51"/>
  <c r="D134" i="51"/>
  <c r="E134" i="51"/>
  <c r="F134" i="51"/>
  <c r="D135" i="51"/>
  <c r="E135" i="51"/>
  <c r="F135" i="51"/>
  <c r="D136" i="51"/>
  <c r="E136" i="51"/>
  <c r="F136" i="51"/>
  <c r="D138" i="51"/>
  <c r="E138" i="51"/>
  <c r="F138" i="51"/>
  <c r="D139" i="51"/>
  <c r="E139" i="51"/>
  <c r="F139" i="51"/>
  <c r="D140" i="51"/>
  <c r="E140" i="51"/>
  <c r="F140" i="51"/>
  <c r="D141" i="51"/>
  <c r="E141" i="51"/>
  <c r="F141" i="51"/>
  <c r="D144" i="51"/>
  <c r="D132" i="51" s="1"/>
  <c r="E144" i="51"/>
  <c r="E142" i="51" s="1"/>
  <c r="E130" i="51" s="1"/>
  <c r="F144" i="51"/>
  <c r="F142" i="51" s="1"/>
  <c r="F130" i="51" s="1"/>
  <c r="D149" i="51"/>
  <c r="D137" i="51" s="1"/>
  <c r="E149" i="51"/>
  <c r="E137" i="51" s="1"/>
  <c r="F149" i="51"/>
  <c r="F137" i="51" s="1"/>
  <c r="D156" i="51"/>
  <c r="E156" i="51"/>
  <c r="F156" i="51"/>
  <c r="D158" i="51"/>
  <c r="E158" i="51"/>
  <c r="F158" i="51"/>
  <c r="D159" i="51"/>
  <c r="E159" i="51"/>
  <c r="F159" i="51"/>
  <c r="D160" i="51"/>
  <c r="E160" i="51"/>
  <c r="F160" i="51"/>
  <c r="D161" i="51"/>
  <c r="E161" i="51"/>
  <c r="F161" i="51"/>
  <c r="F26" i="51" s="1"/>
  <c r="D163" i="51"/>
  <c r="E163" i="51"/>
  <c r="F163" i="51"/>
  <c r="D164" i="51"/>
  <c r="E164" i="51"/>
  <c r="E29" i="51" s="1"/>
  <c r="E16" i="51" s="1"/>
  <c r="F164" i="51"/>
  <c r="D165" i="51"/>
  <c r="E165" i="51"/>
  <c r="F165" i="51"/>
  <c r="D166" i="51"/>
  <c r="E166" i="51"/>
  <c r="F166" i="51"/>
  <c r="D168" i="51"/>
  <c r="D170" i="51"/>
  <c r="D157" i="51" s="1"/>
  <c r="E170" i="51"/>
  <c r="E157" i="51" s="1"/>
  <c r="F170" i="51"/>
  <c r="F168" i="51" s="1"/>
  <c r="F155" i="51" s="1"/>
  <c r="D175" i="51"/>
  <c r="D162" i="51" s="1"/>
  <c r="E175" i="51"/>
  <c r="E162" i="51" s="1"/>
  <c r="F175" i="51"/>
  <c r="D182" i="51"/>
  <c r="E182" i="51"/>
  <c r="E180" i="51" s="1"/>
  <c r="F182" i="51"/>
  <c r="D187" i="51"/>
  <c r="E187" i="51"/>
  <c r="F187" i="51"/>
  <c r="D192" i="51"/>
  <c r="E192" i="51"/>
  <c r="D194" i="51"/>
  <c r="E194" i="51"/>
  <c r="F194" i="51"/>
  <c r="F192" i="51" s="1"/>
  <c r="D199" i="51"/>
  <c r="E199" i="51"/>
  <c r="F199" i="51"/>
  <c r="D205" i="51"/>
  <c r="E205" i="51"/>
  <c r="F205" i="51"/>
  <c r="F206" i="51"/>
  <c r="D207" i="51"/>
  <c r="E207" i="51"/>
  <c r="F207" i="51"/>
  <c r="D208" i="51"/>
  <c r="E208" i="51"/>
  <c r="F208" i="51"/>
  <c r="D209" i="51"/>
  <c r="E209" i="51"/>
  <c r="F209" i="51"/>
  <c r="D210" i="51"/>
  <c r="E210" i="51"/>
  <c r="F210" i="51"/>
  <c r="D212" i="51"/>
  <c r="E212" i="51"/>
  <c r="F212" i="51"/>
  <c r="D213" i="51"/>
  <c r="E213" i="51"/>
  <c r="F213" i="51"/>
  <c r="D214" i="51"/>
  <c r="E214" i="51"/>
  <c r="F214" i="51"/>
  <c r="D215" i="51"/>
  <c r="E215" i="51"/>
  <c r="F215" i="51"/>
  <c r="D219" i="51"/>
  <c r="E219" i="51"/>
  <c r="F219" i="51"/>
  <c r="F217" i="51" s="1"/>
  <c r="D224" i="51"/>
  <c r="D211" i="51" s="1"/>
  <c r="E224" i="51"/>
  <c r="E211" i="51" s="1"/>
  <c r="F224" i="51"/>
  <c r="F229" i="51"/>
  <c r="D231" i="51"/>
  <c r="D229" i="51" s="1"/>
  <c r="E231" i="51"/>
  <c r="E229" i="51" s="1"/>
  <c r="F231" i="51"/>
  <c r="D236" i="51"/>
  <c r="E236" i="51"/>
  <c r="F236" i="51"/>
  <c r="E241" i="51"/>
  <c r="F241" i="51"/>
  <c r="D243" i="51"/>
  <c r="D241" i="51" s="1"/>
  <c r="E243" i="51"/>
  <c r="F243" i="51"/>
  <c r="D248" i="51"/>
  <c r="E248" i="51"/>
  <c r="F248" i="51"/>
  <c r="D253" i="51"/>
  <c r="E253" i="51"/>
  <c r="D255" i="51"/>
  <c r="E255" i="51"/>
  <c r="F255" i="51"/>
  <c r="F253" i="51" s="1"/>
  <c r="D260" i="51"/>
  <c r="E260" i="51"/>
  <c r="F260" i="51"/>
  <c r="F211" i="51" s="1"/>
  <c r="D266" i="51"/>
  <c r="E266" i="51"/>
  <c r="F266" i="51"/>
  <c r="E267" i="51"/>
  <c r="F267" i="51"/>
  <c r="D268" i="51"/>
  <c r="E268" i="51"/>
  <c r="F268" i="51"/>
  <c r="D269" i="51"/>
  <c r="E269" i="51"/>
  <c r="F269" i="51"/>
  <c r="D270" i="51"/>
  <c r="E270" i="51"/>
  <c r="F270" i="51"/>
  <c r="D271" i="51"/>
  <c r="E271" i="51"/>
  <c r="F271" i="51"/>
  <c r="F272" i="51"/>
  <c r="D273" i="51"/>
  <c r="E273" i="51"/>
  <c r="F273" i="51"/>
  <c r="D274" i="51"/>
  <c r="E274" i="51"/>
  <c r="F274" i="51"/>
  <c r="D275" i="51"/>
  <c r="E275" i="51"/>
  <c r="F275" i="51"/>
  <c r="D276" i="51"/>
  <c r="E276" i="51"/>
  <c r="F276" i="51"/>
  <c r="D279" i="51"/>
  <c r="E279" i="51"/>
  <c r="E277" i="51" s="1"/>
  <c r="F279" i="51"/>
  <c r="F277" i="51" s="1"/>
  <c r="D284" i="51"/>
  <c r="D272" i="51" s="1"/>
  <c r="E284" i="51"/>
  <c r="E272" i="51" s="1"/>
  <c r="F284" i="51"/>
  <c r="F289" i="51"/>
  <c r="D291" i="51"/>
  <c r="D289" i="51" s="1"/>
  <c r="E291" i="51"/>
  <c r="E289" i="51" s="1"/>
  <c r="F291" i="51"/>
  <c r="D296" i="51"/>
  <c r="E296" i="51"/>
  <c r="F296" i="51"/>
  <c r="E301" i="51"/>
  <c r="F301" i="51"/>
  <c r="D303" i="51"/>
  <c r="D301" i="51" s="1"/>
  <c r="E303" i="51"/>
  <c r="F303" i="51"/>
  <c r="D308" i="51"/>
  <c r="E308" i="51"/>
  <c r="F308" i="51"/>
  <c r="D316" i="51"/>
  <c r="E316" i="51"/>
  <c r="F316" i="51"/>
  <c r="D317" i="51"/>
  <c r="E317" i="51"/>
  <c r="F317" i="51"/>
  <c r="D318" i="51"/>
  <c r="E318" i="51"/>
  <c r="F318" i="51"/>
  <c r="D321" i="51"/>
  <c r="E321" i="51"/>
  <c r="F321" i="51"/>
  <c r="D322" i="51"/>
  <c r="E322" i="51"/>
  <c r="F322" i="51"/>
  <c r="D323" i="51"/>
  <c r="E323" i="51"/>
  <c r="F323" i="51"/>
  <c r="D324" i="51"/>
  <c r="E324" i="51"/>
  <c r="F324" i="51"/>
  <c r="D327" i="51"/>
  <c r="D325" i="51" s="1"/>
  <c r="E327" i="51"/>
  <c r="F327" i="51"/>
  <c r="F325" i="51" s="1"/>
  <c r="D332" i="51"/>
  <c r="D320" i="51" s="1"/>
  <c r="E332" i="51"/>
  <c r="E320" i="51" s="1"/>
  <c r="F332" i="51"/>
  <c r="F320" i="51" s="1"/>
  <c r="D338" i="51"/>
  <c r="E338" i="51"/>
  <c r="F338" i="51"/>
  <c r="F314" i="51" s="1"/>
  <c r="D339" i="51"/>
  <c r="D343" i="51"/>
  <c r="D319" i="51" s="1"/>
  <c r="E343" i="51"/>
  <c r="E319" i="51" s="1"/>
  <c r="F343" i="51"/>
  <c r="D344" i="51"/>
  <c r="E344" i="51"/>
  <c r="F344" i="51"/>
  <c r="D352" i="51"/>
  <c r="D350" i="51" s="1"/>
  <c r="E352" i="51"/>
  <c r="E350" i="51" s="1"/>
  <c r="F352" i="51"/>
  <c r="F350" i="51" s="1"/>
  <c r="D357" i="51"/>
  <c r="E357" i="51"/>
  <c r="F357" i="51"/>
  <c r="K30" i="54"/>
  <c r="K38" i="54"/>
  <c r="D39" i="54"/>
  <c r="E39" i="54"/>
  <c r="F39" i="54"/>
  <c r="G39" i="54"/>
  <c r="H39" i="54"/>
  <c r="I39" i="54"/>
  <c r="J39" i="54"/>
  <c r="J26" i="54" s="1"/>
  <c r="J13" i="54" s="1"/>
  <c r="K39" i="54"/>
  <c r="L39" i="54"/>
  <c r="M39" i="54"/>
  <c r="N39" i="54"/>
  <c r="O39" i="54"/>
  <c r="E40" i="54"/>
  <c r="F40" i="54"/>
  <c r="F27" i="54" s="1"/>
  <c r="F14" i="54" s="1"/>
  <c r="H40" i="54"/>
  <c r="I40" i="54"/>
  <c r="K40" i="54"/>
  <c r="L40" i="54"/>
  <c r="N40" i="54"/>
  <c r="O40" i="54"/>
  <c r="E41" i="54"/>
  <c r="F41" i="54"/>
  <c r="F28" i="54" s="1"/>
  <c r="F15" i="54" s="1"/>
  <c r="H41" i="54"/>
  <c r="I41" i="54"/>
  <c r="K41" i="54"/>
  <c r="L41" i="54"/>
  <c r="N41" i="54"/>
  <c r="O41" i="54"/>
  <c r="D42" i="54"/>
  <c r="E42" i="54"/>
  <c r="F42" i="54"/>
  <c r="H42" i="54"/>
  <c r="I42" i="54"/>
  <c r="K42" i="54"/>
  <c r="L42" i="54"/>
  <c r="N42" i="54"/>
  <c r="O42" i="54"/>
  <c r="E43" i="54"/>
  <c r="F43" i="54"/>
  <c r="H43" i="54"/>
  <c r="I43" i="54"/>
  <c r="K43" i="54"/>
  <c r="L43" i="54"/>
  <c r="N43" i="54"/>
  <c r="N30" i="54" s="1"/>
  <c r="O43" i="54"/>
  <c r="E44" i="54"/>
  <c r="F44" i="54"/>
  <c r="H44" i="54"/>
  <c r="I44" i="54"/>
  <c r="K44" i="54"/>
  <c r="L44" i="54"/>
  <c r="L31" i="54" s="1"/>
  <c r="N44" i="54"/>
  <c r="O44" i="54"/>
  <c r="E45" i="54"/>
  <c r="F45" i="54"/>
  <c r="H45" i="54"/>
  <c r="I45" i="54"/>
  <c r="K45" i="54"/>
  <c r="L45" i="54"/>
  <c r="N45" i="54"/>
  <c r="O45" i="54"/>
  <c r="E46" i="54"/>
  <c r="F46" i="54"/>
  <c r="H46" i="54"/>
  <c r="I46" i="54"/>
  <c r="I33" i="54" s="1"/>
  <c r="K46" i="54"/>
  <c r="L46" i="54"/>
  <c r="N46" i="54"/>
  <c r="O46" i="54"/>
  <c r="E47" i="54"/>
  <c r="F47" i="54"/>
  <c r="H47" i="54"/>
  <c r="H34" i="54" s="1"/>
  <c r="I47" i="54"/>
  <c r="K47" i="54"/>
  <c r="L47" i="54"/>
  <c r="N47" i="54"/>
  <c r="O47" i="54"/>
  <c r="E48" i="54"/>
  <c r="F48" i="54"/>
  <c r="F35" i="54" s="1"/>
  <c r="H48" i="54"/>
  <c r="I48" i="54"/>
  <c r="K48" i="54"/>
  <c r="L48" i="54"/>
  <c r="N48" i="54"/>
  <c r="O48" i="54"/>
  <c r="E49" i="54"/>
  <c r="F49" i="54"/>
  <c r="F36" i="54" s="1"/>
  <c r="H49" i="54"/>
  <c r="I49" i="54"/>
  <c r="K49" i="54"/>
  <c r="L49" i="54"/>
  <c r="L36" i="54" s="1"/>
  <c r="N49" i="54"/>
  <c r="O49" i="54"/>
  <c r="E50" i="54"/>
  <c r="D50" i="54" s="1"/>
  <c r="F50" i="54"/>
  <c r="H50" i="54"/>
  <c r="K50" i="54"/>
  <c r="N50" i="54"/>
  <c r="D51" i="54"/>
  <c r="D38" i="54" s="1"/>
  <c r="E51" i="54"/>
  <c r="F51" i="54"/>
  <c r="G51" i="54"/>
  <c r="G38" i="54" s="1"/>
  <c r="H51" i="54"/>
  <c r="I51" i="54"/>
  <c r="I50" i="54" s="1"/>
  <c r="J51" i="54"/>
  <c r="K51" i="54"/>
  <c r="L51" i="54"/>
  <c r="L38" i="54" s="1"/>
  <c r="N51" i="54"/>
  <c r="O51" i="54"/>
  <c r="D53" i="54"/>
  <c r="D40" i="54" s="1"/>
  <c r="D27" i="54" s="1"/>
  <c r="G53" i="54"/>
  <c r="J53" i="54"/>
  <c r="M53" i="54"/>
  <c r="D54" i="54"/>
  <c r="G54" i="54"/>
  <c r="G41" i="54" s="1"/>
  <c r="J54" i="54"/>
  <c r="M54" i="54"/>
  <c r="M41" i="54" s="1"/>
  <c r="D55" i="54"/>
  <c r="G55" i="54"/>
  <c r="J55" i="54"/>
  <c r="M55" i="54"/>
  <c r="D56" i="54"/>
  <c r="G56" i="54"/>
  <c r="G43" i="54" s="1"/>
  <c r="J56" i="54"/>
  <c r="M56" i="54"/>
  <c r="M43" i="54" s="1"/>
  <c r="D57" i="54"/>
  <c r="D44" i="54" s="1"/>
  <c r="D31" i="54" s="1"/>
  <c r="G57" i="54"/>
  <c r="J57" i="54"/>
  <c r="M57" i="54"/>
  <c r="D58" i="54"/>
  <c r="G58" i="54"/>
  <c r="G45" i="54" s="1"/>
  <c r="J58" i="54"/>
  <c r="M58" i="54"/>
  <c r="M45" i="54" s="1"/>
  <c r="D59" i="54"/>
  <c r="D46" i="54" s="1"/>
  <c r="D33" i="54" s="1"/>
  <c r="G59" i="54"/>
  <c r="J59" i="54"/>
  <c r="M59" i="54"/>
  <c r="D60" i="54"/>
  <c r="G60" i="54"/>
  <c r="G47" i="54" s="1"/>
  <c r="J60" i="54"/>
  <c r="M60" i="54"/>
  <c r="M47" i="54" s="1"/>
  <c r="D61" i="54"/>
  <c r="D48" i="54" s="1"/>
  <c r="D35" i="54" s="1"/>
  <c r="G61" i="54"/>
  <c r="J61" i="54"/>
  <c r="M61" i="54"/>
  <c r="D62" i="54"/>
  <c r="G62" i="54"/>
  <c r="G49" i="54" s="1"/>
  <c r="J62" i="54"/>
  <c r="M62" i="54"/>
  <c r="M49" i="54" s="1"/>
  <c r="E63" i="54"/>
  <c r="D63" i="54" s="1"/>
  <c r="F63" i="54"/>
  <c r="H63" i="54"/>
  <c r="K63" i="54"/>
  <c r="N63" i="54"/>
  <c r="E64" i="54"/>
  <c r="F64" i="54"/>
  <c r="D64" i="54" s="1"/>
  <c r="G64" i="54"/>
  <c r="H64" i="54"/>
  <c r="I64" i="54"/>
  <c r="I63" i="54" s="1"/>
  <c r="J64" i="54"/>
  <c r="K64" i="54"/>
  <c r="L64" i="54"/>
  <c r="L63" i="54" s="1"/>
  <c r="N64" i="54"/>
  <c r="M64" i="54" s="1"/>
  <c r="O64" i="54"/>
  <c r="O63" i="54" s="1"/>
  <c r="D66" i="54"/>
  <c r="G66" i="54"/>
  <c r="J66" i="54"/>
  <c r="M66" i="54"/>
  <c r="D67" i="54"/>
  <c r="G67" i="54"/>
  <c r="J67" i="54"/>
  <c r="M67" i="54"/>
  <c r="D68" i="54"/>
  <c r="G68" i="54"/>
  <c r="J68" i="54"/>
  <c r="M68" i="54"/>
  <c r="D69" i="54"/>
  <c r="G69" i="54"/>
  <c r="J69" i="54"/>
  <c r="M69" i="54"/>
  <c r="D70" i="54"/>
  <c r="G70" i="54"/>
  <c r="J70" i="54"/>
  <c r="M70" i="54"/>
  <c r="D71" i="54"/>
  <c r="G71" i="54"/>
  <c r="J71" i="54"/>
  <c r="M71" i="54"/>
  <c r="D72" i="54"/>
  <c r="G72" i="54"/>
  <c r="J72" i="54"/>
  <c r="M72" i="54"/>
  <c r="D73" i="54"/>
  <c r="G73" i="54"/>
  <c r="J73" i="54"/>
  <c r="M73" i="54"/>
  <c r="D74" i="54"/>
  <c r="G74" i="54"/>
  <c r="J74" i="54"/>
  <c r="M74" i="54"/>
  <c r="D75" i="54"/>
  <c r="G75" i="54"/>
  <c r="J75" i="54"/>
  <c r="M75" i="54"/>
  <c r="E76" i="54"/>
  <c r="D76" i="54" s="1"/>
  <c r="F76" i="54"/>
  <c r="H76" i="54"/>
  <c r="K76" i="54"/>
  <c r="J76" i="54" s="1"/>
  <c r="N76" i="54"/>
  <c r="D77" i="54"/>
  <c r="E77" i="54"/>
  <c r="F77" i="54"/>
  <c r="G77" i="54"/>
  <c r="H77" i="54"/>
  <c r="I77" i="54"/>
  <c r="I76" i="54" s="1"/>
  <c r="J77" i="54"/>
  <c r="K77" i="54"/>
  <c r="L77" i="54"/>
  <c r="L76" i="54" s="1"/>
  <c r="N77" i="54"/>
  <c r="M77" i="54" s="1"/>
  <c r="O77" i="54"/>
  <c r="O76" i="54" s="1"/>
  <c r="D79" i="54"/>
  <c r="G79" i="54"/>
  <c r="J79" i="54"/>
  <c r="M79" i="54"/>
  <c r="D80" i="54"/>
  <c r="G80" i="54"/>
  <c r="J80" i="54"/>
  <c r="M80" i="54"/>
  <c r="D81" i="54"/>
  <c r="G81" i="54"/>
  <c r="J81" i="54"/>
  <c r="M81" i="54"/>
  <c r="D82" i="54"/>
  <c r="G82" i="54"/>
  <c r="J82" i="54"/>
  <c r="M82" i="54"/>
  <c r="D83" i="54"/>
  <c r="G83" i="54"/>
  <c r="J83" i="54"/>
  <c r="M83" i="54"/>
  <c r="D84" i="54"/>
  <c r="G84" i="54"/>
  <c r="J84" i="54"/>
  <c r="M84" i="54"/>
  <c r="D85" i="54"/>
  <c r="G85" i="54"/>
  <c r="J85" i="54"/>
  <c r="M85" i="54"/>
  <c r="D86" i="54"/>
  <c r="G86" i="54"/>
  <c r="J86" i="54"/>
  <c r="M86" i="54"/>
  <c r="D87" i="54"/>
  <c r="G87" i="54"/>
  <c r="J87" i="54"/>
  <c r="M87" i="54"/>
  <c r="D88" i="54"/>
  <c r="G88" i="54"/>
  <c r="J88" i="54"/>
  <c r="M88" i="54"/>
  <c r="G90" i="54"/>
  <c r="O90" i="54"/>
  <c r="D91" i="54"/>
  <c r="D26" i="54" s="1"/>
  <c r="D13" i="54" s="1"/>
  <c r="E91" i="54"/>
  <c r="F91" i="54"/>
  <c r="G91" i="54"/>
  <c r="H91" i="54"/>
  <c r="I91" i="54"/>
  <c r="J91" i="54"/>
  <c r="K91" i="54"/>
  <c r="K26" i="54" s="1"/>
  <c r="K13" i="54" s="1"/>
  <c r="L91" i="54"/>
  <c r="L26" i="54" s="1"/>
  <c r="L13" i="54" s="1"/>
  <c r="M91" i="54"/>
  <c r="N91" i="54"/>
  <c r="O91" i="54"/>
  <c r="E92" i="54"/>
  <c r="F92" i="54"/>
  <c r="G92" i="54"/>
  <c r="H92" i="54"/>
  <c r="H27" i="54" s="1"/>
  <c r="I92" i="54"/>
  <c r="K92" i="54"/>
  <c r="L92" i="54"/>
  <c r="N92" i="54"/>
  <c r="O92" i="54"/>
  <c r="O27" i="54" s="1"/>
  <c r="O14" i="54" s="1"/>
  <c r="E93" i="54"/>
  <c r="F93" i="54"/>
  <c r="H93" i="54"/>
  <c r="I93" i="54"/>
  <c r="K93" i="54"/>
  <c r="K28" i="54" s="1"/>
  <c r="L93" i="54"/>
  <c r="L28" i="54" s="1"/>
  <c r="N93" i="54"/>
  <c r="O93" i="54"/>
  <c r="E94" i="54"/>
  <c r="F94" i="54"/>
  <c r="G94" i="54"/>
  <c r="H94" i="54"/>
  <c r="H29" i="54" s="1"/>
  <c r="I94" i="54"/>
  <c r="K94" i="54"/>
  <c r="L94" i="54"/>
  <c r="N94" i="54"/>
  <c r="O94" i="54"/>
  <c r="O29" i="54" s="1"/>
  <c r="E95" i="54"/>
  <c r="F95" i="54"/>
  <c r="H95" i="54"/>
  <c r="I95" i="54"/>
  <c r="K95" i="54"/>
  <c r="L95" i="54"/>
  <c r="L30" i="54" s="1"/>
  <c r="N95" i="54"/>
  <c r="O95" i="54"/>
  <c r="E96" i="54"/>
  <c r="F96" i="54"/>
  <c r="G96" i="54"/>
  <c r="H96" i="54"/>
  <c r="H31" i="54" s="1"/>
  <c r="I96" i="54"/>
  <c r="K96" i="54"/>
  <c r="L96" i="54"/>
  <c r="N96" i="54"/>
  <c r="O96" i="54"/>
  <c r="O31" i="54" s="1"/>
  <c r="O18" i="54" s="1"/>
  <c r="E97" i="54"/>
  <c r="F97" i="54"/>
  <c r="H97" i="54"/>
  <c r="I97" i="54"/>
  <c r="K97" i="54"/>
  <c r="K32" i="54" s="1"/>
  <c r="L97" i="54"/>
  <c r="L32" i="54" s="1"/>
  <c r="N97" i="54"/>
  <c r="O97" i="54"/>
  <c r="E98" i="54"/>
  <c r="F98" i="54"/>
  <c r="G98" i="54"/>
  <c r="H98" i="54"/>
  <c r="H33" i="54" s="1"/>
  <c r="I98" i="54"/>
  <c r="J98" i="54"/>
  <c r="K98" i="54"/>
  <c r="L98" i="54"/>
  <c r="N98" i="54"/>
  <c r="O98" i="54"/>
  <c r="O33" i="54" s="1"/>
  <c r="E99" i="54"/>
  <c r="F99" i="54"/>
  <c r="H99" i="54"/>
  <c r="I99" i="54"/>
  <c r="K99" i="54"/>
  <c r="K34" i="54" s="1"/>
  <c r="L99" i="54"/>
  <c r="L34" i="54" s="1"/>
  <c r="L21" i="54" s="1"/>
  <c r="N99" i="54"/>
  <c r="O99" i="54"/>
  <c r="E100" i="54"/>
  <c r="F100" i="54"/>
  <c r="G100" i="54"/>
  <c r="H100" i="54"/>
  <c r="H35" i="54" s="1"/>
  <c r="I100" i="54"/>
  <c r="J100" i="54"/>
  <c r="K100" i="54"/>
  <c r="L100" i="54"/>
  <c r="N100" i="54"/>
  <c r="O100" i="54"/>
  <c r="O35" i="54" s="1"/>
  <c r="O22" i="54" s="1"/>
  <c r="E101" i="54"/>
  <c r="F101" i="54"/>
  <c r="H101" i="54"/>
  <c r="I101" i="54"/>
  <c r="K101" i="54"/>
  <c r="L101" i="54"/>
  <c r="N101" i="54"/>
  <c r="O101" i="54"/>
  <c r="I102" i="54"/>
  <c r="I89" i="54" s="1"/>
  <c r="O102" i="54"/>
  <c r="O89" i="54" s="1"/>
  <c r="E103" i="54"/>
  <c r="E90" i="54" s="1"/>
  <c r="F103" i="54"/>
  <c r="F90" i="54" s="1"/>
  <c r="H103" i="54"/>
  <c r="G103" i="54" s="1"/>
  <c r="I103" i="54"/>
  <c r="I90" i="54" s="1"/>
  <c r="K103" i="54"/>
  <c r="L103" i="54"/>
  <c r="L90" i="54" s="1"/>
  <c r="N103" i="54"/>
  <c r="M103" i="54" s="1"/>
  <c r="O103" i="54"/>
  <c r="D105" i="54"/>
  <c r="D92" i="54" s="1"/>
  <c r="G105" i="54"/>
  <c r="J105" i="54"/>
  <c r="M105" i="54"/>
  <c r="D106" i="54"/>
  <c r="D93" i="54" s="1"/>
  <c r="G106" i="54"/>
  <c r="G93" i="54" s="1"/>
  <c r="J106" i="54"/>
  <c r="J93" i="54" s="1"/>
  <c r="M106" i="54"/>
  <c r="M93" i="54" s="1"/>
  <c r="D107" i="54"/>
  <c r="D94" i="54" s="1"/>
  <c r="G107" i="54"/>
  <c r="J107" i="54"/>
  <c r="M107" i="54"/>
  <c r="D108" i="54"/>
  <c r="D95" i="54" s="1"/>
  <c r="G108" i="54"/>
  <c r="G95" i="54" s="1"/>
  <c r="J108" i="54"/>
  <c r="J95" i="54" s="1"/>
  <c r="M108" i="54"/>
  <c r="M95" i="54" s="1"/>
  <c r="D109" i="54"/>
  <c r="D96" i="54" s="1"/>
  <c r="G109" i="54"/>
  <c r="J109" i="54"/>
  <c r="M109" i="54"/>
  <c r="D110" i="54"/>
  <c r="D97" i="54" s="1"/>
  <c r="G110" i="54"/>
  <c r="G97" i="54" s="1"/>
  <c r="J110" i="54"/>
  <c r="J97" i="54" s="1"/>
  <c r="M110" i="54"/>
  <c r="M97" i="54" s="1"/>
  <c r="D111" i="54"/>
  <c r="D98" i="54" s="1"/>
  <c r="G111" i="54"/>
  <c r="J111" i="54"/>
  <c r="M111" i="54"/>
  <c r="D112" i="54"/>
  <c r="D99" i="54" s="1"/>
  <c r="G112" i="54"/>
  <c r="G99" i="54" s="1"/>
  <c r="J112" i="54"/>
  <c r="J99" i="54" s="1"/>
  <c r="M112" i="54"/>
  <c r="D113" i="54"/>
  <c r="D100" i="54" s="1"/>
  <c r="G113" i="54"/>
  <c r="J113" i="54"/>
  <c r="M113" i="54"/>
  <c r="D114" i="54"/>
  <c r="D101" i="54" s="1"/>
  <c r="G114" i="54"/>
  <c r="G101" i="54" s="1"/>
  <c r="J114" i="54"/>
  <c r="J101" i="54" s="1"/>
  <c r="M114" i="54"/>
  <c r="I115" i="54"/>
  <c r="O115" i="54"/>
  <c r="E116" i="54"/>
  <c r="E115" i="54" s="1"/>
  <c r="F116" i="54"/>
  <c r="F115" i="54" s="1"/>
  <c r="H116" i="54"/>
  <c r="G116" i="54" s="1"/>
  <c r="I116" i="54"/>
  <c r="K116" i="54"/>
  <c r="L116" i="54"/>
  <c r="L115" i="54" s="1"/>
  <c r="N116" i="54"/>
  <c r="M116" i="54" s="1"/>
  <c r="O116" i="54"/>
  <c r="D118" i="54"/>
  <c r="G118" i="54"/>
  <c r="J118" i="54"/>
  <c r="J92" i="54" s="1"/>
  <c r="M118" i="54"/>
  <c r="D119" i="54"/>
  <c r="G119" i="54"/>
  <c r="J119" i="54"/>
  <c r="M119" i="54"/>
  <c r="D120" i="54"/>
  <c r="G120" i="54"/>
  <c r="J120" i="54"/>
  <c r="J94" i="54" s="1"/>
  <c r="M120" i="54"/>
  <c r="D121" i="54"/>
  <c r="G121" i="54"/>
  <c r="J121" i="54"/>
  <c r="M121" i="54"/>
  <c r="D122" i="54"/>
  <c r="G122" i="54"/>
  <c r="J122" i="54"/>
  <c r="J96" i="54" s="1"/>
  <c r="M122" i="54"/>
  <c r="D123" i="54"/>
  <c r="G123" i="54"/>
  <c r="J123" i="54"/>
  <c r="M123" i="54"/>
  <c r="D124" i="54"/>
  <c r="G124" i="54"/>
  <c r="J124" i="54"/>
  <c r="M124" i="54"/>
  <c r="D125" i="54"/>
  <c r="G125" i="54"/>
  <c r="J125" i="54"/>
  <c r="M125" i="54"/>
  <c r="M99" i="54" s="1"/>
  <c r="D126" i="54"/>
  <c r="G126" i="54"/>
  <c r="J126" i="54"/>
  <c r="M126" i="54"/>
  <c r="D127" i="54"/>
  <c r="G127" i="54"/>
  <c r="J127" i="54"/>
  <c r="M127" i="54"/>
  <c r="M101" i="54" s="1"/>
  <c r="G134" i="54"/>
  <c r="I134" i="54"/>
  <c r="O134" i="54"/>
  <c r="E135" i="54"/>
  <c r="E134" i="54" s="1"/>
  <c r="F135" i="54"/>
  <c r="F134" i="54" s="1"/>
  <c r="G135" i="54"/>
  <c r="H135" i="54"/>
  <c r="H134" i="54" s="1"/>
  <c r="I135" i="54"/>
  <c r="K135" i="54"/>
  <c r="K134" i="54" s="1"/>
  <c r="L135" i="54"/>
  <c r="L134" i="54" s="1"/>
  <c r="N135" i="54"/>
  <c r="N134" i="54" s="1"/>
  <c r="O135" i="54"/>
  <c r="D144" i="54"/>
  <c r="D135" i="54" s="1"/>
  <c r="D134" i="54" s="1"/>
  <c r="G144" i="54"/>
  <c r="J144" i="54"/>
  <c r="J135" i="54" s="1"/>
  <c r="J134" i="54" s="1"/>
  <c r="M144" i="54"/>
  <c r="M135" i="54" s="1"/>
  <c r="M134" i="54" s="1"/>
  <c r="D146" i="54"/>
  <c r="G146" i="54"/>
  <c r="J146" i="54"/>
  <c r="M146" i="54"/>
  <c r="K148" i="54"/>
  <c r="D149" i="54"/>
  <c r="E149" i="54"/>
  <c r="F149" i="54"/>
  <c r="G149" i="54"/>
  <c r="H149" i="54"/>
  <c r="I149" i="54"/>
  <c r="J149" i="54"/>
  <c r="K149" i="54"/>
  <c r="L149" i="54"/>
  <c r="M149" i="54"/>
  <c r="N149" i="54"/>
  <c r="O149" i="54"/>
  <c r="E150" i="54"/>
  <c r="F150" i="54"/>
  <c r="H150" i="54"/>
  <c r="I150" i="54"/>
  <c r="K150" i="54"/>
  <c r="L150" i="54"/>
  <c r="N150" i="54"/>
  <c r="O150" i="54"/>
  <c r="E151" i="54"/>
  <c r="F151" i="54"/>
  <c r="G151" i="54"/>
  <c r="H151" i="54"/>
  <c r="I151" i="54"/>
  <c r="K151" i="54"/>
  <c r="L151" i="54"/>
  <c r="N151" i="54"/>
  <c r="O151" i="54"/>
  <c r="E152" i="54"/>
  <c r="F152" i="54"/>
  <c r="H152" i="54"/>
  <c r="I152" i="54"/>
  <c r="K152" i="54"/>
  <c r="L152" i="54"/>
  <c r="N152" i="54"/>
  <c r="O152" i="54"/>
  <c r="E153" i="54"/>
  <c r="F153" i="54"/>
  <c r="G153" i="54"/>
  <c r="H153" i="54"/>
  <c r="I153" i="54"/>
  <c r="K153" i="54"/>
  <c r="L153" i="54"/>
  <c r="N153" i="54"/>
  <c r="O153" i="54"/>
  <c r="E154" i="54"/>
  <c r="F154" i="54"/>
  <c r="H154" i="54"/>
  <c r="I154" i="54"/>
  <c r="K154" i="54"/>
  <c r="L154" i="54"/>
  <c r="N154" i="54"/>
  <c r="O154" i="54"/>
  <c r="E155" i="54"/>
  <c r="F155" i="54"/>
  <c r="G155" i="54"/>
  <c r="H155" i="54"/>
  <c r="I155" i="54"/>
  <c r="K155" i="54"/>
  <c r="L155" i="54"/>
  <c r="N155" i="54"/>
  <c r="O155" i="54"/>
  <c r="E156" i="54"/>
  <c r="F156" i="54"/>
  <c r="H156" i="54"/>
  <c r="I156" i="54"/>
  <c r="K156" i="54"/>
  <c r="L156" i="54"/>
  <c r="N156" i="54"/>
  <c r="O156" i="54"/>
  <c r="E157" i="54"/>
  <c r="F157" i="54"/>
  <c r="G157" i="54"/>
  <c r="H157" i="54"/>
  <c r="I157" i="54"/>
  <c r="K157" i="54"/>
  <c r="L157" i="54"/>
  <c r="N157" i="54"/>
  <c r="O157" i="54"/>
  <c r="E158" i="54"/>
  <c r="F158" i="54"/>
  <c r="H158" i="54"/>
  <c r="I158" i="54"/>
  <c r="K158" i="54"/>
  <c r="L158" i="54"/>
  <c r="N158" i="54"/>
  <c r="O158" i="54"/>
  <c r="E159" i="54"/>
  <c r="F159" i="54"/>
  <c r="G159" i="54"/>
  <c r="H159" i="54"/>
  <c r="I159" i="54"/>
  <c r="K159" i="54"/>
  <c r="L159" i="54"/>
  <c r="N159" i="54"/>
  <c r="O159" i="54"/>
  <c r="E160" i="54"/>
  <c r="E147" i="54" s="1"/>
  <c r="F160" i="54"/>
  <c r="F147" i="54" s="1"/>
  <c r="K160" i="54"/>
  <c r="N160" i="54"/>
  <c r="E161" i="54"/>
  <c r="E148" i="54" s="1"/>
  <c r="F161" i="54"/>
  <c r="F148" i="54" s="1"/>
  <c r="G161" i="54"/>
  <c r="H161" i="54"/>
  <c r="H148" i="54" s="1"/>
  <c r="I161" i="54"/>
  <c r="I148" i="54" s="1"/>
  <c r="J161" i="54"/>
  <c r="J148" i="54" s="1"/>
  <c r="K161" i="54"/>
  <c r="L161" i="54"/>
  <c r="L148" i="54" s="1"/>
  <c r="N161" i="54"/>
  <c r="N148" i="54" s="1"/>
  <c r="O161" i="54"/>
  <c r="D163" i="54"/>
  <c r="D150" i="54" s="1"/>
  <c r="G163" i="54"/>
  <c r="G150" i="54" s="1"/>
  <c r="J163" i="54"/>
  <c r="J150" i="54" s="1"/>
  <c r="M163" i="54"/>
  <c r="M150" i="54" s="1"/>
  <c r="D164" i="54"/>
  <c r="D151" i="54" s="1"/>
  <c r="G164" i="54"/>
  <c r="J164" i="54"/>
  <c r="J151" i="54" s="1"/>
  <c r="M164" i="54"/>
  <c r="M151" i="54" s="1"/>
  <c r="D165" i="54"/>
  <c r="D152" i="54" s="1"/>
  <c r="G165" i="54"/>
  <c r="G152" i="54" s="1"/>
  <c r="J165" i="54"/>
  <c r="J152" i="54" s="1"/>
  <c r="M165" i="54"/>
  <c r="M152" i="54" s="1"/>
  <c r="D166" i="54"/>
  <c r="D153" i="54" s="1"/>
  <c r="G166" i="54"/>
  <c r="J166" i="54"/>
  <c r="J153" i="54" s="1"/>
  <c r="M166" i="54"/>
  <c r="M153" i="54" s="1"/>
  <c r="D167" i="54"/>
  <c r="D154" i="54" s="1"/>
  <c r="G167" i="54"/>
  <c r="G154" i="54" s="1"/>
  <c r="J167" i="54"/>
  <c r="J154" i="54" s="1"/>
  <c r="M167" i="54"/>
  <c r="M154" i="54" s="1"/>
  <c r="D168" i="54"/>
  <c r="D155" i="54" s="1"/>
  <c r="G168" i="54"/>
  <c r="J168" i="54"/>
  <c r="M168" i="54"/>
  <c r="M155" i="54" s="1"/>
  <c r="D169" i="54"/>
  <c r="D156" i="54" s="1"/>
  <c r="G169" i="54"/>
  <c r="G156" i="54" s="1"/>
  <c r="J169" i="54"/>
  <c r="J156" i="54" s="1"/>
  <c r="M169" i="54"/>
  <c r="M156" i="54" s="1"/>
  <c r="D170" i="54"/>
  <c r="D157" i="54" s="1"/>
  <c r="G170" i="54"/>
  <c r="J170" i="54"/>
  <c r="M170" i="54"/>
  <c r="M157" i="54" s="1"/>
  <c r="D171" i="54"/>
  <c r="D158" i="54" s="1"/>
  <c r="G171" i="54"/>
  <c r="G158" i="54" s="1"/>
  <c r="J171" i="54"/>
  <c r="J158" i="54" s="1"/>
  <c r="M171" i="54"/>
  <c r="M158" i="54" s="1"/>
  <c r="D172" i="54"/>
  <c r="D159" i="54" s="1"/>
  <c r="G172" i="54"/>
  <c r="J172" i="54"/>
  <c r="M172" i="54"/>
  <c r="M159" i="54" s="1"/>
  <c r="E173" i="54"/>
  <c r="D173" i="54" s="1"/>
  <c r="F173" i="54"/>
  <c r="K173" i="54"/>
  <c r="N173" i="54"/>
  <c r="D174" i="54"/>
  <c r="E174" i="54"/>
  <c r="F174" i="54"/>
  <c r="G174" i="54"/>
  <c r="H174" i="54"/>
  <c r="H173" i="54" s="1"/>
  <c r="G173" i="54" s="1"/>
  <c r="I174" i="54"/>
  <c r="I173" i="54" s="1"/>
  <c r="J174" i="54"/>
  <c r="K174" i="54"/>
  <c r="L174" i="54"/>
  <c r="L173" i="54" s="1"/>
  <c r="N174" i="54"/>
  <c r="O174" i="54"/>
  <c r="O173" i="54" s="1"/>
  <c r="D176" i="54"/>
  <c r="G176" i="54"/>
  <c r="J176" i="54"/>
  <c r="M176" i="54"/>
  <c r="D177" i="54"/>
  <c r="G177" i="54"/>
  <c r="J177" i="54"/>
  <c r="M177" i="54"/>
  <c r="D178" i="54"/>
  <c r="G178" i="54"/>
  <c r="J178" i="54"/>
  <c r="M178" i="54"/>
  <c r="D179" i="54"/>
  <c r="G179" i="54"/>
  <c r="J179" i="54"/>
  <c r="M179" i="54"/>
  <c r="D180" i="54"/>
  <c r="G180" i="54"/>
  <c r="J180" i="54"/>
  <c r="M180" i="54"/>
  <c r="D181" i="54"/>
  <c r="G181" i="54"/>
  <c r="J181" i="54"/>
  <c r="J155" i="54" s="1"/>
  <c r="M181" i="54"/>
  <c r="D182" i="54"/>
  <c r="G182" i="54"/>
  <c r="J182" i="54"/>
  <c r="M182" i="54"/>
  <c r="D183" i="54"/>
  <c r="G183" i="54"/>
  <c r="J183" i="54"/>
  <c r="J157" i="54" s="1"/>
  <c r="M183" i="54"/>
  <c r="D184" i="54"/>
  <c r="G184" i="54"/>
  <c r="J184" i="54"/>
  <c r="M184" i="54"/>
  <c r="D185" i="54"/>
  <c r="G185" i="54"/>
  <c r="J185" i="54"/>
  <c r="J159" i="54" s="1"/>
  <c r="M185" i="54"/>
  <c r="E186" i="54"/>
  <c r="D186" i="54" s="1"/>
  <c r="F186" i="54"/>
  <c r="K186" i="54"/>
  <c r="J186" i="54" s="1"/>
  <c r="N186" i="54"/>
  <c r="D187" i="54"/>
  <c r="E187" i="54"/>
  <c r="F187" i="54"/>
  <c r="G187" i="54"/>
  <c r="H187" i="54"/>
  <c r="H186" i="54" s="1"/>
  <c r="G186" i="54" s="1"/>
  <c r="I187" i="54"/>
  <c r="I186" i="54" s="1"/>
  <c r="J187" i="54"/>
  <c r="K187" i="54"/>
  <c r="L187" i="54"/>
  <c r="L186" i="54" s="1"/>
  <c r="N187" i="54"/>
  <c r="M187" i="54" s="1"/>
  <c r="O187" i="54"/>
  <c r="O186" i="54" s="1"/>
  <c r="D189" i="54"/>
  <c r="G189" i="54"/>
  <c r="J189" i="54"/>
  <c r="M189" i="54"/>
  <c r="D190" i="54"/>
  <c r="G190" i="54"/>
  <c r="J190" i="54"/>
  <c r="M190" i="54"/>
  <c r="D191" i="54"/>
  <c r="G191" i="54"/>
  <c r="J191" i="54"/>
  <c r="M191" i="54"/>
  <c r="D192" i="54"/>
  <c r="G192" i="54"/>
  <c r="J192" i="54"/>
  <c r="M192" i="54"/>
  <c r="D193" i="54"/>
  <c r="G193" i="54"/>
  <c r="J193" i="54"/>
  <c r="M193" i="54"/>
  <c r="D194" i="54"/>
  <c r="G194" i="54"/>
  <c r="J194" i="54"/>
  <c r="M194" i="54"/>
  <c r="D195" i="54"/>
  <c r="G195" i="54"/>
  <c r="J195" i="54"/>
  <c r="M195" i="54"/>
  <c r="D196" i="54"/>
  <c r="G196" i="54"/>
  <c r="J196" i="54"/>
  <c r="M196" i="54"/>
  <c r="D197" i="54"/>
  <c r="G197" i="54"/>
  <c r="J197" i="54"/>
  <c r="M197" i="54"/>
  <c r="D198" i="54"/>
  <c r="G198" i="54"/>
  <c r="J198" i="54"/>
  <c r="M198" i="54"/>
  <c r="G200" i="54"/>
  <c r="E202" i="54"/>
  <c r="F202" i="54"/>
  <c r="H202" i="54"/>
  <c r="I202" i="54"/>
  <c r="K202" i="54"/>
  <c r="L202" i="54"/>
  <c r="N202" i="54"/>
  <c r="O202" i="54"/>
  <c r="E203" i="54"/>
  <c r="F203" i="54"/>
  <c r="H203" i="54"/>
  <c r="I203" i="54"/>
  <c r="K203" i="54"/>
  <c r="L203" i="54"/>
  <c r="N203" i="54"/>
  <c r="O203" i="54"/>
  <c r="E204" i="54"/>
  <c r="F204" i="54"/>
  <c r="H204" i="54"/>
  <c r="I204" i="54"/>
  <c r="K204" i="54"/>
  <c r="L204" i="54"/>
  <c r="N204" i="54"/>
  <c r="O204" i="54"/>
  <c r="E205" i="54"/>
  <c r="F205" i="54"/>
  <c r="H205" i="54"/>
  <c r="I205" i="54"/>
  <c r="K205" i="54"/>
  <c r="L205" i="54"/>
  <c r="N205" i="54"/>
  <c r="O205" i="54"/>
  <c r="E206" i="54"/>
  <c r="F206" i="54"/>
  <c r="H206" i="54"/>
  <c r="I206" i="54"/>
  <c r="K206" i="54"/>
  <c r="L206" i="54"/>
  <c r="N206" i="54"/>
  <c r="O206" i="54"/>
  <c r="E207" i="54"/>
  <c r="F207" i="54"/>
  <c r="H207" i="54"/>
  <c r="I207" i="54"/>
  <c r="K207" i="54"/>
  <c r="L207" i="54"/>
  <c r="N207" i="54"/>
  <c r="O207" i="54"/>
  <c r="E208" i="54"/>
  <c r="F208" i="54"/>
  <c r="H208" i="54"/>
  <c r="I208" i="54"/>
  <c r="K208" i="54"/>
  <c r="L208" i="54"/>
  <c r="N208" i="54"/>
  <c r="O208" i="54"/>
  <c r="E209" i="54"/>
  <c r="F209" i="54"/>
  <c r="H209" i="54"/>
  <c r="I209" i="54"/>
  <c r="K209" i="54"/>
  <c r="L209" i="54"/>
  <c r="N209" i="54"/>
  <c r="O209" i="54"/>
  <c r="E210" i="54"/>
  <c r="F210" i="54"/>
  <c r="H210" i="54"/>
  <c r="I210" i="54"/>
  <c r="K210" i="54"/>
  <c r="L210" i="54"/>
  <c r="N210" i="54"/>
  <c r="O210" i="54"/>
  <c r="E211" i="54"/>
  <c r="F211" i="54"/>
  <c r="H211" i="54"/>
  <c r="I211" i="54"/>
  <c r="K211" i="54"/>
  <c r="L211" i="54"/>
  <c r="N211" i="54"/>
  <c r="O211" i="54"/>
  <c r="E212" i="54"/>
  <c r="F212" i="54"/>
  <c r="F199" i="54" s="1"/>
  <c r="K212" i="54"/>
  <c r="N212" i="54"/>
  <c r="D213" i="54"/>
  <c r="E213" i="54"/>
  <c r="F213" i="54"/>
  <c r="F200" i="54" s="1"/>
  <c r="G213" i="54"/>
  <c r="H213" i="54"/>
  <c r="H212" i="54" s="1"/>
  <c r="I213" i="54"/>
  <c r="I200" i="54" s="1"/>
  <c r="J213" i="54"/>
  <c r="K213" i="54"/>
  <c r="L213" i="54"/>
  <c r="N213" i="54"/>
  <c r="O213" i="54"/>
  <c r="O212" i="54" s="1"/>
  <c r="D215" i="54"/>
  <c r="D202" i="54" s="1"/>
  <c r="G215" i="54"/>
  <c r="G202" i="54" s="1"/>
  <c r="J215" i="54"/>
  <c r="J202" i="54" s="1"/>
  <c r="M215" i="54"/>
  <c r="M202" i="54" s="1"/>
  <c r="D216" i="54"/>
  <c r="G216" i="54"/>
  <c r="J216" i="54"/>
  <c r="M216" i="54"/>
  <c r="D217" i="54"/>
  <c r="D204" i="54" s="1"/>
  <c r="G217" i="54"/>
  <c r="G204" i="54" s="1"/>
  <c r="J217" i="54"/>
  <c r="J204" i="54" s="1"/>
  <c r="M217" i="54"/>
  <c r="M204" i="54" s="1"/>
  <c r="D218" i="54"/>
  <c r="G218" i="54"/>
  <c r="J218" i="54"/>
  <c r="M218" i="54"/>
  <c r="D219" i="54"/>
  <c r="D206" i="54" s="1"/>
  <c r="G219" i="54"/>
  <c r="G206" i="54" s="1"/>
  <c r="J219" i="54"/>
  <c r="J206" i="54" s="1"/>
  <c r="M219" i="54"/>
  <c r="M206" i="54" s="1"/>
  <c r="D220" i="54"/>
  <c r="G220" i="54"/>
  <c r="J220" i="54"/>
  <c r="M220" i="54"/>
  <c r="D221" i="54"/>
  <c r="D208" i="54" s="1"/>
  <c r="G221" i="54"/>
  <c r="G208" i="54" s="1"/>
  <c r="J221" i="54"/>
  <c r="J208" i="54" s="1"/>
  <c r="M221" i="54"/>
  <c r="M208" i="54" s="1"/>
  <c r="D222" i="54"/>
  <c r="G222" i="54"/>
  <c r="J222" i="54"/>
  <c r="M222" i="54"/>
  <c r="D223" i="54"/>
  <c r="D210" i="54" s="1"/>
  <c r="G223" i="54"/>
  <c r="G210" i="54" s="1"/>
  <c r="J223" i="54"/>
  <c r="J210" i="54" s="1"/>
  <c r="M223" i="54"/>
  <c r="M210" i="54" s="1"/>
  <c r="D224" i="54"/>
  <c r="G224" i="54"/>
  <c r="J224" i="54"/>
  <c r="M224" i="54"/>
  <c r="E225" i="54"/>
  <c r="F225" i="54"/>
  <c r="K225" i="54"/>
  <c r="J225" i="54" s="1"/>
  <c r="N225" i="54"/>
  <c r="D226" i="54"/>
  <c r="E226" i="54"/>
  <c r="F226" i="54"/>
  <c r="G226" i="54"/>
  <c r="H226" i="54"/>
  <c r="H225" i="54" s="1"/>
  <c r="I226" i="54"/>
  <c r="I225" i="54" s="1"/>
  <c r="J226" i="54"/>
  <c r="K226" i="54"/>
  <c r="L226" i="54"/>
  <c r="L225" i="54" s="1"/>
  <c r="N226" i="54"/>
  <c r="O226" i="54"/>
  <c r="D228" i="54"/>
  <c r="G228" i="54"/>
  <c r="J228" i="54"/>
  <c r="M228" i="54"/>
  <c r="D229" i="54"/>
  <c r="G229" i="54"/>
  <c r="J229" i="54"/>
  <c r="M229" i="54"/>
  <c r="D230" i="54"/>
  <c r="G230" i="54"/>
  <c r="J230" i="54"/>
  <c r="M230" i="54"/>
  <c r="D231" i="54"/>
  <c r="G231" i="54"/>
  <c r="J231" i="54"/>
  <c r="M231" i="54"/>
  <c r="D232" i="54"/>
  <c r="G232" i="54"/>
  <c r="J232" i="54"/>
  <c r="M232" i="54"/>
  <c r="D233" i="54"/>
  <c r="G233" i="54"/>
  <c r="J233" i="54"/>
  <c r="M233" i="54"/>
  <c r="D234" i="54"/>
  <c r="G234" i="54"/>
  <c r="J234" i="54"/>
  <c r="M234" i="54"/>
  <c r="D235" i="54"/>
  <c r="G235" i="54"/>
  <c r="J235" i="54"/>
  <c r="M235" i="54"/>
  <c r="D236" i="54"/>
  <c r="G236" i="54"/>
  <c r="J236" i="54"/>
  <c r="M236" i="54"/>
  <c r="D237" i="54"/>
  <c r="G237" i="54"/>
  <c r="J237" i="54"/>
  <c r="M237" i="54"/>
  <c r="F238" i="54"/>
  <c r="K238" i="54"/>
  <c r="N238" i="54"/>
  <c r="E239" i="54"/>
  <c r="E238" i="54" s="1"/>
  <c r="D238" i="54" s="1"/>
  <c r="F239" i="54"/>
  <c r="G239" i="54"/>
  <c r="H239" i="54"/>
  <c r="H238" i="54" s="1"/>
  <c r="I239" i="54"/>
  <c r="I238" i="54" s="1"/>
  <c r="J239" i="54"/>
  <c r="K239" i="54"/>
  <c r="L239" i="54"/>
  <c r="L238" i="54" s="1"/>
  <c r="N239" i="54"/>
  <c r="O239" i="54"/>
  <c r="D241" i="54"/>
  <c r="G241" i="54"/>
  <c r="J241" i="54"/>
  <c r="M241" i="54"/>
  <c r="D242" i="54"/>
  <c r="G242" i="54"/>
  <c r="J242" i="54"/>
  <c r="M242" i="54"/>
  <c r="D243" i="54"/>
  <c r="G243" i="54"/>
  <c r="J243" i="54"/>
  <c r="M243" i="54"/>
  <c r="D244" i="54"/>
  <c r="G244" i="54"/>
  <c r="J244" i="54"/>
  <c r="J205" i="54" s="1"/>
  <c r="M244" i="54"/>
  <c r="D245" i="54"/>
  <c r="G245" i="54"/>
  <c r="J245" i="54"/>
  <c r="M245" i="54"/>
  <c r="D246" i="54"/>
  <c r="G246" i="54"/>
  <c r="J246" i="54"/>
  <c r="J207" i="54" s="1"/>
  <c r="M246" i="54"/>
  <c r="D247" i="54"/>
  <c r="G247" i="54"/>
  <c r="J247" i="54"/>
  <c r="M247" i="54"/>
  <c r="D248" i="54"/>
  <c r="G248" i="54"/>
  <c r="J248" i="54"/>
  <c r="J209" i="54" s="1"/>
  <c r="M248" i="54"/>
  <c r="D249" i="54"/>
  <c r="G249" i="54"/>
  <c r="J249" i="54"/>
  <c r="M249" i="54"/>
  <c r="D250" i="54"/>
  <c r="G250" i="54"/>
  <c r="J250" i="54"/>
  <c r="J211" i="54" s="1"/>
  <c r="M250" i="54"/>
  <c r="F251" i="54"/>
  <c r="E252" i="54"/>
  <c r="F252" i="54"/>
  <c r="G252" i="54"/>
  <c r="H252" i="54"/>
  <c r="H251" i="54" s="1"/>
  <c r="I252" i="54"/>
  <c r="I251" i="54" s="1"/>
  <c r="K252" i="54"/>
  <c r="K251" i="54" s="1"/>
  <c r="J251" i="54" s="1"/>
  <c r="L252" i="54"/>
  <c r="L251" i="54" s="1"/>
  <c r="M252" i="54"/>
  <c r="N252" i="54"/>
  <c r="N251" i="54" s="1"/>
  <c r="O252" i="54"/>
  <c r="O251" i="54" s="1"/>
  <c r="D254" i="54"/>
  <c r="G254" i="54"/>
  <c r="J254" i="54"/>
  <c r="M254" i="54"/>
  <c r="D255" i="54"/>
  <c r="G255" i="54"/>
  <c r="G203" i="54" s="1"/>
  <c r="J255" i="54"/>
  <c r="M255" i="54"/>
  <c r="D256" i="54"/>
  <c r="G256" i="54"/>
  <c r="J256" i="54"/>
  <c r="M256" i="54"/>
  <c r="D257" i="54"/>
  <c r="G257" i="54"/>
  <c r="G205" i="54" s="1"/>
  <c r="J257" i="54"/>
  <c r="M257" i="54"/>
  <c r="D258" i="54"/>
  <c r="G258" i="54"/>
  <c r="J258" i="54"/>
  <c r="M258" i="54"/>
  <c r="D259" i="54"/>
  <c r="G259" i="54"/>
  <c r="G207" i="54" s="1"/>
  <c r="J259" i="54"/>
  <c r="M259" i="54"/>
  <c r="D260" i="54"/>
  <c r="G260" i="54"/>
  <c r="J260" i="54"/>
  <c r="M260" i="54"/>
  <c r="D261" i="54"/>
  <c r="G261" i="54"/>
  <c r="G209" i="54" s="1"/>
  <c r="J261" i="54"/>
  <c r="M261" i="54"/>
  <c r="D262" i="54"/>
  <c r="G262" i="54"/>
  <c r="J262" i="54"/>
  <c r="M262" i="54"/>
  <c r="D263" i="54"/>
  <c r="G263" i="54"/>
  <c r="G211" i="54" s="1"/>
  <c r="J263" i="54"/>
  <c r="M263" i="54"/>
  <c r="E267" i="54"/>
  <c r="F267" i="54"/>
  <c r="H267" i="54"/>
  <c r="I267" i="54"/>
  <c r="J267" i="54"/>
  <c r="K267" i="54"/>
  <c r="L267" i="54"/>
  <c r="N267" i="54"/>
  <c r="O267" i="54"/>
  <c r="E268" i="54"/>
  <c r="F268" i="54"/>
  <c r="H268" i="54"/>
  <c r="I268" i="54"/>
  <c r="K268" i="54"/>
  <c r="L268" i="54"/>
  <c r="M268" i="54"/>
  <c r="N268" i="54"/>
  <c r="O268" i="54"/>
  <c r="E269" i="54"/>
  <c r="F269" i="54"/>
  <c r="H269" i="54"/>
  <c r="I269" i="54"/>
  <c r="K269" i="54"/>
  <c r="L269" i="54"/>
  <c r="N269" i="54"/>
  <c r="O269" i="54"/>
  <c r="E270" i="54"/>
  <c r="F270" i="54"/>
  <c r="H270" i="54"/>
  <c r="I270" i="54"/>
  <c r="K270" i="54"/>
  <c r="L270" i="54"/>
  <c r="M270" i="54"/>
  <c r="N270" i="54"/>
  <c r="O270" i="54"/>
  <c r="E271" i="54"/>
  <c r="F271" i="54"/>
  <c r="H271" i="54"/>
  <c r="I271" i="54"/>
  <c r="K271" i="54"/>
  <c r="L271" i="54"/>
  <c r="N271" i="54"/>
  <c r="O271" i="54"/>
  <c r="E272" i="54"/>
  <c r="F272" i="54"/>
  <c r="H272" i="54"/>
  <c r="I272" i="54"/>
  <c r="K272" i="54"/>
  <c r="L272" i="54"/>
  <c r="M272" i="54"/>
  <c r="N272" i="54"/>
  <c r="O272" i="54"/>
  <c r="E273" i="54"/>
  <c r="F273" i="54"/>
  <c r="H273" i="54"/>
  <c r="I273" i="54"/>
  <c r="K273" i="54"/>
  <c r="L273" i="54"/>
  <c r="N273" i="54"/>
  <c r="O273" i="54"/>
  <c r="E274" i="54"/>
  <c r="F274" i="54"/>
  <c r="H274" i="54"/>
  <c r="I274" i="54"/>
  <c r="K274" i="54"/>
  <c r="L274" i="54"/>
  <c r="M274" i="54"/>
  <c r="N274" i="54"/>
  <c r="O274" i="54"/>
  <c r="E275" i="54"/>
  <c r="F275" i="54"/>
  <c r="H275" i="54"/>
  <c r="I275" i="54"/>
  <c r="K275" i="54"/>
  <c r="L275" i="54"/>
  <c r="N275" i="54"/>
  <c r="O275" i="54"/>
  <c r="E276" i="54"/>
  <c r="F276" i="54"/>
  <c r="H276" i="54"/>
  <c r="I276" i="54"/>
  <c r="K276" i="54"/>
  <c r="L276" i="54"/>
  <c r="M276" i="54"/>
  <c r="N276" i="54"/>
  <c r="O276" i="54"/>
  <c r="H277" i="54"/>
  <c r="G277" i="54" s="1"/>
  <c r="I277" i="54"/>
  <c r="K277" i="54"/>
  <c r="K264" i="54" s="1"/>
  <c r="E279" i="54"/>
  <c r="F279" i="54"/>
  <c r="F277" i="54" s="1"/>
  <c r="F264" i="54" s="1"/>
  <c r="G279" i="54"/>
  <c r="H279" i="54"/>
  <c r="I279" i="54"/>
  <c r="K279" i="54"/>
  <c r="L279" i="54"/>
  <c r="L277" i="54" s="1"/>
  <c r="M279" i="54"/>
  <c r="N279" i="54"/>
  <c r="N277" i="54" s="1"/>
  <c r="O279" i="54"/>
  <c r="O277" i="54" s="1"/>
  <c r="D281" i="54"/>
  <c r="G281" i="54"/>
  <c r="G268" i="54" s="1"/>
  <c r="J281" i="54"/>
  <c r="J268" i="54" s="1"/>
  <c r="M281" i="54"/>
  <c r="D282" i="54"/>
  <c r="D269" i="54" s="1"/>
  <c r="G282" i="54"/>
  <c r="G269" i="54" s="1"/>
  <c r="J282" i="54"/>
  <c r="J269" i="54" s="1"/>
  <c r="M282" i="54"/>
  <c r="M269" i="54" s="1"/>
  <c r="D283" i="54"/>
  <c r="G283" i="54"/>
  <c r="G270" i="54" s="1"/>
  <c r="J283" i="54"/>
  <c r="J270" i="54" s="1"/>
  <c r="M283" i="54"/>
  <c r="D284" i="54"/>
  <c r="D271" i="54" s="1"/>
  <c r="G284" i="54"/>
  <c r="G271" i="54" s="1"/>
  <c r="J284" i="54"/>
  <c r="J271" i="54" s="1"/>
  <c r="M284" i="54"/>
  <c r="M271" i="54" s="1"/>
  <c r="D285" i="54"/>
  <c r="G285" i="54"/>
  <c r="J285" i="54"/>
  <c r="J272" i="54" s="1"/>
  <c r="M285" i="54"/>
  <c r="D286" i="54"/>
  <c r="D273" i="54" s="1"/>
  <c r="G286" i="54"/>
  <c r="G273" i="54" s="1"/>
  <c r="J286" i="54"/>
  <c r="J273" i="54" s="1"/>
  <c r="M286" i="54"/>
  <c r="M273" i="54" s="1"/>
  <c r="D287" i="54"/>
  <c r="G287" i="54"/>
  <c r="J287" i="54"/>
  <c r="J274" i="54" s="1"/>
  <c r="M287" i="54"/>
  <c r="D288" i="54"/>
  <c r="D275" i="54" s="1"/>
  <c r="G288" i="54"/>
  <c r="G275" i="54" s="1"/>
  <c r="J288" i="54"/>
  <c r="J275" i="54" s="1"/>
  <c r="M288" i="54"/>
  <c r="M275" i="54" s="1"/>
  <c r="D289" i="54"/>
  <c r="G289" i="54"/>
  <c r="J289" i="54"/>
  <c r="J276" i="54" s="1"/>
  <c r="M289" i="54"/>
  <c r="D290" i="54"/>
  <c r="G290" i="54"/>
  <c r="J290" i="54"/>
  <c r="M290" i="54"/>
  <c r="H291" i="54"/>
  <c r="I291" i="54"/>
  <c r="I264" i="54" s="1"/>
  <c r="K291" i="54"/>
  <c r="E292" i="54"/>
  <c r="F292" i="54"/>
  <c r="F291" i="54" s="1"/>
  <c r="G292" i="54"/>
  <c r="G265" i="54" s="1"/>
  <c r="H292" i="54"/>
  <c r="H265" i="54" s="1"/>
  <c r="I292" i="54"/>
  <c r="I265" i="54" s="1"/>
  <c r="K292" i="54"/>
  <c r="K265" i="54" s="1"/>
  <c r="L292" i="54"/>
  <c r="L291" i="54" s="1"/>
  <c r="J291" i="54" s="1"/>
  <c r="M292" i="54"/>
  <c r="M265" i="54" s="1"/>
  <c r="N292" i="54"/>
  <c r="N291" i="54" s="1"/>
  <c r="O292" i="54"/>
  <c r="O265" i="54" s="1"/>
  <c r="D294" i="54"/>
  <c r="D267" i="54" s="1"/>
  <c r="G294" i="54"/>
  <c r="G267" i="54" s="1"/>
  <c r="J294" i="54"/>
  <c r="M294" i="54"/>
  <c r="M267" i="54" s="1"/>
  <c r="D295" i="54"/>
  <c r="D268" i="54" s="1"/>
  <c r="G295" i="54"/>
  <c r="J295" i="54"/>
  <c r="M295" i="54"/>
  <c r="D296" i="54"/>
  <c r="G296" i="54"/>
  <c r="J296" i="54"/>
  <c r="M296" i="54"/>
  <c r="D297" i="54"/>
  <c r="D270" i="54" s="1"/>
  <c r="G297" i="54"/>
  <c r="J297" i="54"/>
  <c r="M297" i="54"/>
  <c r="D298" i="54"/>
  <c r="G298" i="54"/>
  <c r="J298" i="54"/>
  <c r="M298" i="54"/>
  <c r="D299" i="54"/>
  <c r="D272" i="54" s="1"/>
  <c r="G299" i="54"/>
  <c r="G272" i="54" s="1"/>
  <c r="J299" i="54"/>
  <c r="M299" i="54"/>
  <c r="D300" i="54"/>
  <c r="G300" i="54"/>
  <c r="J300" i="54"/>
  <c r="M300" i="54"/>
  <c r="D301" i="54"/>
  <c r="D274" i="54" s="1"/>
  <c r="G301" i="54"/>
  <c r="G274" i="54" s="1"/>
  <c r="J301" i="54"/>
  <c r="M301" i="54"/>
  <c r="D302" i="54"/>
  <c r="G302" i="54"/>
  <c r="J302" i="54"/>
  <c r="M302" i="54"/>
  <c r="D303" i="54"/>
  <c r="D276" i="54" s="1"/>
  <c r="G303" i="54"/>
  <c r="G276" i="54" s="1"/>
  <c r="J303" i="54"/>
  <c r="M303" i="54"/>
  <c r="E306" i="54"/>
  <c r="E304" i="54" s="1"/>
  <c r="D309" i="54"/>
  <c r="E309" i="54"/>
  <c r="F309" i="54"/>
  <c r="G309" i="54"/>
  <c r="H309" i="54"/>
  <c r="I309" i="54"/>
  <c r="E321" i="54"/>
  <c r="F321" i="54"/>
  <c r="F306" i="54" s="1"/>
  <c r="H321" i="54"/>
  <c r="H334" i="54" s="1"/>
  <c r="I321" i="54"/>
  <c r="D323" i="54"/>
  <c r="E323" i="54"/>
  <c r="F323" i="54"/>
  <c r="G323" i="54"/>
  <c r="H323" i="54"/>
  <c r="I323" i="54"/>
  <c r="E334" i="54"/>
  <c r="F334" i="54"/>
  <c r="D336" i="54"/>
  <c r="D321" i="54" s="1"/>
  <c r="G336" i="54"/>
  <c r="G321" i="54" s="1"/>
  <c r="D338" i="54"/>
  <c r="E338" i="54"/>
  <c r="F338" i="54"/>
  <c r="G338" i="54"/>
  <c r="H338" i="54"/>
  <c r="I338" i="54"/>
  <c r="D349" i="54"/>
  <c r="E349" i="54"/>
  <c r="F349" i="54"/>
  <c r="G349" i="54"/>
  <c r="H349" i="54"/>
  <c r="I349" i="54"/>
  <c r="G17" i="56"/>
  <c r="J17" i="56"/>
  <c r="M17" i="56"/>
  <c r="N17" i="56"/>
  <c r="P17" i="56"/>
  <c r="H18" i="56"/>
  <c r="K18" i="56"/>
  <c r="N18" i="56"/>
  <c r="P18" i="56"/>
  <c r="Q18" i="56"/>
  <c r="F22" i="56"/>
  <c r="G22" i="56"/>
  <c r="H22" i="56"/>
  <c r="I22" i="56"/>
  <c r="J22" i="56"/>
  <c r="K22" i="56"/>
  <c r="L22" i="56"/>
  <c r="M22" i="56"/>
  <c r="N22" i="56"/>
  <c r="O22" i="56"/>
  <c r="R22" i="56" s="1"/>
  <c r="P22" i="56"/>
  <c r="S22" i="56" s="1"/>
  <c r="Q22" i="56"/>
  <c r="F24" i="56"/>
  <c r="G24" i="56"/>
  <c r="H24" i="56"/>
  <c r="I24" i="56"/>
  <c r="J24" i="56"/>
  <c r="K24" i="56"/>
  <c r="L24" i="56"/>
  <c r="M24" i="56"/>
  <c r="N24" i="56"/>
  <c r="O24" i="56"/>
  <c r="R24" i="56" s="1"/>
  <c r="P24" i="56"/>
  <c r="Q24" i="56"/>
  <c r="F25" i="56"/>
  <c r="G25" i="56"/>
  <c r="H25" i="56"/>
  <c r="I25" i="56"/>
  <c r="J25" i="56"/>
  <c r="K25" i="56"/>
  <c r="L25" i="56"/>
  <c r="M25" i="56"/>
  <c r="N25" i="56"/>
  <c r="O25" i="56"/>
  <c r="R25" i="56" s="1"/>
  <c r="P25" i="56"/>
  <c r="S25" i="56" s="1"/>
  <c r="Q25" i="56"/>
  <c r="F26" i="56"/>
  <c r="G26" i="56"/>
  <c r="H26" i="56"/>
  <c r="I26" i="56"/>
  <c r="J26" i="56"/>
  <c r="K26" i="56"/>
  <c r="L26" i="56"/>
  <c r="M26" i="56"/>
  <c r="N26" i="56"/>
  <c r="O26" i="56"/>
  <c r="R26" i="56" s="1"/>
  <c r="P26" i="56"/>
  <c r="Q26" i="56"/>
  <c r="F27" i="56"/>
  <c r="G27" i="56"/>
  <c r="H27" i="56"/>
  <c r="I27" i="56"/>
  <c r="J27" i="56"/>
  <c r="K27" i="56"/>
  <c r="L27" i="56"/>
  <c r="M27" i="56"/>
  <c r="N27" i="56"/>
  <c r="O27" i="56"/>
  <c r="R27" i="56" s="1"/>
  <c r="P27" i="56"/>
  <c r="S27" i="56" s="1"/>
  <c r="Q27" i="56"/>
  <c r="F28" i="56"/>
  <c r="G28" i="56"/>
  <c r="H28" i="56"/>
  <c r="I28" i="56"/>
  <c r="J28" i="56"/>
  <c r="K28" i="56"/>
  <c r="L28" i="56"/>
  <c r="M28" i="56"/>
  <c r="N28" i="56"/>
  <c r="O28" i="56"/>
  <c r="R28" i="56" s="1"/>
  <c r="P28" i="56"/>
  <c r="Q28" i="56"/>
  <c r="F29" i="56"/>
  <c r="G29" i="56"/>
  <c r="H29" i="56"/>
  <c r="I29" i="56"/>
  <c r="J29" i="56"/>
  <c r="K29" i="56"/>
  <c r="L29" i="56"/>
  <c r="M29" i="56"/>
  <c r="N29" i="56"/>
  <c r="O29" i="56"/>
  <c r="R29" i="56" s="1"/>
  <c r="P29" i="56"/>
  <c r="S29" i="56" s="1"/>
  <c r="Q29" i="56"/>
  <c r="F30" i="56"/>
  <c r="G30" i="56"/>
  <c r="H30" i="56"/>
  <c r="I30" i="56"/>
  <c r="J30" i="56"/>
  <c r="K30" i="56"/>
  <c r="L30" i="56"/>
  <c r="M30" i="56"/>
  <c r="N30" i="56"/>
  <c r="O30" i="56"/>
  <c r="R30" i="56" s="1"/>
  <c r="P30" i="56"/>
  <c r="Q30" i="56"/>
  <c r="F31" i="56"/>
  <c r="G31" i="56"/>
  <c r="H31" i="56"/>
  <c r="I31" i="56"/>
  <c r="J31" i="56"/>
  <c r="K31" i="56"/>
  <c r="L31" i="56"/>
  <c r="M31" i="56"/>
  <c r="N31" i="56"/>
  <c r="O31" i="56"/>
  <c r="R31" i="56" s="1"/>
  <c r="P31" i="56"/>
  <c r="S31" i="56" s="1"/>
  <c r="Q31" i="56"/>
  <c r="F33" i="56"/>
  <c r="G33" i="56"/>
  <c r="H33" i="56"/>
  <c r="I33" i="56"/>
  <c r="J33" i="56"/>
  <c r="K33" i="56"/>
  <c r="L33" i="56"/>
  <c r="M33" i="56"/>
  <c r="N33" i="56"/>
  <c r="O33" i="56"/>
  <c r="R33" i="56" s="1"/>
  <c r="P33" i="56"/>
  <c r="S33" i="56" s="1"/>
  <c r="Q33" i="56"/>
  <c r="G34" i="56"/>
  <c r="H34" i="56"/>
  <c r="J34" i="56"/>
  <c r="K34" i="56"/>
  <c r="M34" i="56"/>
  <c r="N34" i="56"/>
  <c r="P34" i="56"/>
  <c r="S34" i="56" s="1"/>
  <c r="Q34" i="56"/>
  <c r="F35" i="56"/>
  <c r="G35" i="56"/>
  <c r="J35" i="56"/>
  <c r="M35" i="56"/>
  <c r="N35" i="56"/>
  <c r="P35" i="56"/>
  <c r="I36" i="56"/>
  <c r="J36" i="56"/>
  <c r="Q36" i="56"/>
  <c r="H37" i="56"/>
  <c r="K37" i="56"/>
  <c r="N37" i="56"/>
  <c r="Q37" i="56"/>
  <c r="G38" i="56"/>
  <c r="H38" i="56"/>
  <c r="J38" i="56"/>
  <c r="K38" i="56"/>
  <c r="M38" i="56"/>
  <c r="N38" i="56"/>
  <c r="P38" i="56"/>
  <c r="Q38" i="56"/>
  <c r="T38" i="56" s="1"/>
  <c r="G39" i="56"/>
  <c r="H39" i="56"/>
  <c r="J39" i="56"/>
  <c r="K39" i="56"/>
  <c r="M39" i="56"/>
  <c r="N39" i="56"/>
  <c r="O39" i="56"/>
  <c r="P39" i="56"/>
  <c r="Q39" i="56"/>
  <c r="T39" i="56" s="1"/>
  <c r="G40" i="56"/>
  <c r="H40" i="56"/>
  <c r="I40" i="56"/>
  <c r="J40" i="56"/>
  <c r="K40" i="56"/>
  <c r="M40" i="56"/>
  <c r="N40" i="56"/>
  <c r="P40" i="56"/>
  <c r="Q40" i="56"/>
  <c r="T40" i="56" s="1"/>
  <c r="G41" i="56"/>
  <c r="H41" i="56"/>
  <c r="J41" i="56"/>
  <c r="K41" i="56"/>
  <c r="M41" i="56"/>
  <c r="N41" i="56"/>
  <c r="P41" i="56"/>
  <c r="Q41" i="56"/>
  <c r="S41" i="56"/>
  <c r="F42" i="56"/>
  <c r="G42" i="56"/>
  <c r="H42" i="56"/>
  <c r="J42" i="56"/>
  <c r="K42" i="56"/>
  <c r="M42" i="56"/>
  <c r="S42" i="56" s="1"/>
  <c r="N42" i="56"/>
  <c r="P42" i="56"/>
  <c r="Q42" i="56"/>
  <c r="G43" i="56"/>
  <c r="O43" i="56"/>
  <c r="I44" i="56"/>
  <c r="Q44" i="56"/>
  <c r="T44" i="56" s="1"/>
  <c r="K46" i="56"/>
  <c r="N47" i="56"/>
  <c r="H48" i="56"/>
  <c r="P48" i="56"/>
  <c r="Q48" i="56"/>
  <c r="H50" i="56"/>
  <c r="H17" i="56" s="1"/>
  <c r="K50" i="56"/>
  <c r="K48" i="56" s="1"/>
  <c r="L50" i="56"/>
  <c r="L17" i="56" s="1"/>
  <c r="N50" i="56"/>
  <c r="T50" i="56" s="1"/>
  <c r="O50" i="56"/>
  <c r="R50" i="56" s="1"/>
  <c r="Q50" i="56"/>
  <c r="Q17" i="56" s="1"/>
  <c r="T17" i="56" s="1"/>
  <c r="G51" i="56"/>
  <c r="F51" i="56" s="1"/>
  <c r="F18" i="56" s="1"/>
  <c r="I51" i="56"/>
  <c r="I18" i="56" s="1"/>
  <c r="J51" i="56"/>
  <c r="J18" i="56" s="1"/>
  <c r="L51" i="56"/>
  <c r="L18" i="56" s="1"/>
  <c r="M51" i="56"/>
  <c r="M18" i="56" s="1"/>
  <c r="P51" i="56"/>
  <c r="O51" i="56" s="1"/>
  <c r="F52" i="56"/>
  <c r="G52" i="56"/>
  <c r="I52" i="56"/>
  <c r="J52" i="56"/>
  <c r="M52" i="56"/>
  <c r="L52" i="56" s="1"/>
  <c r="P52" i="56"/>
  <c r="O52" i="56" s="1"/>
  <c r="F53" i="56"/>
  <c r="H53" i="56"/>
  <c r="H35" i="56" s="1"/>
  <c r="I53" i="56"/>
  <c r="I35" i="56" s="1"/>
  <c r="K53" i="56"/>
  <c r="K35" i="56" s="1"/>
  <c r="N53" i="56"/>
  <c r="L53" i="56" s="1"/>
  <c r="L35" i="56" s="1"/>
  <c r="Q53" i="56"/>
  <c r="Q35" i="56" s="1"/>
  <c r="F54" i="56"/>
  <c r="G54" i="56"/>
  <c r="H54" i="56"/>
  <c r="J54" i="56"/>
  <c r="I54" i="56" s="1"/>
  <c r="K54" i="56"/>
  <c r="M54" i="56"/>
  <c r="L54" i="56" s="1"/>
  <c r="N54" i="56"/>
  <c r="O54" i="56"/>
  <c r="P54" i="56"/>
  <c r="Q54" i="56"/>
  <c r="F56" i="56"/>
  <c r="F34" i="56" s="1"/>
  <c r="I56" i="56"/>
  <c r="I34" i="56" s="1"/>
  <c r="L56" i="56"/>
  <c r="L34" i="56" s="1"/>
  <c r="O56" i="56"/>
  <c r="O34" i="56" s="1"/>
  <c r="R34" i="56" s="1"/>
  <c r="F57" i="56"/>
  <c r="I57" i="56"/>
  <c r="L57" i="56"/>
  <c r="O57" i="56"/>
  <c r="G58" i="56"/>
  <c r="F58" i="56" s="1"/>
  <c r="H58" i="56"/>
  <c r="J58" i="56"/>
  <c r="I58" i="56" s="1"/>
  <c r="K58" i="56"/>
  <c r="L58" i="56"/>
  <c r="M58" i="56"/>
  <c r="N58" i="56"/>
  <c r="P58" i="56"/>
  <c r="Q58" i="56"/>
  <c r="O58" i="56" s="1"/>
  <c r="R58" i="56" s="1"/>
  <c r="F60" i="56"/>
  <c r="I60" i="56"/>
  <c r="L60" i="56"/>
  <c r="O60" i="56"/>
  <c r="R60" i="56" s="1"/>
  <c r="T60" i="56"/>
  <c r="F61" i="56"/>
  <c r="I61" i="56"/>
  <c r="L61" i="56"/>
  <c r="R61" i="56" s="1"/>
  <c r="O61" i="56"/>
  <c r="S61" i="56"/>
  <c r="G62" i="56"/>
  <c r="H62" i="56"/>
  <c r="I62" i="56"/>
  <c r="J62" i="56"/>
  <c r="K62" i="56"/>
  <c r="M62" i="56"/>
  <c r="N62" i="56"/>
  <c r="O62" i="56"/>
  <c r="R62" i="56" s="1"/>
  <c r="P62" i="56"/>
  <c r="S62" i="56" s="1"/>
  <c r="Q62" i="56"/>
  <c r="T62" i="56" s="1"/>
  <c r="F64" i="56"/>
  <c r="F62" i="56" s="1"/>
  <c r="I64" i="56"/>
  <c r="L64" i="56"/>
  <c r="L62" i="56" s="1"/>
  <c r="O64" i="56"/>
  <c r="T64" i="56"/>
  <c r="F65" i="56"/>
  <c r="I65" i="56"/>
  <c r="L65" i="56"/>
  <c r="O65" i="56"/>
  <c r="R65" i="56"/>
  <c r="S65" i="56"/>
  <c r="M66" i="56"/>
  <c r="F68" i="56"/>
  <c r="G68" i="56"/>
  <c r="H68" i="56"/>
  <c r="H66" i="56" s="1"/>
  <c r="I68" i="56"/>
  <c r="J68" i="56"/>
  <c r="K68" i="56"/>
  <c r="K36" i="56" s="1"/>
  <c r="M68" i="56"/>
  <c r="M36" i="56" s="1"/>
  <c r="N68" i="56"/>
  <c r="O68" i="56"/>
  <c r="P68" i="56"/>
  <c r="P66" i="56" s="1"/>
  <c r="Q68" i="56"/>
  <c r="Q66" i="56" s="1"/>
  <c r="F69" i="56"/>
  <c r="F37" i="56" s="1"/>
  <c r="G69" i="56"/>
  <c r="G37" i="56" s="1"/>
  <c r="I69" i="56"/>
  <c r="I37" i="56" s="1"/>
  <c r="J69" i="56"/>
  <c r="L69" i="56"/>
  <c r="L37" i="56" s="1"/>
  <c r="M69" i="56"/>
  <c r="M37" i="56" s="1"/>
  <c r="P69" i="56"/>
  <c r="O69" i="56" s="1"/>
  <c r="F70" i="56"/>
  <c r="F71" i="56" s="1"/>
  <c r="I70" i="56"/>
  <c r="L70" i="56"/>
  <c r="L71" i="56" s="1"/>
  <c r="O70" i="56"/>
  <c r="R70" i="56" s="1"/>
  <c r="S70" i="56"/>
  <c r="G71" i="56"/>
  <c r="H71" i="56"/>
  <c r="I71" i="56"/>
  <c r="J71" i="56"/>
  <c r="K71" i="56"/>
  <c r="M71" i="56"/>
  <c r="N71" i="56"/>
  <c r="P71" i="56"/>
  <c r="S71" i="56" s="1"/>
  <c r="Q71" i="56"/>
  <c r="F72" i="56"/>
  <c r="I72" i="56"/>
  <c r="L72" i="56"/>
  <c r="O72" i="56"/>
  <c r="R72" i="56"/>
  <c r="S72" i="56"/>
  <c r="F73" i="56"/>
  <c r="G73" i="56"/>
  <c r="H73" i="56"/>
  <c r="I73" i="56"/>
  <c r="J73" i="56"/>
  <c r="K73" i="56"/>
  <c r="L73" i="56"/>
  <c r="M73" i="56"/>
  <c r="N73" i="56"/>
  <c r="O73" i="56"/>
  <c r="P73" i="56"/>
  <c r="Q73" i="56"/>
  <c r="G81" i="56"/>
  <c r="H81" i="56"/>
  <c r="J81" i="56"/>
  <c r="K81" i="56"/>
  <c r="M81" i="56"/>
  <c r="N81" i="56"/>
  <c r="P81" i="56"/>
  <c r="S81" i="56" s="1"/>
  <c r="Q81" i="56"/>
  <c r="T81" i="56" s="1"/>
  <c r="F83" i="56"/>
  <c r="F38" i="56" s="1"/>
  <c r="I83" i="56"/>
  <c r="I38" i="56" s="1"/>
  <c r="L83" i="56"/>
  <c r="L38" i="56" s="1"/>
  <c r="O83" i="56"/>
  <c r="R83" i="56"/>
  <c r="T83" i="56"/>
  <c r="F84" i="56"/>
  <c r="F39" i="56" s="1"/>
  <c r="I84" i="56"/>
  <c r="I39" i="56" s="1"/>
  <c r="L84" i="56"/>
  <c r="L39" i="56" s="1"/>
  <c r="O84" i="56"/>
  <c r="R84" i="56" s="1"/>
  <c r="T84" i="56"/>
  <c r="F85" i="56"/>
  <c r="I85" i="56"/>
  <c r="L85" i="56"/>
  <c r="L40" i="56" s="1"/>
  <c r="O85" i="56"/>
  <c r="R85" i="56" s="1"/>
  <c r="T85" i="56"/>
  <c r="F86" i="56"/>
  <c r="F41" i="56" s="1"/>
  <c r="I86" i="56"/>
  <c r="I41" i="56" s="1"/>
  <c r="L86" i="56"/>
  <c r="O86" i="56"/>
  <c r="S86" i="56"/>
  <c r="F87" i="56"/>
  <c r="I87" i="56"/>
  <c r="I42" i="56" s="1"/>
  <c r="L87" i="56"/>
  <c r="L42" i="56" s="1"/>
  <c r="O87" i="56"/>
  <c r="O42" i="56" s="1"/>
  <c r="R87" i="56"/>
  <c r="S87" i="56"/>
  <c r="F90" i="56"/>
  <c r="G90" i="56"/>
  <c r="G88" i="56" s="1"/>
  <c r="H90" i="56"/>
  <c r="J90" i="56"/>
  <c r="J43" i="56" s="1"/>
  <c r="K90" i="56"/>
  <c r="I90" i="56" s="1"/>
  <c r="M90" i="56"/>
  <c r="N90" i="56"/>
  <c r="O90" i="56"/>
  <c r="O88" i="56" s="1"/>
  <c r="P90" i="56"/>
  <c r="P88" i="56" s="1"/>
  <c r="Q90" i="56"/>
  <c r="Q43" i="56" s="1"/>
  <c r="G91" i="56"/>
  <c r="H91" i="56"/>
  <c r="H44" i="56" s="1"/>
  <c r="I91" i="56"/>
  <c r="J91" i="56"/>
  <c r="J44" i="56" s="1"/>
  <c r="K91" i="56"/>
  <c r="K44" i="56" s="1"/>
  <c r="M91" i="56"/>
  <c r="M44" i="56" s="1"/>
  <c r="N91" i="56"/>
  <c r="N44" i="56" s="1"/>
  <c r="O91" i="56"/>
  <c r="P91" i="56"/>
  <c r="P44" i="56" s="1"/>
  <c r="Q91" i="56"/>
  <c r="T91" i="56" s="1"/>
  <c r="G92" i="56"/>
  <c r="G45" i="56" s="1"/>
  <c r="H92" i="56"/>
  <c r="H45" i="56" s="1"/>
  <c r="J92" i="56"/>
  <c r="J45" i="56" s="1"/>
  <c r="K92" i="56"/>
  <c r="K88" i="56" s="1"/>
  <c r="L92" i="56"/>
  <c r="L45" i="56" s="1"/>
  <c r="M92" i="56"/>
  <c r="M45" i="56" s="1"/>
  <c r="N92" i="56"/>
  <c r="N45" i="56" s="1"/>
  <c r="O92" i="56"/>
  <c r="P92" i="56"/>
  <c r="P45" i="56" s="1"/>
  <c r="Q92" i="56"/>
  <c r="F93" i="56"/>
  <c r="F94" i="56" s="1"/>
  <c r="I93" i="56"/>
  <c r="I94" i="56" s="1"/>
  <c r="L93" i="56"/>
  <c r="L94" i="56" s="1"/>
  <c r="O93" i="56"/>
  <c r="R93" i="56" s="1"/>
  <c r="S93" i="56"/>
  <c r="G94" i="56"/>
  <c r="H94" i="56"/>
  <c r="J94" i="56"/>
  <c r="K94" i="56"/>
  <c r="M94" i="56"/>
  <c r="N94" i="56"/>
  <c r="P94" i="56"/>
  <c r="Q94" i="56"/>
  <c r="S94" i="56"/>
  <c r="F95" i="56"/>
  <c r="I95" i="56"/>
  <c r="L95" i="56"/>
  <c r="O95" i="56"/>
  <c r="R95" i="56" s="1"/>
  <c r="T95" i="56"/>
  <c r="F96" i="56"/>
  <c r="G96" i="56"/>
  <c r="H96" i="56"/>
  <c r="I96" i="56"/>
  <c r="J96" i="56"/>
  <c r="K96" i="56"/>
  <c r="L96" i="56"/>
  <c r="M96" i="56"/>
  <c r="N96" i="56"/>
  <c r="O96" i="56"/>
  <c r="R96" i="56" s="1"/>
  <c r="P96" i="56"/>
  <c r="Q96" i="56"/>
  <c r="T96" i="56" s="1"/>
  <c r="F97" i="56"/>
  <c r="F98" i="56" s="1"/>
  <c r="I97" i="56"/>
  <c r="L97" i="56"/>
  <c r="L98" i="56" s="1"/>
  <c r="R98" i="56" s="1"/>
  <c r="O97" i="56"/>
  <c r="O98" i="56" s="1"/>
  <c r="T97" i="56"/>
  <c r="G98" i="56"/>
  <c r="H98" i="56"/>
  <c r="I98" i="56"/>
  <c r="J98" i="56"/>
  <c r="K98" i="56"/>
  <c r="M98" i="56"/>
  <c r="N98" i="56"/>
  <c r="P98" i="56"/>
  <c r="Q98" i="56"/>
  <c r="T98" i="56" s="1"/>
  <c r="F99" i="56"/>
  <c r="G99" i="56"/>
  <c r="H99" i="56"/>
  <c r="J99" i="56"/>
  <c r="K99" i="56"/>
  <c r="M99" i="56"/>
  <c r="S99" i="56" s="1"/>
  <c r="N99" i="56"/>
  <c r="T99" i="56" s="1"/>
  <c r="O99" i="56"/>
  <c r="P99" i="56"/>
  <c r="Q99" i="56"/>
  <c r="G101" i="56"/>
  <c r="G46" i="56" s="1"/>
  <c r="H101" i="56"/>
  <c r="H46" i="56" s="1"/>
  <c r="J101" i="56"/>
  <c r="J46" i="56" s="1"/>
  <c r="K101" i="56"/>
  <c r="M101" i="56"/>
  <c r="M46" i="56" s="1"/>
  <c r="N101" i="56"/>
  <c r="N46" i="56" s="1"/>
  <c r="O101" i="56"/>
  <c r="P101" i="56"/>
  <c r="Q101" i="56"/>
  <c r="Q46" i="56" s="1"/>
  <c r="F102" i="56"/>
  <c r="F47" i="56" s="1"/>
  <c r="G102" i="56"/>
  <c r="G47" i="56" s="1"/>
  <c r="H102" i="56"/>
  <c r="H47" i="56" s="1"/>
  <c r="I102" i="56"/>
  <c r="I47" i="56" s="1"/>
  <c r="J102" i="56"/>
  <c r="J47" i="56" s="1"/>
  <c r="K102" i="56"/>
  <c r="K47" i="56" s="1"/>
  <c r="M102" i="56"/>
  <c r="N102" i="56"/>
  <c r="O102" i="56"/>
  <c r="O47" i="56" s="1"/>
  <c r="R47" i="56" s="1"/>
  <c r="P102" i="56"/>
  <c r="P47" i="56" s="1"/>
  <c r="Q102" i="56"/>
  <c r="F103" i="56"/>
  <c r="I103" i="56"/>
  <c r="L103" i="56"/>
  <c r="L101" i="56" s="1"/>
  <c r="L46" i="56" s="1"/>
  <c r="O103" i="56"/>
  <c r="O104" i="56" s="1"/>
  <c r="S103" i="56"/>
  <c r="F104" i="56"/>
  <c r="G104" i="56"/>
  <c r="H104" i="56"/>
  <c r="I104" i="56"/>
  <c r="J104" i="56"/>
  <c r="K104" i="56"/>
  <c r="M104" i="56"/>
  <c r="N104" i="56"/>
  <c r="P104" i="56"/>
  <c r="Q104" i="56"/>
  <c r="S104" i="56"/>
  <c r="F105" i="56"/>
  <c r="I105" i="56"/>
  <c r="I106" i="56" s="1"/>
  <c r="L105" i="56"/>
  <c r="R105" i="56" s="1"/>
  <c r="O105" i="56"/>
  <c r="S105" i="56"/>
  <c r="F106" i="56"/>
  <c r="G106" i="56"/>
  <c r="H106" i="56"/>
  <c r="J106" i="56"/>
  <c r="K106" i="56"/>
  <c r="M106" i="56"/>
  <c r="N106" i="56"/>
  <c r="O106" i="56"/>
  <c r="P106" i="56"/>
  <c r="S106" i="56" s="1"/>
  <c r="Q106" i="56"/>
  <c r="F107" i="56"/>
  <c r="I107" i="56"/>
  <c r="L107" i="56"/>
  <c r="L102" i="56" s="1"/>
  <c r="L47" i="56" s="1"/>
  <c r="O107" i="56"/>
  <c r="O108" i="56" s="1"/>
  <c r="R108" i="56" s="1"/>
  <c r="R107" i="56"/>
  <c r="T107" i="56"/>
  <c r="F108" i="56"/>
  <c r="G108" i="56"/>
  <c r="H108" i="56"/>
  <c r="I108" i="56"/>
  <c r="J108" i="56"/>
  <c r="K108" i="56"/>
  <c r="L108" i="56"/>
  <c r="M108" i="56"/>
  <c r="N108" i="56"/>
  <c r="T108" i="56" s="1"/>
  <c r="P108" i="56"/>
  <c r="Q108" i="56"/>
  <c r="F109" i="56"/>
  <c r="F110" i="56" s="1"/>
  <c r="I109" i="56"/>
  <c r="I110" i="56" s="1"/>
  <c r="L109" i="56"/>
  <c r="R109" i="56" s="1"/>
  <c r="O109" i="56"/>
  <c r="S109" i="56"/>
  <c r="G110" i="56"/>
  <c r="H110" i="56"/>
  <c r="J110" i="56"/>
  <c r="K110" i="56"/>
  <c r="M110" i="56"/>
  <c r="N110" i="56"/>
  <c r="O110" i="56"/>
  <c r="P110" i="56"/>
  <c r="S110" i="56" s="1"/>
  <c r="Q110" i="56"/>
  <c r="N111" i="56"/>
  <c r="G113" i="56"/>
  <c r="H113" i="56"/>
  <c r="H111" i="56" s="1"/>
  <c r="I113" i="56"/>
  <c r="J113" i="56"/>
  <c r="J111" i="56" s="1"/>
  <c r="K113" i="56"/>
  <c r="K111" i="56" s="1"/>
  <c r="M113" i="56"/>
  <c r="N113" i="56"/>
  <c r="P113" i="56"/>
  <c r="P111" i="56" s="1"/>
  <c r="Q113" i="56"/>
  <c r="Q111" i="56" s="1"/>
  <c r="T111" i="56" s="1"/>
  <c r="G114" i="56"/>
  <c r="H114" i="56"/>
  <c r="J114" i="56"/>
  <c r="K114" i="56"/>
  <c r="M114" i="56"/>
  <c r="N114" i="56"/>
  <c r="P114" i="56"/>
  <c r="Q114" i="56"/>
  <c r="T114" i="56"/>
  <c r="G115" i="56"/>
  <c r="H115" i="56"/>
  <c r="J115" i="56"/>
  <c r="K115" i="56"/>
  <c r="L115" i="56"/>
  <c r="M115" i="56"/>
  <c r="N115" i="56"/>
  <c r="O115" i="56"/>
  <c r="R115" i="56" s="1"/>
  <c r="P115" i="56"/>
  <c r="S115" i="56" s="1"/>
  <c r="Q115" i="56"/>
  <c r="G116" i="56"/>
  <c r="H116" i="56"/>
  <c r="J116" i="56"/>
  <c r="K116" i="56"/>
  <c r="M116" i="56"/>
  <c r="N116" i="56"/>
  <c r="P116" i="56"/>
  <c r="Q116" i="56"/>
  <c r="S116" i="56"/>
  <c r="G117" i="56"/>
  <c r="H117" i="56"/>
  <c r="J117" i="56"/>
  <c r="K117" i="56"/>
  <c r="L117" i="56"/>
  <c r="M117" i="56"/>
  <c r="N117" i="56"/>
  <c r="P117" i="56"/>
  <c r="Q117" i="56"/>
  <c r="G118" i="56"/>
  <c r="H118" i="56"/>
  <c r="I118" i="56"/>
  <c r="J118" i="56"/>
  <c r="K118" i="56"/>
  <c r="M118" i="56"/>
  <c r="N118" i="56"/>
  <c r="P118" i="56"/>
  <c r="Q118" i="56"/>
  <c r="T118" i="56"/>
  <c r="G119" i="56"/>
  <c r="H119" i="56"/>
  <c r="J119" i="56"/>
  <c r="K119" i="56"/>
  <c r="M119" i="56"/>
  <c r="N119" i="56"/>
  <c r="P119" i="56"/>
  <c r="Q119" i="56"/>
  <c r="T119" i="56"/>
  <c r="F121" i="56"/>
  <c r="F113" i="56" s="1"/>
  <c r="I121" i="56"/>
  <c r="I119" i="56" s="1"/>
  <c r="L121" i="56"/>
  <c r="L113" i="56" s="1"/>
  <c r="O121" i="56"/>
  <c r="O119" i="56" s="1"/>
  <c r="T121" i="56"/>
  <c r="F122" i="56"/>
  <c r="F114" i="56" s="1"/>
  <c r="I122" i="56"/>
  <c r="I114" i="56" s="1"/>
  <c r="L122" i="56"/>
  <c r="L114" i="56" s="1"/>
  <c r="O122" i="56"/>
  <c r="R122" i="56" s="1"/>
  <c r="T122" i="56"/>
  <c r="F123" i="56"/>
  <c r="F118" i="56" s="1"/>
  <c r="I123" i="56"/>
  <c r="L123" i="56"/>
  <c r="L118" i="56" s="1"/>
  <c r="O123" i="56"/>
  <c r="O118" i="56" s="1"/>
  <c r="R118" i="56" s="1"/>
  <c r="T123" i="56"/>
  <c r="G124" i="56"/>
  <c r="H124" i="56"/>
  <c r="J124" i="56"/>
  <c r="K124" i="56"/>
  <c r="M124" i="56"/>
  <c r="N124" i="56"/>
  <c r="P124" i="56"/>
  <c r="Q124" i="56"/>
  <c r="S124" i="56"/>
  <c r="F126" i="56"/>
  <c r="F124" i="56" s="1"/>
  <c r="I126" i="56"/>
  <c r="I115" i="56" s="1"/>
  <c r="L126" i="56"/>
  <c r="O126" i="56"/>
  <c r="O124" i="56" s="1"/>
  <c r="S126" i="56"/>
  <c r="F127" i="56"/>
  <c r="F116" i="56" s="1"/>
  <c r="I127" i="56"/>
  <c r="I116" i="56" s="1"/>
  <c r="L127" i="56"/>
  <c r="L116" i="56" s="1"/>
  <c r="O127" i="56"/>
  <c r="R127" i="56" s="1"/>
  <c r="S127" i="56"/>
  <c r="F128" i="56"/>
  <c r="F117" i="56" s="1"/>
  <c r="I128" i="56"/>
  <c r="I117" i="56" s="1"/>
  <c r="L128" i="56"/>
  <c r="O128" i="56"/>
  <c r="O117" i="56" s="1"/>
  <c r="I9" i="50"/>
  <c r="I10" i="50"/>
  <c r="I13" i="50"/>
  <c r="I14" i="50"/>
  <c r="I15" i="50"/>
  <c r="I21" i="50"/>
  <c r="I22" i="50"/>
  <c r="I23" i="50"/>
  <c r="I24" i="50"/>
  <c r="I25" i="50"/>
  <c r="I26" i="50"/>
  <c r="I27" i="50"/>
  <c r="I28" i="50"/>
  <c r="I29" i="50"/>
  <c r="I30" i="50"/>
  <c r="I31" i="50"/>
  <c r="I33" i="50"/>
  <c r="I35" i="50"/>
  <c r="I36" i="50"/>
  <c r="I42" i="50"/>
  <c r="I43" i="50"/>
  <c r="I46" i="50"/>
  <c r="I47" i="50"/>
  <c r="I48" i="50"/>
  <c r="I49" i="50"/>
  <c r="I50" i="50"/>
  <c r="I53" i="50"/>
  <c r="I54" i="50"/>
  <c r="I55" i="50"/>
  <c r="I56" i="50"/>
  <c r="I57" i="50"/>
  <c r="I58" i="50"/>
  <c r="I60" i="50"/>
  <c r="I61" i="50"/>
  <c r="I62" i="50"/>
  <c r="I63" i="50"/>
  <c r="I64" i="50"/>
  <c r="I65" i="50"/>
  <c r="I66" i="50"/>
  <c r="R119" i="56" l="1"/>
  <c r="L111" i="56"/>
  <c r="I111" i="56"/>
  <c r="T113" i="56"/>
  <c r="L104" i="56"/>
  <c r="R104" i="56" s="1"/>
  <c r="R103" i="56"/>
  <c r="O44" i="56"/>
  <c r="M291" i="54"/>
  <c r="G264" i="54"/>
  <c r="L124" i="56"/>
  <c r="R124" i="56" s="1"/>
  <c r="R123" i="56"/>
  <c r="L119" i="56"/>
  <c r="F115" i="56"/>
  <c r="F111" i="56" s="1"/>
  <c r="F43" i="56"/>
  <c r="O37" i="56"/>
  <c r="R37" i="56" s="1"/>
  <c r="R69" i="56"/>
  <c r="S66" i="56"/>
  <c r="G66" i="56"/>
  <c r="G36" i="56"/>
  <c r="P15" i="56"/>
  <c r="O48" i="56"/>
  <c r="D334" i="54"/>
  <c r="D306" i="54"/>
  <c r="P46" i="56"/>
  <c r="S46" i="56" s="1"/>
  <c r="S101" i="56"/>
  <c r="F36" i="56"/>
  <c r="F66" i="56"/>
  <c r="F101" i="56"/>
  <c r="F46" i="56" s="1"/>
  <c r="N36" i="56"/>
  <c r="L68" i="56"/>
  <c r="N66" i="56"/>
  <c r="G291" i="54"/>
  <c r="M251" i="54"/>
  <c r="E251" i="54"/>
  <c r="D251" i="54" s="1"/>
  <c r="D252" i="54"/>
  <c r="L99" i="56"/>
  <c r="N88" i="56"/>
  <c r="N43" i="56"/>
  <c r="I124" i="56"/>
  <c r="O116" i="56"/>
  <c r="R116" i="56" s="1"/>
  <c r="O113" i="56"/>
  <c r="G111" i="56"/>
  <c r="S90" i="56"/>
  <c r="M43" i="56"/>
  <c r="L90" i="56"/>
  <c r="M88" i="56"/>
  <c r="S88" i="56" s="1"/>
  <c r="R86" i="56"/>
  <c r="F40" i="56"/>
  <c r="F81" i="56"/>
  <c r="O38" i="56"/>
  <c r="R38" i="56" s="1"/>
  <c r="O81" i="56"/>
  <c r="J66" i="56"/>
  <c r="J37" i="56"/>
  <c r="R64" i="56"/>
  <c r="R51" i="56"/>
  <c r="O18" i="56"/>
  <c r="R18" i="56" s="1"/>
  <c r="F304" i="54"/>
  <c r="F320" i="54"/>
  <c r="I334" i="54"/>
  <c r="I306" i="54"/>
  <c r="I101" i="56"/>
  <c r="I46" i="56" s="1"/>
  <c r="R126" i="56"/>
  <c r="R121" i="56"/>
  <c r="I99" i="56"/>
  <c r="L106" i="56"/>
  <c r="R106" i="56" s="1"/>
  <c r="R102" i="56"/>
  <c r="I43" i="56"/>
  <c r="L81" i="56"/>
  <c r="L41" i="56"/>
  <c r="S18" i="56"/>
  <c r="M277" i="54"/>
  <c r="N264" i="54"/>
  <c r="E277" i="54"/>
  <c r="D279" i="54"/>
  <c r="D22" i="54"/>
  <c r="D20" i="54"/>
  <c r="D18" i="54"/>
  <c r="D14" i="54"/>
  <c r="D37" i="54"/>
  <c r="O46" i="56"/>
  <c r="R46" i="56" s="1"/>
  <c r="R101" i="56"/>
  <c r="O114" i="56"/>
  <c r="R114" i="56" s="1"/>
  <c r="M111" i="56"/>
  <c r="S111" i="56" s="1"/>
  <c r="Q47" i="56"/>
  <c r="T47" i="56" s="1"/>
  <c r="T102" i="56"/>
  <c r="R97" i="56"/>
  <c r="I81" i="56"/>
  <c r="K45" i="56"/>
  <c r="I92" i="56"/>
  <c r="I45" i="56" s="1"/>
  <c r="O66" i="56"/>
  <c r="O36" i="56"/>
  <c r="F119" i="56"/>
  <c r="L110" i="56"/>
  <c r="R110" i="56" s="1"/>
  <c r="G44" i="56"/>
  <c r="F91" i="56"/>
  <c r="F44" i="56" s="1"/>
  <c r="H88" i="56"/>
  <c r="H15" i="56" s="1"/>
  <c r="H9" i="56" s="1"/>
  <c r="H10" i="56" s="1"/>
  <c r="R42" i="56"/>
  <c r="I66" i="56"/>
  <c r="R39" i="56"/>
  <c r="L264" i="54"/>
  <c r="J277" i="54"/>
  <c r="J264" i="54" s="1"/>
  <c r="R99" i="56"/>
  <c r="G334" i="54"/>
  <c r="G306" i="54"/>
  <c r="E291" i="54"/>
  <c r="D291" i="54" s="1"/>
  <c r="D292" i="54"/>
  <c r="D265" i="54" s="1"/>
  <c r="E265" i="54"/>
  <c r="O148" i="54"/>
  <c r="O160" i="54"/>
  <c r="O147" i="54" s="1"/>
  <c r="T58" i="56"/>
  <c r="P43" i="56"/>
  <c r="S43" i="56" s="1"/>
  <c r="H43" i="56"/>
  <c r="O17" i="56"/>
  <c r="R17" i="56" s="1"/>
  <c r="N265" i="54"/>
  <c r="F265" i="54"/>
  <c r="O238" i="54"/>
  <c r="M239" i="54"/>
  <c r="M225" i="54"/>
  <c r="O200" i="54"/>
  <c r="G148" i="54"/>
  <c r="G25" i="54" s="1"/>
  <c r="G12" i="54" s="1"/>
  <c r="H14" i="54"/>
  <c r="G76" i="54"/>
  <c r="F23" i="54"/>
  <c r="F22" i="54"/>
  <c r="S51" i="56"/>
  <c r="G48" i="56"/>
  <c r="P36" i="56"/>
  <c r="S36" i="56" s="1"/>
  <c r="H36" i="56"/>
  <c r="G18" i="56"/>
  <c r="L265" i="54"/>
  <c r="H264" i="54"/>
  <c r="M238" i="54"/>
  <c r="G212" i="54"/>
  <c r="G199" i="54" s="1"/>
  <c r="H199" i="54"/>
  <c r="E199" i="54"/>
  <c r="K199" i="54"/>
  <c r="K115" i="54"/>
  <c r="J115" i="54" s="1"/>
  <c r="J116" i="54"/>
  <c r="K21" i="54"/>
  <c r="O16" i="54"/>
  <c r="M36" i="54"/>
  <c r="M23" i="54" s="1"/>
  <c r="M34" i="54"/>
  <c r="M21" i="54" s="1"/>
  <c r="O38" i="54"/>
  <c r="O25" i="54" s="1"/>
  <c r="O12" i="54" s="1"/>
  <c r="O50" i="54"/>
  <c r="O37" i="54" s="1"/>
  <c r="O36" i="54"/>
  <c r="O23" i="54" s="1"/>
  <c r="D29" i="54"/>
  <c r="D16" i="54" s="1"/>
  <c r="K17" i="54"/>
  <c r="J88" i="56"/>
  <c r="O71" i="56"/>
  <c r="R71" i="56" s="1"/>
  <c r="S69" i="56"/>
  <c r="K66" i="56"/>
  <c r="K15" i="56" s="1"/>
  <c r="K9" i="56" s="1"/>
  <c r="K10" i="56" s="1"/>
  <c r="O53" i="56"/>
  <c r="O35" i="56" s="1"/>
  <c r="R35" i="56" s="1"/>
  <c r="I50" i="56"/>
  <c r="I17" i="56" s="1"/>
  <c r="N48" i="56"/>
  <c r="O40" i="56"/>
  <c r="R40" i="56" s="1"/>
  <c r="E320" i="54"/>
  <c r="O291" i="54"/>
  <c r="O264" i="54" s="1"/>
  <c r="J238" i="54"/>
  <c r="G225" i="54"/>
  <c r="D225" i="54"/>
  <c r="M174" i="54"/>
  <c r="M160" i="54"/>
  <c r="M147" i="54" s="1"/>
  <c r="M90" i="54"/>
  <c r="H22" i="54"/>
  <c r="L19" i="54"/>
  <c r="N17" i="54"/>
  <c r="O94" i="56"/>
  <c r="R94" i="56" s="1"/>
  <c r="T92" i="56"/>
  <c r="Q45" i="56"/>
  <c r="T45" i="56" s="1"/>
  <c r="Q88" i="56"/>
  <c r="Q15" i="56" s="1"/>
  <c r="M48" i="56"/>
  <c r="P37" i="56"/>
  <c r="S37" i="56" s="1"/>
  <c r="K17" i="56"/>
  <c r="H306" i="54"/>
  <c r="J292" i="54"/>
  <c r="J265" i="54" s="1"/>
  <c r="J279" i="54"/>
  <c r="J252" i="54"/>
  <c r="J200" i="54" s="1"/>
  <c r="M211" i="54"/>
  <c r="M209" i="54"/>
  <c r="M207" i="54"/>
  <c r="M32" i="54" s="1"/>
  <c r="M19" i="54" s="1"/>
  <c r="M205" i="54"/>
  <c r="M30" i="54" s="1"/>
  <c r="M17" i="54" s="1"/>
  <c r="M203" i="54"/>
  <c r="M28" i="54" s="1"/>
  <c r="M15" i="54" s="1"/>
  <c r="K147" i="54"/>
  <c r="J160" i="54"/>
  <c r="J147" i="54" s="1"/>
  <c r="K19" i="54"/>
  <c r="L17" i="54"/>
  <c r="G36" i="54"/>
  <c r="G23" i="54" s="1"/>
  <c r="G34" i="54"/>
  <c r="G21" i="54" s="1"/>
  <c r="G32" i="54"/>
  <c r="G19" i="54" s="1"/>
  <c r="G30" i="54"/>
  <c r="G17" i="54" s="1"/>
  <c r="G28" i="54"/>
  <c r="G15" i="54" s="1"/>
  <c r="L23" i="54"/>
  <c r="L18" i="54"/>
  <c r="E217" i="51"/>
  <c r="E204" i="51" s="1"/>
  <c r="E206" i="51"/>
  <c r="L91" i="56"/>
  <c r="L44" i="56" s="1"/>
  <c r="R90" i="56"/>
  <c r="S68" i="56"/>
  <c r="F50" i="56"/>
  <c r="F17" i="56" s="1"/>
  <c r="K43" i="56"/>
  <c r="O41" i="56"/>
  <c r="R41" i="56" s="1"/>
  <c r="O225" i="54"/>
  <c r="O199" i="54" s="1"/>
  <c r="M226" i="54"/>
  <c r="J203" i="54"/>
  <c r="M213" i="54"/>
  <c r="E200" i="54"/>
  <c r="M173" i="54"/>
  <c r="K90" i="54"/>
  <c r="K102" i="54"/>
  <c r="J103" i="54"/>
  <c r="J90" i="54" s="1"/>
  <c r="H20" i="54"/>
  <c r="L15" i="54"/>
  <c r="M63" i="54"/>
  <c r="K36" i="54"/>
  <c r="K23" i="54" s="1"/>
  <c r="O45" i="56"/>
  <c r="R45" i="56" s="1"/>
  <c r="R92" i="56"/>
  <c r="S73" i="56"/>
  <c r="G251" i="54"/>
  <c r="G238" i="54"/>
  <c r="L200" i="54"/>
  <c r="L25" i="54" s="1"/>
  <c r="L12" i="54" s="1"/>
  <c r="M186" i="54"/>
  <c r="J173" i="54"/>
  <c r="D115" i="54"/>
  <c r="M100" i="54"/>
  <c r="M98" i="54"/>
  <c r="M96" i="54"/>
  <c r="M94" i="54"/>
  <c r="M92" i="54"/>
  <c r="H18" i="54"/>
  <c r="K15" i="54"/>
  <c r="M76" i="54"/>
  <c r="J63" i="54"/>
  <c r="K37" i="54"/>
  <c r="J50" i="54"/>
  <c r="J37" i="54" s="1"/>
  <c r="I20" i="54"/>
  <c r="F92" i="56"/>
  <c r="F45" i="56" s="1"/>
  <c r="R73" i="56"/>
  <c r="J48" i="56"/>
  <c r="S30" i="56"/>
  <c r="S28" i="56"/>
  <c r="S26" i="56"/>
  <c r="S24" i="56"/>
  <c r="D211" i="54"/>
  <c r="D209" i="54"/>
  <c r="D207" i="54"/>
  <c r="D205" i="54"/>
  <c r="D203" i="54"/>
  <c r="K200" i="54"/>
  <c r="M212" i="54"/>
  <c r="O20" i="54"/>
  <c r="H16" i="54"/>
  <c r="G63" i="54"/>
  <c r="I37" i="54"/>
  <c r="G50" i="54"/>
  <c r="H21" i="54"/>
  <c r="K25" i="54"/>
  <c r="K12" i="54" s="1"/>
  <c r="L212" i="54"/>
  <c r="L199" i="54" s="1"/>
  <c r="D212" i="54"/>
  <c r="D199" i="54" s="1"/>
  <c r="H200" i="54"/>
  <c r="L160" i="54"/>
  <c r="L147" i="54" s="1"/>
  <c r="D160" i="54"/>
  <c r="D147" i="54" s="1"/>
  <c r="D116" i="54"/>
  <c r="H115" i="54"/>
  <c r="G115" i="54" s="1"/>
  <c r="D103" i="54"/>
  <c r="D90" i="54" s="1"/>
  <c r="H102" i="54"/>
  <c r="H90" i="54"/>
  <c r="H38" i="54"/>
  <c r="H25" i="54" s="1"/>
  <c r="H12" i="54" s="1"/>
  <c r="L50" i="54"/>
  <c r="L37" i="54" s="1"/>
  <c r="I34" i="54"/>
  <c r="I21" i="54" s="1"/>
  <c r="K33" i="54"/>
  <c r="K20" i="54" s="1"/>
  <c r="N31" i="54"/>
  <c r="N18" i="54" s="1"/>
  <c r="O30" i="54"/>
  <c r="O17" i="54" s="1"/>
  <c r="E30" i="54"/>
  <c r="E17" i="54" s="1"/>
  <c r="E29" i="54"/>
  <c r="E16" i="54" s="1"/>
  <c r="E325" i="51"/>
  <c r="F204" i="51"/>
  <c r="F162" i="51"/>
  <c r="E46" i="51"/>
  <c r="E33" i="51" s="1"/>
  <c r="E35" i="51"/>
  <c r="F8" i="51"/>
  <c r="N200" i="54"/>
  <c r="N147" i="54"/>
  <c r="N115" i="54"/>
  <c r="M115" i="54" s="1"/>
  <c r="N102" i="54"/>
  <c r="F102" i="54"/>
  <c r="F89" i="54" s="1"/>
  <c r="N90" i="54"/>
  <c r="J49" i="54"/>
  <c r="J36" i="54" s="1"/>
  <c r="J23" i="54" s="1"/>
  <c r="J47" i="54"/>
  <c r="J34" i="54" s="1"/>
  <c r="J21" i="54" s="1"/>
  <c r="J45" i="54"/>
  <c r="J32" i="54" s="1"/>
  <c r="J19" i="54" s="1"/>
  <c r="J43" i="54"/>
  <c r="J30" i="54" s="1"/>
  <c r="J17" i="54" s="1"/>
  <c r="J41" i="54"/>
  <c r="N38" i="54"/>
  <c r="F38" i="54"/>
  <c r="F25" i="54" s="1"/>
  <c r="F12" i="54" s="1"/>
  <c r="N36" i="54"/>
  <c r="N23" i="54" s="1"/>
  <c r="E36" i="54"/>
  <c r="E23" i="54" s="1"/>
  <c r="E35" i="54"/>
  <c r="E22" i="54" s="1"/>
  <c r="I32" i="54"/>
  <c r="I19" i="54" s="1"/>
  <c r="K31" i="54"/>
  <c r="K18" i="54" s="1"/>
  <c r="N29" i="54"/>
  <c r="N16" i="54" s="1"/>
  <c r="O28" i="54"/>
  <c r="O15" i="54" s="1"/>
  <c r="E28" i="54"/>
  <c r="E15" i="54" s="1"/>
  <c r="E27" i="54"/>
  <c r="E14" i="54" s="1"/>
  <c r="I26" i="54"/>
  <c r="I13" i="54" s="1"/>
  <c r="E314" i="51"/>
  <c r="E8" i="51" s="1"/>
  <c r="D217" i="51"/>
  <c r="D204" i="51" s="1"/>
  <c r="D206" i="51"/>
  <c r="D26" i="51"/>
  <c r="D13" i="51" s="1"/>
  <c r="E23" i="51"/>
  <c r="E10" i="51" s="1"/>
  <c r="I212" i="54"/>
  <c r="I199" i="54" s="1"/>
  <c r="M161" i="54"/>
  <c r="I160" i="54"/>
  <c r="I147" i="54" s="1"/>
  <c r="E102" i="54"/>
  <c r="M51" i="54"/>
  <c r="M38" i="54" s="1"/>
  <c r="E38" i="54"/>
  <c r="E25" i="54" s="1"/>
  <c r="E12" i="54" s="1"/>
  <c r="F34" i="54"/>
  <c r="F21" i="54" s="1"/>
  <c r="F33" i="54"/>
  <c r="F20" i="54" s="1"/>
  <c r="H32" i="54"/>
  <c r="H19" i="54" s="1"/>
  <c r="I31" i="54"/>
  <c r="I18" i="54" s="1"/>
  <c r="L29" i="54"/>
  <c r="L16" i="54" s="1"/>
  <c r="N28" i="54"/>
  <c r="N15" i="54" s="1"/>
  <c r="H26" i="54"/>
  <c r="H13" i="54" s="1"/>
  <c r="D314" i="51"/>
  <c r="D337" i="51"/>
  <c r="D313" i="51" s="1"/>
  <c r="D25" i="51"/>
  <c r="D12" i="51" s="1"/>
  <c r="D58" i="51"/>
  <c r="D33" i="51" s="1"/>
  <c r="D35" i="51"/>
  <c r="F31" i="51"/>
  <c r="F18" i="51" s="1"/>
  <c r="D29" i="51"/>
  <c r="D16" i="51" s="1"/>
  <c r="F25" i="51"/>
  <c r="F12" i="51" s="1"/>
  <c r="D23" i="51"/>
  <c r="D10" i="51" s="1"/>
  <c r="D239" i="54"/>
  <c r="D200" i="54" s="1"/>
  <c r="D161" i="54"/>
  <c r="D148" i="54" s="1"/>
  <c r="H160" i="54"/>
  <c r="L102" i="54"/>
  <c r="L89" i="54" s="1"/>
  <c r="D49" i="54"/>
  <c r="D47" i="54"/>
  <c r="D34" i="54" s="1"/>
  <c r="D21" i="54" s="1"/>
  <c r="D45" i="54"/>
  <c r="D32" i="54" s="1"/>
  <c r="D19" i="54" s="1"/>
  <c r="D43" i="54"/>
  <c r="D30" i="54" s="1"/>
  <c r="D17" i="54" s="1"/>
  <c r="D41" i="54"/>
  <c r="D28" i="54" s="1"/>
  <c r="D15" i="54" s="1"/>
  <c r="N35" i="54"/>
  <c r="N22" i="54" s="1"/>
  <c r="O34" i="54"/>
  <c r="O21" i="54" s="1"/>
  <c r="E34" i="54"/>
  <c r="E21" i="54" s="1"/>
  <c r="E33" i="54"/>
  <c r="E20" i="54" s="1"/>
  <c r="I30" i="54"/>
  <c r="I17" i="54" s="1"/>
  <c r="K29" i="54"/>
  <c r="K16" i="54" s="1"/>
  <c r="N27" i="54"/>
  <c r="N14" i="54" s="1"/>
  <c r="O26" i="54"/>
  <c r="O13" i="54" s="1"/>
  <c r="G26" i="54"/>
  <c r="G13" i="54" s="1"/>
  <c r="H37" i="54"/>
  <c r="F265" i="51"/>
  <c r="F27" i="51"/>
  <c r="F14" i="51" s="1"/>
  <c r="E31" i="51"/>
  <c r="E18" i="51" s="1"/>
  <c r="F28" i="51"/>
  <c r="F15" i="51" s="1"/>
  <c r="E25" i="51"/>
  <c r="E12" i="51" s="1"/>
  <c r="F35" i="51"/>
  <c r="M48" i="54"/>
  <c r="M35" i="54" s="1"/>
  <c r="M22" i="54" s="1"/>
  <c r="M46" i="54"/>
  <c r="M33" i="54" s="1"/>
  <c r="M20" i="54" s="1"/>
  <c r="M44" i="54"/>
  <c r="M42" i="54"/>
  <c r="M40" i="54"/>
  <c r="M27" i="54" s="1"/>
  <c r="M14" i="54" s="1"/>
  <c r="L35" i="54"/>
  <c r="L22" i="54" s="1"/>
  <c r="N34" i="54"/>
  <c r="N21" i="54" s="1"/>
  <c r="F32" i="54"/>
  <c r="F19" i="54" s="1"/>
  <c r="F31" i="54"/>
  <c r="F18" i="54" s="1"/>
  <c r="H30" i="54"/>
  <c r="H17" i="54" s="1"/>
  <c r="I29" i="54"/>
  <c r="I16" i="54" s="1"/>
  <c r="L27" i="54"/>
  <c r="L14" i="54" s="1"/>
  <c r="N26" i="54"/>
  <c r="N13" i="54" s="1"/>
  <c r="F26" i="54"/>
  <c r="F13" i="54" s="1"/>
  <c r="F319" i="51"/>
  <c r="F13" i="51" s="1"/>
  <c r="F339" i="51"/>
  <c r="E265" i="51"/>
  <c r="F94" i="51"/>
  <c r="F82" i="51" s="1"/>
  <c r="F84" i="51"/>
  <c r="E30" i="51"/>
  <c r="E17" i="51" s="1"/>
  <c r="D31" i="51"/>
  <c r="D18" i="51" s="1"/>
  <c r="E28" i="51"/>
  <c r="E15" i="51" s="1"/>
  <c r="N199" i="54"/>
  <c r="J48" i="54"/>
  <c r="J35" i="54" s="1"/>
  <c r="J22" i="54" s="1"/>
  <c r="J46" i="54"/>
  <c r="J33" i="54" s="1"/>
  <c r="J20" i="54" s="1"/>
  <c r="J44" i="54"/>
  <c r="J31" i="54" s="1"/>
  <c r="J18" i="54" s="1"/>
  <c r="J42" i="54"/>
  <c r="J29" i="54" s="1"/>
  <c r="J16" i="54" s="1"/>
  <c r="J40" i="54"/>
  <c r="J27" i="54" s="1"/>
  <c r="J14" i="54" s="1"/>
  <c r="J38" i="54"/>
  <c r="N37" i="54"/>
  <c r="F37" i="54"/>
  <c r="F24" i="54" s="1"/>
  <c r="F11" i="54" s="1"/>
  <c r="I36" i="54"/>
  <c r="I23" i="54" s="1"/>
  <c r="K35" i="54"/>
  <c r="K22" i="54" s="1"/>
  <c r="N33" i="54"/>
  <c r="N20" i="54" s="1"/>
  <c r="O32" i="54"/>
  <c r="O19" i="54" s="1"/>
  <c r="E32" i="54"/>
  <c r="E19" i="54" s="1"/>
  <c r="E31" i="54"/>
  <c r="E18" i="54" s="1"/>
  <c r="I28" i="54"/>
  <c r="I15" i="54" s="1"/>
  <c r="K27" i="54"/>
  <c r="K14" i="54" s="1"/>
  <c r="M26" i="54"/>
  <c r="M13" i="54" s="1"/>
  <c r="E26" i="54"/>
  <c r="E13" i="54" s="1"/>
  <c r="D277" i="51"/>
  <c r="D265" i="51" s="1"/>
  <c r="D267" i="51"/>
  <c r="D155" i="51"/>
  <c r="F30" i="51"/>
  <c r="F17" i="51" s="1"/>
  <c r="D28" i="51"/>
  <c r="D15" i="51" s="1"/>
  <c r="G48" i="54"/>
  <c r="G35" i="54" s="1"/>
  <c r="G22" i="54" s="1"/>
  <c r="G46" i="54"/>
  <c r="G33" i="54" s="1"/>
  <c r="G20" i="54" s="1"/>
  <c r="G44" i="54"/>
  <c r="G31" i="54" s="1"/>
  <c r="G18" i="54" s="1"/>
  <c r="G42" i="54"/>
  <c r="G29" i="54" s="1"/>
  <c r="G16" i="54" s="1"/>
  <c r="G40" i="54"/>
  <c r="G27" i="54" s="1"/>
  <c r="G14" i="54" s="1"/>
  <c r="I38" i="54"/>
  <c r="I25" i="54" s="1"/>
  <c r="I12" i="54" s="1"/>
  <c r="M50" i="54"/>
  <c r="M37" i="54" s="1"/>
  <c r="E37" i="54"/>
  <c r="H36" i="54"/>
  <c r="H23" i="54" s="1"/>
  <c r="I35" i="54"/>
  <c r="I22" i="54" s="1"/>
  <c r="L33" i="54"/>
  <c r="L20" i="54" s="1"/>
  <c r="N32" i="54"/>
  <c r="N19" i="54" s="1"/>
  <c r="F30" i="54"/>
  <c r="F17" i="54" s="1"/>
  <c r="F29" i="54"/>
  <c r="F16" i="54" s="1"/>
  <c r="H28" i="54"/>
  <c r="H15" i="54" s="1"/>
  <c r="I27" i="54"/>
  <c r="I14" i="54" s="1"/>
  <c r="F313" i="51"/>
  <c r="F315" i="51"/>
  <c r="E106" i="51"/>
  <c r="E82" i="51" s="1"/>
  <c r="E84" i="51"/>
  <c r="F33" i="51"/>
  <c r="F20" i="51" s="1"/>
  <c r="E27" i="51"/>
  <c r="E14" i="51" s="1"/>
  <c r="D21" i="51"/>
  <c r="D8" i="51" s="1"/>
  <c r="E168" i="51"/>
  <c r="E155" i="51" s="1"/>
  <c r="D142" i="51"/>
  <c r="D130" i="51" s="1"/>
  <c r="F337" i="51"/>
  <c r="D315" i="51"/>
  <c r="F157" i="51"/>
  <c r="E132" i="51"/>
  <c r="D84" i="51"/>
  <c r="E339" i="51"/>
  <c r="E337" i="51" s="1"/>
  <c r="D25" i="54" l="1"/>
  <c r="D12" i="54" s="1"/>
  <c r="Q9" i="56"/>
  <c r="I88" i="56"/>
  <c r="J28" i="54"/>
  <c r="J15" i="54" s="1"/>
  <c r="E315" i="51"/>
  <c r="L24" i="54"/>
  <c r="L11" i="54" s="1"/>
  <c r="M200" i="54"/>
  <c r="N15" i="56"/>
  <c r="N9" i="56" s="1"/>
  <c r="N10" i="56" s="1"/>
  <c r="G15" i="56"/>
  <c r="G9" i="56" s="1"/>
  <c r="G10" i="56" s="1"/>
  <c r="F48" i="56"/>
  <c r="J212" i="54"/>
  <c r="J199" i="54" s="1"/>
  <c r="G304" i="54"/>
  <c r="G320" i="54"/>
  <c r="R66" i="56"/>
  <c r="L36" i="56"/>
  <c r="R36" i="56" s="1"/>
  <c r="L66" i="56"/>
  <c r="D304" i="54"/>
  <c r="D320" i="54"/>
  <c r="I320" i="54"/>
  <c r="I304" i="54"/>
  <c r="M29" i="54"/>
  <c r="M16" i="54" s="1"/>
  <c r="D36" i="54"/>
  <c r="D23" i="54" s="1"/>
  <c r="H89" i="54"/>
  <c r="G102" i="54"/>
  <c r="G89" i="54" s="1"/>
  <c r="M199" i="54"/>
  <c r="O24" i="54"/>
  <c r="O11" i="54" s="1"/>
  <c r="D277" i="54"/>
  <c r="D264" i="54" s="1"/>
  <c r="E264" i="54"/>
  <c r="L43" i="56"/>
  <c r="R43" i="56" s="1"/>
  <c r="L88" i="56"/>
  <c r="R88" i="56" s="1"/>
  <c r="T48" i="56"/>
  <c r="F7" i="51"/>
  <c r="M31" i="54"/>
  <c r="M18" i="54" s="1"/>
  <c r="D22" i="51"/>
  <c r="D9" i="51" s="1"/>
  <c r="M148" i="54"/>
  <c r="M25" i="54" s="1"/>
  <c r="M12" i="54" s="1"/>
  <c r="E22" i="51"/>
  <c r="E9" i="51" s="1"/>
  <c r="J102" i="54"/>
  <c r="J89" i="54" s="1"/>
  <c r="J24" i="54" s="1"/>
  <c r="J11" i="54" s="1"/>
  <c r="K89" i="54"/>
  <c r="K24" i="54" s="1"/>
  <c r="K11" i="54" s="1"/>
  <c r="H304" i="54"/>
  <c r="H320" i="54"/>
  <c r="O15" i="56"/>
  <c r="R48" i="56"/>
  <c r="F88" i="56"/>
  <c r="R44" i="56"/>
  <c r="E313" i="51"/>
  <c r="E89" i="54"/>
  <c r="E24" i="54" s="1"/>
  <c r="E11" i="54" s="1"/>
  <c r="D102" i="54"/>
  <c r="D89" i="54" s="1"/>
  <c r="D24" i="54" s="1"/>
  <c r="D11" i="54" s="1"/>
  <c r="G160" i="54"/>
  <c r="G147" i="54" s="1"/>
  <c r="H147" i="54"/>
  <c r="H24" i="54" s="1"/>
  <c r="H11" i="54" s="1"/>
  <c r="D20" i="51"/>
  <c r="D7" i="51" s="1"/>
  <c r="E20" i="51"/>
  <c r="E7" i="51" s="1"/>
  <c r="M264" i="54"/>
  <c r="R81" i="56"/>
  <c r="P9" i="56"/>
  <c r="S15" i="56"/>
  <c r="R91" i="56"/>
  <c r="G37" i="54"/>
  <c r="J15" i="56"/>
  <c r="J9" i="56" s="1"/>
  <c r="J10" i="56" s="1"/>
  <c r="I48" i="56"/>
  <c r="I15" i="56" s="1"/>
  <c r="I9" i="56" s="1"/>
  <c r="I10" i="56" s="1"/>
  <c r="J25" i="54"/>
  <c r="J12" i="54" s="1"/>
  <c r="F22" i="51"/>
  <c r="F9" i="51" s="1"/>
  <c r="N25" i="54"/>
  <c r="N12" i="54" s="1"/>
  <c r="N89" i="54"/>
  <c r="N24" i="54" s="1"/>
  <c r="N11" i="54" s="1"/>
  <c r="M102" i="54"/>
  <c r="M89" i="54" s="1"/>
  <c r="M24" i="54" s="1"/>
  <c r="M11" i="54" s="1"/>
  <c r="I24" i="54"/>
  <c r="I11" i="54" s="1"/>
  <c r="L48" i="56"/>
  <c r="L15" i="56" s="1"/>
  <c r="L9" i="56" s="1"/>
  <c r="L10" i="56" s="1"/>
  <c r="M15" i="56"/>
  <c r="M9" i="56" s="1"/>
  <c r="M10" i="56" s="1"/>
  <c r="R68" i="56"/>
  <c r="O111" i="56"/>
  <c r="R111" i="56" s="1"/>
  <c r="R113" i="56"/>
  <c r="O9" i="56" l="1"/>
  <c r="R15" i="56"/>
  <c r="P10" i="56"/>
  <c r="S10" i="56" s="1"/>
  <c r="S9" i="56"/>
  <c r="F15" i="56"/>
  <c r="F9" i="56" s="1"/>
  <c r="F10" i="56" s="1"/>
  <c r="T15" i="56"/>
  <c r="G24" i="54"/>
  <c r="G11" i="54" s="1"/>
  <c r="Q10" i="56"/>
  <c r="T10" i="56" s="1"/>
  <c r="T9" i="56"/>
  <c r="O10" i="56" l="1"/>
  <c r="R10" i="56" s="1"/>
  <c r="R9" i="56"/>
</calcChain>
</file>

<file path=xl/sharedStrings.xml><?xml version="1.0" encoding="utf-8"?>
<sst xmlns="http://schemas.openxmlformats.org/spreadsheetml/2006/main" count="1670" uniqueCount="456">
  <si>
    <t>Реализация Программы в соответствии с установленными задачами и сроками.                                             Достижение следующего  показателя:                                    уровень достижения показателей (индикаторов) Программы и подпрограмм (ежегодно) - не менее 95%</t>
  </si>
  <si>
    <t>Проведение мероприятий  лесоустройства</t>
  </si>
  <si>
    <t>Разработка и государственная экспертиза проектов освоения лесов</t>
  </si>
  <si>
    <t>Обучение персонала ведению государственного лесного реестра</t>
  </si>
  <si>
    <t>Развитие и актуализация государственного лесного реестра, формирующего единое информационное пространство в сфере лесных отношений, проведение семинаров с лесничими по формированию форм государственного лесного реестра</t>
  </si>
  <si>
    <t>Уход за лесами,в т.ч.   осветление и прочистки</t>
  </si>
  <si>
    <t>Начальник отдела  защитных лесных насаждений и защиты лесов                        Мельникова Л.Н.</t>
  </si>
  <si>
    <t xml:space="preserve">Мероприятие 1.1.1
</t>
  </si>
  <si>
    <t xml:space="preserve">Мероприятие 1.1.2
</t>
  </si>
  <si>
    <t>ПРОЧИЕ расходы</t>
  </si>
  <si>
    <t>Заместитель руководителя управления</t>
  </si>
  <si>
    <t>_______________________</t>
  </si>
  <si>
    <t>лесного хозяйства Воронежской области - главный бухгалтер</t>
  </si>
  <si>
    <t>(подпись)</t>
  </si>
  <si>
    <t>(Ф.И.О.)</t>
  </si>
  <si>
    <t>Код бюджетной классификации 
(в соответствии с законом Воронежской области об областном бюджете)</t>
  </si>
  <si>
    <t>Развитие и актуализация государственного лесного реестра, формирующего единое информационное пространство в сфере лесных отношений</t>
  </si>
  <si>
    <t>Повышение степени изученности земель лесного фонда Воронежской области на наличие полезных ископаемых</t>
  </si>
  <si>
    <t>Повышение эффективности лесного планирования и регламентирования на территории Воронежской области</t>
  </si>
  <si>
    <t>Наименование государственной программы, подпрограммы,  основного мероприятия, мероприятия</t>
  </si>
  <si>
    <t xml:space="preserve">Приобретение специализированной лесопожарной техники и оборудования </t>
  </si>
  <si>
    <t>в том числе по статьям расходов:</t>
  </si>
  <si>
    <t>Государственные капитальные вложения, всего</t>
  </si>
  <si>
    <t>из них:</t>
  </si>
  <si>
    <t>НИОКР</t>
  </si>
  <si>
    <t>ПРОЧИЕ  расходы</t>
  </si>
  <si>
    <t>в том числе по КБК</t>
  </si>
  <si>
    <t>Развитие пользования лесными участками, включая удовлетворение потребностей субъектов малого и среднего предпринимательства</t>
  </si>
  <si>
    <t>всего</t>
  </si>
  <si>
    <t>в том числе по мероприятиям:</t>
  </si>
  <si>
    <t xml:space="preserve">ГОСУДАРСТВЕННАЯ ПРОГРАММА </t>
  </si>
  <si>
    <t xml:space="preserve">ПОДПРОГРАММА 1         </t>
  </si>
  <si>
    <t>ОСНОВНОЕ МЕРОПРИЯТИЕ  1.1</t>
  </si>
  <si>
    <t>Предупреждение возникновения и распространения лесных пожаров</t>
  </si>
  <si>
    <t xml:space="preserve">ПОДПРОГРАММА 2 </t>
  </si>
  <si>
    <t>Ведение государственного лесного реестра на разных уровнях лесоуправления</t>
  </si>
  <si>
    <t>Подготовка и представление материалов, необходимых для проведения государственного кадастрового учета</t>
  </si>
  <si>
    <t>Отвод и таксация лесосек</t>
  </si>
  <si>
    <t>Организация использования лесов, в том числе формирование лесных участков, с учетом потребностей субъектов малого и среднего предпринимательства, организация и проведение торгов на передачу лесных участков в пользование, заключение договоров</t>
  </si>
  <si>
    <t>Выдача разрешений на выполнение работ по геологическому изучению недр на землях лесного фонда</t>
  </si>
  <si>
    <t>Расчистка гарей (уборка захламленности)</t>
  </si>
  <si>
    <t>Лесопатологическое обследование</t>
  </si>
  <si>
    <t>Санитарно-оздоровительные мероприятия</t>
  </si>
  <si>
    <t>Выращивание посадочного материала для лесовосстановления и лесоразведения с закрытой корневой системой</t>
  </si>
  <si>
    <t>Осуществление мероприятий по лесовосстановлению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</si>
  <si>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</si>
  <si>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"Защитное лесоразведение Воронежской области"</t>
  </si>
  <si>
    <t xml:space="preserve">ПОДПРОГРАММА  5 </t>
  </si>
  <si>
    <t>Финансовое обеспечение деятельности органов государственной власти по исполнению переданных полномочий Российской Федерации в области лесных отношений</t>
  </si>
  <si>
    <t>Тушение лесных пожаров</t>
  </si>
  <si>
    <t>ОСНОВНОЕ МЕРОПРИЯТИЕ 5.2</t>
  </si>
  <si>
    <t>Е.В. Баранова</t>
  </si>
  <si>
    <t>Бюджетные ассигнования на реализацию государственной программы, тыс. рублей</t>
  </si>
  <si>
    <t>в том числе по источникам:</t>
  </si>
  <si>
    <t>федеральный бюджет</t>
  </si>
  <si>
    <t>областной бюджет</t>
  </si>
  <si>
    <t>кассовое исполнение (на отчетную дату нарастающим итогом), тыс. рублей</t>
  </si>
  <si>
    <t>Государственные капитальные вложения (объекты капитального строительства и недвижимое имущество), из них:</t>
  </si>
  <si>
    <t xml:space="preserve"> бюджетные инвестиции на финансирование объектов областной собственности</t>
  </si>
  <si>
    <t xml:space="preserve"> бюджетные инвестиции на приобретение недвижимого имущества в областную собственность</t>
  </si>
  <si>
    <t>субсидии БУ, АУ, ГУПам на финансирование объектов областной собственности</t>
  </si>
  <si>
    <t>субсидии БУ, АУ, ГУПам на приобретение недвижимого имущества в областную собственность</t>
  </si>
  <si>
    <t>субсидии местным бюджетам на софинансирование объектов муниципальной собственности</t>
  </si>
  <si>
    <t>субсидии местным бюджетам на приобретение недвижимого имущества в муниципальную собственность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</si>
  <si>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</si>
  <si>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>в том числе:</t>
  </si>
  <si>
    <t>Исп. Цицилина Е.И.</t>
  </si>
  <si>
    <t>Финансирование работ по инвентаризации защитных лесных насаждений на землях сельскохозяйственного назначения на территории Воронежской области в 2013 году</t>
  </si>
  <si>
    <t>Содержание и функционирование объектов Единого генетико-селекционного комплекса (ЕГСК)</t>
  </si>
  <si>
    <t>Управление лесного хозяйства Воронежской области                                                            Начальник отдела  защитных лесных насаждений и защиты лесов                        Мельникова Л.Н.</t>
  </si>
  <si>
    <t>Ед. измерения</t>
  </si>
  <si>
    <t>Доля площади лесов, выбывших из состава покрытых лесной растительностью земель лесного фонда в связи с воздействием пожаров, вредных организмов, рубок и других факторов, в общей площади покрытых лесной растительностью земель лесного фонда</t>
  </si>
  <si>
    <t>%</t>
  </si>
  <si>
    <t>24.2</t>
  </si>
  <si>
    <t>Лесистость территории Воронежской области</t>
  </si>
  <si>
    <t>24.5</t>
  </si>
  <si>
    <t>Доля площади ценных лесных насаждений в составе покрытых лесной растительностью земель лесного фонда</t>
  </si>
  <si>
    <t>Объем платежей в бюджетную систему Российской Федерации от использования лесов, расположенных на землях лесного фонда, в расчете на 1 га земель лесного фонда</t>
  </si>
  <si>
    <t xml:space="preserve"> рублей на га</t>
  </si>
  <si>
    <t>24.3</t>
  </si>
  <si>
    <t>Отношение фактического объема заготовки древесины к установленному допустимому объему изъятия древесины</t>
  </si>
  <si>
    <t>24.1</t>
  </si>
  <si>
    <t>Доля лесных пожаров, возникших по вине граждан, в общем количестве лесных пожаров</t>
  </si>
  <si>
    <t>0</t>
  </si>
  <si>
    <t>Доля площади земель лесного фонда, переданных в аренду, в общей площади земель лесного фонда</t>
  </si>
  <si>
    <t>Доля площади земель лесного фонда, поставленной на кадастровый учет, в общей площади земель лесного фонда</t>
  </si>
  <si>
    <t>Доля объема заготовки древесины выборочными рубками в общем объеме заготовки древесины</t>
  </si>
  <si>
    <t>Отношение количества случаев с установленными нарушителями лесного законодательства к общему количеству зарегистрированных случаев нарушений лесного законодательства</t>
  </si>
  <si>
    <t>Отношение суммы возмещенного ущерба от нарушений лесного законодательства к сумме нанесенного ущерба от нарушений лесного законодательства</t>
  </si>
  <si>
    <t>24.4</t>
  </si>
  <si>
    <t>Соотношение площади проведенных мероприятий по расчистке гарей (нарастающим итогом) к площади погибших от пожаров насаждений (15,9 тыс. га)</t>
  </si>
  <si>
    <t>Доля площади лесов, в которых осуществляются лесопатологические обследования, в общей площади земель лесного фонда, покрытых лесной растительностью</t>
  </si>
  <si>
    <t>Отношение площади ликвидированных очагов вредных организмов к площади очагов вредных организмов в лесах, требующих мер борьбы с ними</t>
  </si>
  <si>
    <t>Отношение площади проведенных санитарно-оздоровительных мероприятий к площади погибших и поврежденных лесов</t>
  </si>
  <si>
    <t>Выполнение предусмотренного Лесным планом субъекта РФ объема по лесовосстановлению</t>
  </si>
  <si>
    <t xml:space="preserve"> Доля площади лесовосстановления в текущем году в общей площади земель лесного фонда, предназначенных для лесовосстановления  </t>
  </si>
  <si>
    <t>Доля лесных культур, созданных посадочным материалом с закрытой корневой системой,  в общем объеме искусственного лесовосстановления</t>
  </si>
  <si>
    <t>Доля лесных культур, созданных посадочным материалом с улучшенными наследственными свойствами, в общем объеме искусственного лесовосстановления</t>
  </si>
  <si>
    <t>Доля лесных культур в общем объеме лесовосстановления на землях лесного фонда</t>
  </si>
  <si>
    <t>Выполнение планового объема по созданию защитных лесных насаждений (нарастающим итогом)</t>
  </si>
  <si>
    <t>Выполнение планового объема почвенных исследований на участках, предназначенных для защитного лесоразведения</t>
  </si>
  <si>
    <t>Выполнение планового объема разработки проектов создания защитных лесных насаждений</t>
  </si>
  <si>
    <t>Формирование технической базы защитного лесоразведения (нарастающим итогом)</t>
  </si>
  <si>
    <t xml:space="preserve">Выполнение планового объема финансирования работ по инвентаризации защитных лесных насаждений на землях сельскохозяйственного назначения на территории Воронежской области, выполненных в 2013 году (нарастающим итогом)                                     </t>
  </si>
  <si>
    <t xml:space="preserve">Сведения о достижении значений показателей (индикаторов) государственной программы Воронежской области  "Развитие лесного хозяйства"  </t>
  </si>
  <si>
    <t>Значения показателей (индикаторов) государственной программы, подпрограммы, основного мероприятия</t>
  </si>
  <si>
    <t>факт или оценка (в случае отсутствия статистических данных на отчетную дату)</t>
  </si>
  <si>
    <t>Обоснование отклонений значений показателя (индикатора) на конец отчетного года (при наличии)</t>
  </si>
  <si>
    <t>Пункт 
Федерального плана
 статистических работ</t>
  </si>
  <si>
    <t>Соотношение стоимости 1 м³ древесины от рубок лесных насаждений и ставки платы за единицу объема древесины, установленной Правительством Российской Федерации</t>
  </si>
  <si>
    <t>У</t>
  </si>
  <si>
    <t>С</t>
  </si>
  <si>
    <t>Статус</t>
  </si>
  <si>
    <t xml:space="preserve">Наименование государственной программы, подпрограммы, основного мероприятия </t>
  </si>
  <si>
    <t>Источники ресурсного обеспечения</t>
  </si>
  <si>
    <t>Государственная программа</t>
  </si>
  <si>
    <t>Развитие лесного хозяйства</t>
  </si>
  <si>
    <t>всего, в том числе:</t>
  </si>
  <si>
    <t xml:space="preserve">федеральный бюджет </t>
  </si>
  <si>
    <t>местный бюджет</t>
  </si>
  <si>
    <t>физические лица</t>
  </si>
  <si>
    <t>Подпрограмма 1</t>
  </si>
  <si>
    <t>юридические лица</t>
  </si>
  <si>
    <t>Основное мероприятие 1.1</t>
  </si>
  <si>
    <t>Охрана лесов от пожаров и тушение лесных пожаров</t>
  </si>
  <si>
    <t xml:space="preserve">юридические лица </t>
  </si>
  <si>
    <t>Подпрограмма 2</t>
  </si>
  <si>
    <t>Основное мероприятие 2.1</t>
  </si>
  <si>
    <t>Проведение мероприятий лесоустройства</t>
  </si>
  <si>
    <t>Основное мероприятие 2.2</t>
  </si>
  <si>
    <t>Осуществление федерального государственного лесного надзора (лесной охраны)</t>
  </si>
  <si>
    <t>Подпрограмма 3</t>
  </si>
  <si>
    <t>Основное мероприятие 3.1</t>
  </si>
  <si>
    <t>Ликвидация последствий лесных пожаров 2010 года</t>
  </si>
  <si>
    <t>Основное мероприятие 3.2</t>
  </si>
  <si>
    <t>Защита лесов</t>
  </si>
  <si>
    <t>Воспроизводство лесов</t>
  </si>
  <si>
    <t>Обеспечение реализации государственной программы</t>
  </si>
  <si>
    <t xml:space="preserve"> 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 бюджета - исполнителями</t>
  </si>
  <si>
    <t>Финансовое обеспечение деятельности органов государственной власти по осуществлению переданных полномочий Российской Федерации в области лесных отношений</t>
  </si>
  <si>
    <t>Защитное лесоразведение Воронежской области</t>
  </si>
  <si>
    <t>Создание защитных лесных насаждений на землях сельскохозяйственнного назначения</t>
  </si>
  <si>
    <t>Финансирование  работ по инвентаризации защитных лесных насаждений на землях сельскохозяйственного назначения на территории  Воронежской области, выполненных в 2013 году</t>
  </si>
  <si>
    <t xml:space="preserve">Информация о 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"Развитие лесного хозяйства" 
</t>
  </si>
  <si>
    <r>
      <t>предусмотрено на год</t>
    </r>
    <r>
      <rPr>
        <vertAlign val="superscript"/>
        <sz val="12"/>
        <rFont val="Times New Roman"/>
        <family val="1"/>
        <charset val="204"/>
      </rPr>
      <t>1</t>
    </r>
  </si>
  <si>
    <r>
      <t>фактически профинансировано</t>
    </r>
    <r>
      <rPr>
        <vertAlign val="superscript"/>
        <sz val="12"/>
        <rFont val="Times New Roman"/>
        <family val="1"/>
        <charset val="204"/>
      </rPr>
      <t>2</t>
    </r>
  </si>
  <si>
    <r>
      <t>объем выполненных работ</t>
    </r>
    <r>
      <rPr>
        <vertAlign val="superscript"/>
        <sz val="12"/>
        <rFont val="Times New Roman"/>
        <family val="1"/>
        <charset val="204"/>
      </rPr>
      <t>3</t>
    </r>
  </si>
  <si>
    <t xml:space="preserve">Расходы за отчетный период,  тыс. руб. </t>
  </si>
  <si>
    <r>
      <t xml:space="preserve"> </t>
    </r>
    <r>
      <rPr>
        <vertAlign val="superscript"/>
        <sz val="11"/>
        <rFont val="Times New Roman"/>
        <family val="1"/>
        <charset val="204"/>
      </rPr>
      <t xml:space="preserve">3 </t>
    </r>
    <r>
      <rPr>
        <sz val="11"/>
        <rFont val="Times New Roman"/>
        <family val="1"/>
        <charset val="204"/>
      </rPr>
      <t>Объем выполненных работ - объем, подтвержденный актами выполненных работ или другими финансовыми документами, на отчетную дату.</t>
    </r>
  </si>
  <si>
    <t xml:space="preserve"> федеральный бюджет (бюджетные ассигнования, не предусмотренные законом Воронежской области об областном бюджете)</t>
  </si>
  <si>
    <t>бюджетные ассигнования, предусмотренные законом Воронежской области об областном бюджете, всего</t>
  </si>
  <si>
    <t>внебюджетные источники, всего</t>
  </si>
  <si>
    <t xml:space="preserve">территориальные государственные внебюджетные фонды </t>
  </si>
  <si>
    <t>Уход за лесами,в т.ч. осветление и прочистки</t>
  </si>
  <si>
    <t xml:space="preserve">мероприятие 1.1.1
</t>
  </si>
  <si>
    <t>Мероприятие 1.1.2</t>
  </si>
  <si>
    <t xml:space="preserve">Исп. Цицилина </t>
  </si>
  <si>
    <t xml:space="preserve">Исп. Цицилина Е.И.   </t>
  </si>
  <si>
    <t>Показатели государственных заданий бюджетных учреждений</t>
  </si>
  <si>
    <t>Реконструкция лесных дорог, предназначенных для охраны лесов от пожаров</t>
  </si>
  <si>
    <t>Устройство противопожарных минерализованных полос и их обновление</t>
  </si>
  <si>
    <t>Прочистка противопожарных минерализованных полос и их обновление</t>
  </si>
  <si>
    <t>Благоустройство зон отдыха граждан, пребывающих в лесах</t>
  </si>
  <si>
    <t>Проведение профилактического контролируемого противопожарного выжигания, лесной подстилки, сухой травы и других лесных горючих материалов</t>
  </si>
  <si>
    <t>Уход за противопожарными разрывами</t>
  </si>
  <si>
    <t>Изготовление, установка и размещение стендов и других знаков и указателей, содержащих информацию о мерах пожарной безопасности в лесах</t>
  </si>
  <si>
    <t>Изготовление и установка шлагбаумов, устройство преград, обеспечивающих ограничение пребывания граждан в лесах в целях обеспечения пожарной безопасности</t>
  </si>
  <si>
    <t>Устройство подъездов к источникам противопожарного назначения</t>
  </si>
  <si>
    <t>Мониторинг пожарной опасности в лесах и лесных пожаров</t>
  </si>
  <si>
    <t>287</t>
  </si>
  <si>
    <t>17</t>
  </si>
  <si>
    <t>км</t>
  </si>
  <si>
    <t>шт.</t>
  </si>
  <si>
    <t>га</t>
  </si>
  <si>
    <t xml:space="preserve">тыс. га </t>
  </si>
  <si>
    <t xml:space="preserve">Подготовка территории и обработка почвы для содержания объектов лесного семеноводства </t>
  </si>
  <si>
    <t xml:space="preserve">Закладка лесосеменных  плантаций </t>
  </si>
  <si>
    <t xml:space="preserve">Уход за лесосеменными плантациями  </t>
  </si>
  <si>
    <t>Заготовка, приобретение семян лесных растений</t>
  </si>
  <si>
    <t>Выращивание стандартных сеянцев с закрытой корневой системой</t>
  </si>
  <si>
    <t>кг</t>
  </si>
  <si>
    <t>тыс. шт.</t>
  </si>
  <si>
    <t xml:space="preserve">Ответственные за исполнение мероприятий Плана реализации государственной программы Воронежской области "Развитие лесного хозяйства" 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</si>
  <si>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</si>
  <si>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</si>
  <si>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 xml:space="preserve">Должность, Ф.И.О. </t>
  </si>
  <si>
    <t>Мероприятие 1.1.3</t>
  </si>
  <si>
    <t>Разработка и актуализация  Лесного плана Воронежской области, лесохозяйственных регламентов лесничеств</t>
  </si>
  <si>
    <t>Наименование государственной программы, подпрограммы, основного мероприятия</t>
  </si>
  <si>
    <t>Наименование показателя (индикатора)</t>
  </si>
  <si>
    <t>ПОДПРОГРАММА 1</t>
  </si>
  <si>
    <t>28,8</t>
  </si>
  <si>
    <t>582</t>
  </si>
  <si>
    <t>11844,1</t>
  </si>
  <si>
    <t>107</t>
  </si>
  <si>
    <t>57,75</t>
  </si>
  <si>
    <t>285</t>
  </si>
  <si>
    <t>254</t>
  </si>
  <si>
    <t>461,3</t>
  </si>
  <si>
    <t>ПОДПРОГРАММА 2</t>
  </si>
  <si>
    <t>85,7</t>
  </si>
  <si>
    <t xml:space="preserve">Лесопатологические обследования </t>
  </si>
  <si>
    <t xml:space="preserve">Выборочные санитарные рубки </t>
  </si>
  <si>
    <t>Очистка лесных насаждений от захламленности</t>
  </si>
  <si>
    <t>Мероприятия по локализации и ликвидации очагов вредных организмов</t>
  </si>
  <si>
    <r>
      <t>м</t>
    </r>
    <r>
      <rPr>
        <sz val="12"/>
        <rFont val="Calibri"/>
        <family val="2"/>
        <charset val="204"/>
      </rPr>
      <t>³</t>
    </r>
  </si>
  <si>
    <t>Лесовосстановление</t>
  </si>
  <si>
    <t>Агротехнический уход за лесными культурами</t>
  </si>
  <si>
    <t>Дополнение лесных культур</t>
  </si>
  <si>
    <t xml:space="preserve">Подготовка почвы под лесные культуры </t>
  </si>
  <si>
    <t>Уход в молодняках (осветления и прочистки)</t>
  </si>
  <si>
    <t>21,3</t>
  </si>
  <si>
    <t xml:space="preserve"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 </t>
  </si>
  <si>
    <t>Уровень исполнения плана по поступлению доходов в бюджет Воронежской области от платы за использование лесов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</si>
  <si>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</si>
  <si>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>Уровень исполнения утвержденных бюджетных назначений на финансовое обеспечение деятельности подведомственных учреждений</t>
  </si>
  <si>
    <t xml:space="preserve">Уровень исполнения утвержденных бюджетных назначений на финансовое обеспечение переданных полномочий Российской Федерации в области лесных отношений </t>
  </si>
  <si>
    <t>Создание защитных лесных насаждений на землях сельскохозяйственного назначения</t>
  </si>
  <si>
    <t xml:space="preserve">Финансирование работ по инвентаризации защитных лесных насаждений на землях сельскохозяйственного назначения на территории Воронежской </t>
  </si>
  <si>
    <r>
      <t>план</t>
    </r>
    <r>
      <rPr>
        <sz val="12"/>
        <rFont val="Calibri"/>
        <family val="2"/>
        <charset val="204"/>
      </rPr>
      <t>²</t>
    </r>
  </si>
  <si>
    <r>
      <t>Вид  показателя (индикатора)</t>
    </r>
    <r>
      <rPr>
        <sz val="12"/>
        <rFont val="Calibri"/>
        <family val="2"/>
        <charset val="204"/>
      </rPr>
      <t>¹</t>
    </r>
  </si>
  <si>
    <t xml:space="preserve">Содержание основного мероприятия (мероприятия), основные этапы реализации в текущем году.
Ожидаемый непосредственный результат (краткое описание) 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</si>
  <si>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</si>
  <si>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Всего, в том числе в разрезе ГРБС</t>
  </si>
  <si>
    <t>управление лесного хозяйства Воронежской области</t>
  </si>
  <si>
    <t>Х</t>
  </si>
  <si>
    <t xml:space="preserve">всего </t>
  </si>
  <si>
    <t xml:space="preserve">Создание защитных лесных насаждений на землях сельскохозяйственного назначения </t>
  </si>
  <si>
    <t xml:space="preserve">Мероприятие 5.1.1 </t>
  </si>
  <si>
    <t>Выполнение работ по проведению почвеных обследований земель сельскохозяйственного назначения для определения лесопригодности почв и разработка проектов создания защитных лесных насаждений на 2015 год</t>
  </si>
  <si>
    <t>".</t>
  </si>
  <si>
    <t>Отчет о выполнении План реализации государственной программы Воронежской области "Развитие лесного хозяйства" в разрезе исполнительных органов государственной власти Воронежской области</t>
  </si>
  <si>
    <t>Наименование статей расходов</t>
  </si>
  <si>
    <t>Всего, в том числе:</t>
  </si>
  <si>
    <t xml:space="preserve">Охрана лесов от пожаров и тушение лесных пожаров </t>
  </si>
  <si>
    <t>Всего</t>
  </si>
  <si>
    <t>Отчет о выполнении Плана реализации государственной программы Воронежской области "Развитие лесного хозяйства" по статьям расходов</t>
  </si>
  <si>
    <r>
      <rPr>
        <vertAlign val="superscript"/>
        <sz val="11"/>
        <rFont val="Times New Roman"/>
        <family val="1"/>
        <charset val="204"/>
      </rPr>
      <t>1</t>
    </r>
    <r>
      <rPr>
        <sz val="11"/>
        <rFont val="Times New Roman"/>
        <family val="1"/>
        <charset val="204"/>
      </rPr>
      <t xml:space="preserve"> Предусмотрено на год - объемы расходов, предусмотренные нормативными правовыми актами или соглашениями из соответствующих источников на реализацию мероприятий государственной программы (областной бюджет - расходы, предусмотренные бюджетной росписью расходов областного бюджета на отчетную дату).</t>
    </r>
  </si>
  <si>
    <r>
      <t xml:space="preserve"> </t>
    </r>
    <r>
      <rPr>
        <vertAlign val="superscript"/>
        <sz val="11"/>
        <rFont val="Times New Roman"/>
        <family val="1"/>
        <charset val="204"/>
      </rPr>
      <t>2</t>
    </r>
    <r>
      <rPr>
        <sz val="11"/>
        <rFont val="Times New Roman"/>
        <family val="1"/>
        <charset val="204"/>
      </rPr>
      <t xml:space="preserve">  Фактически профинансировано - объемы расходов, произведенные из соответствующих источников на реализацию мероприятий государственной программы за отчетный период (областной бюджет - кассовое исполнение на отчетную дату). 
</t>
    </r>
  </si>
  <si>
    <r>
      <rPr>
        <vertAlign val="superscript"/>
        <sz val="11"/>
        <rFont val="Times New Roman"/>
        <family val="1"/>
        <charset val="204"/>
      </rPr>
      <t>4</t>
    </r>
    <r>
      <rPr>
        <sz val="11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 значение,  принимается равным кассовому исполнению на отчетную дату.</t>
    </r>
  </si>
  <si>
    <t>212-57-11,  41-233</t>
  </si>
  <si>
    <t>областной бюджет 4</t>
  </si>
  <si>
    <t>______________________________________________</t>
  </si>
  <si>
    <t>_____________________________________</t>
  </si>
  <si>
    <t>_________________________________________</t>
  </si>
  <si>
    <t xml:space="preserve">Развитие лесного хозяйства </t>
  </si>
  <si>
    <t>на 2016 год</t>
  </si>
  <si>
    <t>Таблица 10</t>
  </si>
  <si>
    <t>Таблица 8</t>
  </si>
  <si>
    <t>Обеспечение использования, охраны, защиты и воспроизводства лесов</t>
  </si>
  <si>
    <t xml:space="preserve">ОСНОВНОЕ МЕРОПРИЯТИЕ  1.2 </t>
  </si>
  <si>
    <t xml:space="preserve">Мероприятие 1.2.1 </t>
  </si>
  <si>
    <t xml:space="preserve">Проведение лесоустроительных работ </t>
  </si>
  <si>
    <t>Мероприятие 1.2.2</t>
  </si>
  <si>
    <t>Мероприятие 1.2.3</t>
  </si>
  <si>
    <t>Мероприятие 1.2.4</t>
  </si>
  <si>
    <t>Мероприятие 1.2.5</t>
  </si>
  <si>
    <t>Мероприятие 1.2.6</t>
  </si>
  <si>
    <t>Мероприятие 1.2.7</t>
  </si>
  <si>
    <t>Мероприятие 1.2.8</t>
  </si>
  <si>
    <t xml:space="preserve">ОСНОВНОЕ МЕРОПРИЯТИЕ  1.3 </t>
  </si>
  <si>
    <t xml:space="preserve">ОСНОВНОЕ МЕРОПРИЯТИЕ  1.5 </t>
  </si>
  <si>
    <t xml:space="preserve">Мероприятия 1.5.1 </t>
  </si>
  <si>
    <t>Мероприятие 1.5.2.</t>
  </si>
  <si>
    <t>Мероприятие 1.5.3.</t>
  </si>
  <si>
    <t>Разработка программного обеспечения "Автоматическая система поддержки принятия решений (интерактивной карты лесов Воронежской области)"</t>
  </si>
  <si>
    <t>ОСНОВНОЕ МЕРОПРИЯТИЕ 1.6</t>
  </si>
  <si>
    <t xml:space="preserve">Мероприятие 1.6.1 </t>
  </si>
  <si>
    <t>Мероприятие 1.6.2.</t>
  </si>
  <si>
    <t xml:space="preserve">Мероприятие 1.6.3  </t>
  </si>
  <si>
    <t xml:space="preserve">Мероприятие 1.6.4  </t>
  </si>
  <si>
    <t xml:space="preserve">ПОДПРОГРАММА 2         </t>
  </si>
  <si>
    <t>ОСНОВНОЕ МЕРОПРИЯТИЕ 2.1</t>
  </si>
  <si>
    <t xml:space="preserve">ОСНОВНОЕ МЕРОПРИЯТИЕ 2.3 </t>
  </si>
  <si>
    <t>.".</t>
  </si>
  <si>
    <t>Таблица 9</t>
  </si>
  <si>
    <t>по состоянию на 31.12.2016 года</t>
  </si>
  <si>
    <t>391,6</t>
  </si>
  <si>
    <t xml:space="preserve">Отношение площади искусственного лесовосстановления к площади выбытия лесов в результате сплошных рубок </t>
  </si>
  <si>
    <t>62,5</t>
  </si>
  <si>
    <t>3,2</t>
  </si>
  <si>
    <t>Основное мероприятие 1.2</t>
  </si>
  <si>
    <t>37,3</t>
  </si>
  <si>
    <t>65,8</t>
  </si>
  <si>
    <t>Основное мероприятие 1.3</t>
  </si>
  <si>
    <t>92,5</t>
  </si>
  <si>
    <t>6,8</t>
  </si>
  <si>
    <t>Основное мероприятие 1.4</t>
  </si>
  <si>
    <t>Основное мероприятие 1.5</t>
  </si>
  <si>
    <t>15,0</t>
  </si>
  <si>
    <t>12,7</t>
  </si>
  <si>
    <t>8000,0</t>
  </si>
  <si>
    <t>301,0</t>
  </si>
  <si>
    <t>0,0</t>
  </si>
  <si>
    <t>78,2</t>
  </si>
  <si>
    <t>Основное мероприятие 1.6</t>
  </si>
  <si>
    <t>7,4</t>
  </si>
  <si>
    <t>34,4</t>
  </si>
  <si>
    <t>1565,5</t>
  </si>
  <si>
    <t>4200,0</t>
  </si>
  <si>
    <t>535,5</t>
  </si>
  <si>
    <t>293,0</t>
  </si>
  <si>
    <t>86,4</t>
  </si>
  <si>
    <t>698</t>
  </si>
  <si>
    <t>1,3</t>
  </si>
  <si>
    <t>Основное мероприятие 2.3</t>
  </si>
  <si>
    <t>Значение показателя (индикатора) не выполнено из-за сложившихся кризисных явлений в экономике, и, как следствие, снижение покупательского спроса на древесину, в том числе по причине ее низкой товарности</t>
  </si>
  <si>
    <t>Показатель перевыполнен на 126,3% в связи со снижением объема сплошных рубок</t>
  </si>
  <si>
    <t>36,4</t>
  </si>
  <si>
    <t>88,3</t>
  </si>
  <si>
    <t>Плановое значение показателя (индикатора) перевыполнено на 158,9%  за счет  проведения дополнительных аукционов по продаже древесины в связи с выполнением поручения губернатора области по увеличению доходов в областной бюджет</t>
  </si>
  <si>
    <t>81,8</t>
  </si>
  <si>
    <t>97,0</t>
  </si>
  <si>
    <t>7,0</t>
  </si>
  <si>
    <t>Плановое значение показателя перевыполнено на 144,8%  за счет  выполнения внеплановых объемов лесопатологических обследований по инициативе арендаторов лесных участков и выполненных силами лесничеств по листкам сигнализации о повреждении лесов, полученных в 2016 году. Данные лесопатологические обследования планированию не подлежат.</t>
  </si>
  <si>
    <t>25,3</t>
  </si>
  <si>
    <t>Плановое значение показателя перевыполнено на 168,7%, перевыполнение достигнуто за счет проведения санитарных рубок в очагах болезней леса</t>
  </si>
  <si>
    <t>10,2</t>
  </si>
  <si>
    <t>Значение показателя не достигнуто за счет невыполнения плановых объемов санитарных рубок арендаторами лесных участков. В соответствии с условиями договора аренды лесопользователям будут выставлены неустойки за невыполнение годовых объемов санитарных рубок, предусмотренных проектами освоения лесов</t>
  </si>
  <si>
    <t>80,1</t>
  </si>
  <si>
    <t>7,6</t>
  </si>
  <si>
    <t xml:space="preserve">Значение показателя (индикатора) перевыполнено в связи с тем, что при прогнозе планового значения в расчете использованы многолетние средние площади гибели насаждений от пожаров. В 2016 году массовые лесные пожары не допущены. Плановое значение показателя (индикатора) на 2016 год утверждено федеральной программой </t>
  </si>
  <si>
    <r>
      <t xml:space="preserve">Уровень освоения бюджетных ассигнований, % </t>
    </r>
    <r>
      <rPr>
        <vertAlign val="superscript"/>
        <sz val="12"/>
        <rFont val="Times New Roman"/>
        <family val="1"/>
        <charset val="204"/>
      </rPr>
      <t>2</t>
    </r>
  </si>
  <si>
    <r>
      <t>согласно бюджетной росписи расходов областного бюджета на отчетную дату текущего года, тыс. руб.</t>
    </r>
    <r>
      <rPr>
        <sz val="12"/>
        <rFont val="Calibri"/>
        <family val="2"/>
        <charset val="204"/>
      </rPr>
      <t>¹</t>
    </r>
  </si>
  <si>
    <t>Достижение следующих   показателей:                                                      1. Доля площади лесов, выбывших из состава покрытых лесной растительностью земель лесного фонда в связи с воздействием пожаров, вредных организмов, рубок и других факторов, от общей площади покрытых лесной растительностью земель лесного фонда - 0,56%;</t>
  </si>
  <si>
    <t>85900000000000000</t>
  </si>
  <si>
    <t>2.Лесистость территории Воронежской области - 8,1%;</t>
  </si>
  <si>
    <t>3. Доля площади ценных лесных насаждений в составе покрытых лесной растительностью земель лесного фонда -87,2,0%;</t>
  </si>
  <si>
    <t>4. Объем  платежей в бюджетную систему РФ от использования лесов, расположенных на землях лесного фонда, в расчете на 1 га земель лесного фонда в размере 276,5 руб. на га;</t>
  </si>
  <si>
    <t>5. Отношение фактического объема заготовки древесины к установленному допустимому объему изъятия древесины - 55,0%;</t>
  </si>
  <si>
    <t>Достижение следующих показателей:                                             1. Доля лесных пожаров, ликвидированных в течение первых суток с момента обнаружения (по количеству случаев), в общем количестве лесных пожаров -93,8,0%;</t>
  </si>
  <si>
    <t>859.0407.2910100590.600</t>
  </si>
  <si>
    <t xml:space="preserve">2. Доля площади лесов, на которых проведены мероприятия лесоустройства в течение последних 10 лет, в общей площади лесов - 2,6%;                                                                </t>
  </si>
  <si>
    <t>859.0407.2910151290.600</t>
  </si>
  <si>
    <t xml:space="preserve">3. Отношение площади искусственного лесовосстановления к площади выбытия лесов в результате сплошных рубок и гибели лесов - 440,0 % </t>
  </si>
  <si>
    <t>859.0407.2910151310.600</t>
  </si>
  <si>
    <t>859.0407.29101R1310.600</t>
  </si>
  <si>
    <t>859.0407.2910251290.200</t>
  </si>
  <si>
    <t>859.0407.2910251290.600</t>
  </si>
  <si>
    <t>859.0407.2910300590.100</t>
  </si>
  <si>
    <t>859.0407.2910300590.200</t>
  </si>
  <si>
    <t>859.0407.2910300590.800</t>
  </si>
  <si>
    <t>859.0407.2910351290.100</t>
  </si>
  <si>
    <t>859.0407.2910351290.200</t>
  </si>
  <si>
    <t>859.0407.2910551290.600</t>
  </si>
  <si>
    <t>859.0407.2910570150.600</t>
  </si>
  <si>
    <t>859.0407.2910651290.600</t>
  </si>
  <si>
    <t>859.0407.2910600590.600</t>
  </si>
  <si>
    <t xml:space="preserve">Достижение следующих   показателей:                                                                 1. Доля лесных пожаров, возникших по вине граждан, в общем количестве лесных пожаров -62,5 %;                                                                                                                                  </t>
  </si>
  <si>
    <t xml:space="preserve"> 2.Доля крупных лесных пожаров, в общем количестве возникших лесных пожаров -3,2 %</t>
  </si>
  <si>
    <t xml:space="preserve">Мероприятие 1.1.1 </t>
  </si>
  <si>
    <t xml:space="preserve">1. Приобретение специализированной лесопожарной техники.                                                2. Повышение оперативности доставки сил и средств к месту тушения лесных пожаров                                                                                                         </t>
  </si>
  <si>
    <t xml:space="preserve">Мероприятие 1.1.2 </t>
  </si>
  <si>
    <t xml:space="preserve">Достижение следующих   показателей государственного задания:                                       1. Обеспечение ежегодных плановых мероприятий по противопожарному обустройству лесов в запланированных объемах:                                                                                - реконструкция лесных дорог, предназначенных для охраны лесов от пожаров - 28,8 км;                                                                          - устройство противопожарных минерализованных полос и их обновление -582,0 км;                                                                     - прочистка противопожарных минерализованных полос и их обновление  - 11844,1 км;                                                                           -    благоустройство зон отдыха граждан, пребывающих в лесах - 107 шт;                                            - проведение профилактического контролируемого противопожарного выжигания, лесной подстилки, сухой травы и других лесных горючих материалов   - 287 га;                                                      -  уход за противопожарными разрывами  -57,75 км;                                                                                  -изготовление, установка и размещение стендов и других знаков и указателей, содержащих информацию о мерах пожарной безопасности в лесах- 285 шт.;                                                 - изготовление и установка шлагбаумов, устройство преград, обеспечивающих ограничение пребывания граждан в лесах в целях обеспечения пожарной безопасности -254 шт.;                                                                                 -  устройство подъездов к источникам противопожарного назначения - 17 шт.;                            -   мониторинг пожарной опасности в лесах и лесных пожаров -461,3 га.                                                                                                                                                                                                               2.  Снижение рисков угроз лесных пожаров для населенных пунктов и объектов экономики
           </t>
  </si>
  <si>
    <t xml:space="preserve">Мероприятие 1.1.3 </t>
  </si>
  <si>
    <t xml:space="preserve">Достижение следующего   показателя государственного задания: тушение лесных пожаров  на площади 461,3 тыс.га.        </t>
  </si>
  <si>
    <t>Достижение следующих   показателей:                                                                          1.  Доля площади земель лесного фонда, переданных в аренду, в общей площади земель лесного фонда-37,3 %                                                              2. Доля площади земель лесного фонда, поставленных на кадастровый учет, в общей площади земель лесного фонда - 86,0 %                                                                       3. Объем платежей в бюджетную систему Российской Федерации от использования лесов, расположенных на землях лесного фонда - 127 661,4 тыс. руб.                                                                                 4. Доля объема заготовки древесины выборочными рубками в общем объеме заготовки древесины - 65,8%</t>
  </si>
  <si>
    <t xml:space="preserve">Выполнение работ по таксации лесов глазомерным способом по I разряду и проектированию мероприятий по охране, защите и воспроизводству лесов, расположенных на территории Бобровского, Воронежского, Теллермановского лесничеств Воронежской области на площади  64732 га </t>
  </si>
  <si>
    <t xml:space="preserve">Мероприятие 1.2.2 </t>
  </si>
  <si>
    <t>Повышение интенсивности использования лесов, направленной на увеличение лесного дохода с единицы лесной площади.                               Выполнение отвода и таксации лесосек на площади  3805,0 га</t>
  </si>
  <si>
    <t xml:space="preserve">Мероприятие 1.2.3 </t>
  </si>
  <si>
    <t xml:space="preserve">Мероприятие 1.2.4 </t>
  </si>
  <si>
    <t xml:space="preserve">Мероприятие 1.2.5 </t>
  </si>
  <si>
    <t xml:space="preserve">Мероприятие 1.2.6 </t>
  </si>
  <si>
    <t xml:space="preserve">Мероприятие 1.2.7 </t>
  </si>
  <si>
    <t xml:space="preserve">Мероприятие 1.2.8 </t>
  </si>
  <si>
    <t xml:space="preserve">Мероприятие 1.2.9 </t>
  </si>
  <si>
    <t>Проведение оценки соответствия проекта освоения лесов лесохозяйственному регламенту лесничества, лесопарка, лесному плану субъекта Российской Федерации, а также принципам рационального использования и сохранения биологического разнообразия лесов и законодательству Российской Федерации</t>
  </si>
  <si>
    <t xml:space="preserve">Достижение следующих  показателей                                            1. Отношение количества случаев с установленными нарушителями лесного законодательства к общему количеству зарегистрированных случаев нарушений лесного законодательства - 92,5 %                                 </t>
  </si>
  <si>
    <t xml:space="preserve">ОСНОВНОЕ МЕРОПРИЯТИЕ  1.5. </t>
  </si>
  <si>
    <t>Достижение следующих показателей:                                                                       1. Доля площади лесов, в которых осуществляются лесопатологические обследования, в общей площади земель лесного фонда, покрытых лесной растительностью - 2,1 %</t>
  </si>
  <si>
    <t>2. Отношение площади ликвидированных очагов вредных организмов к площади очагов вредных организмов в лесах, требующих мер борьбы с ними -15,0%                                              3. Отношение площади проведенных санитарно-оздоровительных мероприятий к площади погибших и поврежденных лесов -13,1 %</t>
  </si>
  <si>
    <t>859.0407.2910570150.200</t>
  </si>
  <si>
    <t xml:space="preserve">Характеристика лесопатологического и санитарного состояния лесов на площади 8000 га  для планирования лесозащитных мероприятий </t>
  </si>
  <si>
    <t>Мероприятие 1.5.2</t>
  </si>
  <si>
    <t xml:space="preserve"> Санитарно-оздоровительные мероприятия</t>
  </si>
  <si>
    <t xml:space="preserve">Проведение выборочных санитарных рубок на площади  301,0 га </t>
  </si>
  <si>
    <t>Улучшение качества принятия управленческих решений по планированию и учету мероприятий по очистке лесов от захламления</t>
  </si>
  <si>
    <t xml:space="preserve">ОСНОВНОЕ МЕРОПРИЯТИЕ 1.6 </t>
  </si>
  <si>
    <t>859.0407.2910600000.000</t>
  </si>
  <si>
    <t>Проведение искусственного лесовосстановления на площади 1 529,7 га, комбинированного лесовосстановления на площади 29,8 га, содействия естественному лесовосстановлению на площади 6 га, иных мероприятий по лесовосстановлению</t>
  </si>
  <si>
    <t xml:space="preserve">Мероприятие 1.6.2. </t>
  </si>
  <si>
    <t>Проведение осветлений и прочисток в объеме 293,0 га</t>
  </si>
  <si>
    <t xml:space="preserve">Обеспечение выращивания стандартного посадочного материала с закрытой корневой системой в объеме 1,3 млн. шт.                                                                 </t>
  </si>
  <si>
    <t>859.0407.2910600590</t>
  </si>
  <si>
    <t>859.0407.2920172010.100</t>
  </si>
  <si>
    <t>859.0407.2920172010.200</t>
  </si>
  <si>
    <t>859.0407.2920351290.100</t>
  </si>
  <si>
    <t>859.0407.2920351290.200</t>
  </si>
  <si>
    <t>859.0407.2920351290.800</t>
  </si>
  <si>
    <t>859.0407.2920172010.800</t>
  </si>
  <si>
    <t xml:space="preserve">ОСНОВНОЕ МЕРОПРИЯТИЕ 2.1 </t>
  </si>
  <si>
    <t xml:space="preserve">Достижение следующего  показателя:                                          Уровень исполнения плана по поступлению доходов в бюджет Воронежской области от платы за использование лесов - 100 %                         </t>
  </si>
  <si>
    <t>859.0407.2920100000.000</t>
  </si>
  <si>
    <t>Достижение следующего  показателя:                                        Уровень исполнения утвержденных бюджетных назначений на финансовое обеспечение переданных полномочий Российской Федерации в области лесных отношений - 96,2  %.</t>
  </si>
  <si>
    <t>859.0407.2920300000.000</t>
  </si>
  <si>
    <t>Исп. Цицилина</t>
  </si>
  <si>
    <t>Реализация основного мероприятия завершилась  в 2014 году</t>
  </si>
  <si>
    <t>6. Соотношение стоимости 1 м³ древесины от рубок лесных насаждений и ставки платы за единицу объема древесины, установленной Правительством Российской Федерации - 391,6 %</t>
  </si>
  <si>
    <t>Доведение площади земель лесного фонда, поставленной на кадастровый учет в 2016 году  до 86,0 %</t>
  </si>
  <si>
    <t xml:space="preserve"> 2. Отношение суммы возмещенного ущерба от нарушений лесного законодательства к сумме нанесенного ущерба от нарушений лесного законодательства - 6,8%</t>
  </si>
  <si>
    <t>Достижение следующих  показателей:                                  1.Выполнение предусмотренного лесным планом субъекта РФ объема по лесовосстановлению - 78,2%                                                 2. Доля площади лесовосстановления в текущем году в общей площади земель лесного фонда, предназначенных для лесовосстановления - 7,4 %                                                                            3. Доля лесных культур, созданных посадочным материалом с закрытой корневой системой  в общем объеме искусственного лесовосстановления - 34,4 %                                                                                      4.  Доля лесных культур, созданных посадочным материалом с улучшенными наследственными свойствами, в общем объеме искусственного лесовосстановления - 0,6 %.                                                                            5.  Доля лесных культур в общем объеме лесовосстановления на землях лесного фонда - 94,1 %                                                 6. Доля семян лесных растений с улучшенными наследственными свойствами в общем объеме заготовки семян - 1,0%</t>
  </si>
  <si>
    <t>Уход за объектами ЕГСК - 86,4 га.                    Заготовка семян лесных растений - 698,0 кг.                                                                 Подготовка территории и обработка почвы для содержания объектов лесного семеноводства - 21,3 га</t>
  </si>
  <si>
    <t>26590,8</t>
  </si>
  <si>
    <t>2441,4</t>
  </si>
  <si>
    <r>
      <rPr>
        <vertAlign val="super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области, значение принимается равным кассовому исполнению на отчетную дату.</t>
    </r>
  </si>
  <si>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 Уровень освоения бюджетных ассигнований расчитывается как отношение объема кассового исполнения к доведенному департаментом финансов Воронежской области предельному объему финансирования, умноженное на 100.</t>
    </r>
  </si>
  <si>
    <t>Таблица 11</t>
  </si>
  <si>
    <t>согласно закону Воронежской области об областном бюджете на отчетную дату текущего года, тыс. рублей</t>
  </si>
  <si>
    <t>согласно бюджетной росписи расходов областного бюджета на отчетную дату текущего года, тыс. рублей1</t>
  </si>
  <si>
    <t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рублей1</t>
  </si>
  <si>
    <t>1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области, значение  принимается равным кассовому исполнению на отчетную дату.</t>
  </si>
  <si>
    <t>по состоянию на 31.12.2016 г.</t>
  </si>
  <si>
    <t>Таблица 12</t>
  </si>
  <si>
    <t>ПОДПРОГРАММА 3</t>
  </si>
  <si>
    <t>Мероприятие 3.2.1.</t>
  </si>
  <si>
    <t xml:space="preserve">Мероприятие 1.6.4 </t>
  </si>
  <si>
    <t>Мероприятие 1.6.3</t>
  </si>
  <si>
    <t>Мероприятие 1.6.2</t>
  </si>
  <si>
    <t>Мероприятие 1.6.1</t>
  </si>
  <si>
    <t xml:space="preserve">Мероприятие 1.5.3 </t>
  </si>
  <si>
    <t xml:space="preserve">Мероприятие 1.5.2 </t>
  </si>
  <si>
    <t xml:space="preserve">Мероприятие 1.5.1 </t>
  </si>
  <si>
    <t xml:space="preserve">Мероприятие 1.4.1 </t>
  </si>
  <si>
    <t xml:space="preserve">Обеспечение использования, охраны, защиты и воспроизводства лесов                                                                </t>
  </si>
  <si>
    <t>Проведение лесоустроительных работ</t>
  </si>
  <si>
    <t>1 В графе указывается вид для показателя (индикатора), значение которого оценивается в абсолютных или относительных величинах:
- показатель (индикатор), желаемой тенденцией развития которого является увеличение значения, обозначается буквой «У»;
- показатель (индикатор), желаемой тенденцией развития которого является снижение значения, обозначается буквой «С».</t>
  </si>
  <si>
    <t xml:space="preserve">2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период.  </t>
  </si>
  <si>
    <t>Значение показателя не достигнуто в связи с тем, что все хвойные насаждения на территории области искусственно созданные, с высоким классом пожарной природной опасности. Основной причиной лесных пожаров является человеческий фактор – брошенный окурок, непотушенный костер, неосторожное обращение с огнем.</t>
  </si>
  <si>
    <t>Основной причиной недостижения планового значения показателя является рассторжение  по решению суда  договора аренды лесного участка для заготовки древесины на площади 5086,3 га.</t>
  </si>
  <si>
    <t>Плановое значение показателя перевыполнено на 124,3% по причине снижения объемов сплошных рубок</t>
  </si>
  <si>
    <t>Доля лесных пожаров, ликвидированных в течение первых суток со дня обнаружения (по количеству случаев), в общем количестве лесных пожаров</t>
  </si>
  <si>
    <t>Доля площади лесов, на которых проведены мероприятия лесоустройства в течение последних 10 лет, в площади лесов с интенсивным использованием лесов и ведением лесного хозяйства</t>
  </si>
  <si>
    <t>Доля семян с улучшенными наследственными свойствами в общем объеме заготовленных семян</t>
  </si>
  <si>
    <t>Уровень достижения значений целевых показателей (индикаторов) Программы, подпрограмм и основных мероприятий</t>
  </si>
  <si>
    <t>Доля крупных лесных пожаров в общем количестве лесных пожаров</t>
  </si>
  <si>
    <t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 1</t>
  </si>
  <si>
    <t>Управление лесного хозяйства Воронежской области</t>
  </si>
  <si>
    <t xml:space="preserve">Управление лесного хозяйства Воронежской области                                                                                      </t>
  </si>
  <si>
    <t xml:space="preserve">Руководитель  управления А.Р. Величко </t>
  </si>
  <si>
    <t xml:space="preserve">Заместитель руководителя управления М.В. Скрынникова; начальник отдела В.А. Оробинский; начальник отдела  Е.В. Красников; начальник отдела  Л.Н. Мельникова; начальник отдела М.И. Сулим      </t>
  </si>
  <si>
    <t xml:space="preserve">Начальник отдела М.И. Сулим                                                                  Начальник отдела Е.В. Красников                                                                                                                             </t>
  </si>
  <si>
    <t xml:space="preserve">Начальник отдела М.И. Сулим    </t>
  </si>
  <si>
    <t xml:space="preserve">Начальник отдела Е.В. Красников          </t>
  </si>
  <si>
    <t xml:space="preserve">Начальник отдела Л.Н. Мельникова                                                                                </t>
  </si>
  <si>
    <t xml:space="preserve">СГБУ ВО "Воронежский лесопожарный центр" </t>
  </si>
  <si>
    <t>Руководитель учреждения  А.М. Лисицын</t>
  </si>
  <si>
    <t>КУ ВО "Лесная охрана"</t>
  </si>
  <si>
    <t>Руководитель  учреждения  В.В. Чеботарев</t>
  </si>
  <si>
    <t>Руководитель  учреждения  А.М. Лисицын</t>
  </si>
  <si>
    <t>ГБУ ВО "Воронежский лесной селекционно-семеноводческий центр"</t>
  </si>
  <si>
    <t>Руководитель В.В. Малышев</t>
  </si>
  <si>
    <t xml:space="preserve">Начальник отдела В.А. Оробинский     </t>
  </si>
  <si>
    <t xml:space="preserve">Начальник отдела Е.В. Красников                                                                                  Начальник отдела  В.А. Оробинский                                                 Начальник отдела Л.Н. Мельникова                                                                                           Начальник отдела  М.И. Сулим </t>
  </si>
  <si>
    <t>Заместитель руководителя управления - главный бухгалтер Е.В. Баранова                                                                                                                                   Начальник отдела Ю.А. Еськова</t>
  </si>
  <si>
    <t>Начальник отдела Ю.А. Еськова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</si>
</sst>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0.0"/>
    <numFmt numFmtId="166" formatCode="0.000"/>
  </numFmts>
  <fonts count="30" x14ac:knownFonts="1">
    <font>
      <sz val="10"/>
      <name val="Arial Cyr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4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Arial Cyr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Arial Cyr"/>
      <charset val="204"/>
    </font>
    <font>
      <vertAlign val="superscript"/>
      <sz val="12"/>
      <name val="Times New Roman"/>
      <family val="1"/>
      <charset val="204"/>
    </font>
    <font>
      <sz val="11"/>
      <name val="Arial Cyr"/>
      <charset val="204"/>
    </font>
    <font>
      <b/>
      <sz val="10"/>
      <color indexed="8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2"/>
      <name val="Calibri"/>
      <family val="2"/>
      <charset val="204"/>
    </font>
    <font>
      <sz val="10.5"/>
      <name val="Times New Roman"/>
      <family val="1"/>
      <charset val="204"/>
    </font>
    <font>
      <b/>
      <sz val="11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16">
    <xf numFmtId="0" fontId="0" fillId="0" borderId="0" xfId="0"/>
    <xf numFmtId="0" fontId="0" fillId="0" borderId="0" xfId="0" applyFont="1"/>
    <xf numFmtId="49" fontId="1" fillId="0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applyFont="1" applyBorder="1"/>
    <xf numFmtId="164" fontId="1" fillId="0" borderId="1" xfId="5" applyFont="1" applyFill="1" applyBorder="1" applyAlignment="1">
      <alignment horizontal="center" vertical="center" wrapText="1"/>
    </xf>
    <xf numFmtId="2" fontId="1" fillId="0" borderId="1" xfId="5" applyNumberFormat="1" applyFont="1" applyFill="1" applyBorder="1" applyAlignment="1">
      <alignment horizontal="center" vertical="center" wrapText="1"/>
    </xf>
    <xf numFmtId="2" fontId="1" fillId="0" borderId="1" xfId="5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top" wrapText="1"/>
    </xf>
    <xf numFmtId="49" fontId="1" fillId="0" borderId="2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5" fillId="0" borderId="3" xfId="0" applyNumberFormat="1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/>
    <xf numFmtId="0" fontId="1" fillId="0" borderId="1" xfId="0" applyNumberFormat="1" applyFont="1" applyFill="1" applyBorder="1" applyAlignment="1">
      <alignment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Fill="1" applyBorder="1" applyAlignment="1">
      <alignment horizontal="center" vertical="center" wrapText="1"/>
    </xf>
    <xf numFmtId="164" fontId="5" fillId="0" borderId="1" xfId="5" applyFont="1" applyFill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ill="1" applyBorder="1"/>
    <xf numFmtId="0" fontId="9" fillId="0" borderId="0" xfId="0" applyFont="1"/>
    <xf numFmtId="49" fontId="1" fillId="0" borderId="5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vertical="top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left" vertical="top"/>
    </xf>
    <xf numFmtId="0" fontId="7" fillId="0" borderId="0" xfId="0" applyFont="1"/>
    <xf numFmtId="0" fontId="6" fillId="0" borderId="0" xfId="0" applyFont="1"/>
    <xf numFmtId="2" fontId="5" fillId="3" borderId="1" xfId="5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2" fontId="1" fillId="0" borderId="0" xfId="5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1" xfId="5" applyNumberFormat="1" applyFont="1" applyFill="1" applyBorder="1" applyAlignment="1">
      <alignment horizontal="center" vertical="top" wrapText="1"/>
    </xf>
    <xf numFmtId="49" fontId="5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49" fontId="5" fillId="0" borderId="3" xfId="0" applyNumberFormat="1" applyFont="1" applyFill="1" applyBorder="1" applyAlignment="1">
      <alignment horizontal="left" vertical="top" wrapText="1"/>
    </xf>
    <xf numFmtId="2" fontId="5" fillId="0" borderId="1" xfId="5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Border="1" applyAlignment="1"/>
    <xf numFmtId="0" fontId="1" fillId="0" borderId="0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15" fillId="0" borderId="1" xfId="0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Fill="1"/>
    <xf numFmtId="0" fontId="8" fillId="2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wrapText="1"/>
    </xf>
    <xf numFmtId="2" fontId="0" fillId="0" borderId="0" xfId="0" applyNumberFormat="1" applyFont="1"/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left" wrapText="1"/>
    </xf>
    <xf numFmtId="2" fontId="1" fillId="0" borderId="1" xfId="0" applyNumberFormat="1" applyFont="1" applyFill="1" applyBorder="1" applyAlignment="1">
      <alignment horizontal="left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left" wrapText="1"/>
    </xf>
    <xf numFmtId="0" fontId="19" fillId="0" borderId="1" xfId="0" applyFont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vertical="top" wrapText="1"/>
    </xf>
    <xf numFmtId="49" fontId="8" fillId="0" borderId="2" xfId="0" applyNumberFormat="1" applyFont="1" applyFill="1" applyBorder="1" applyAlignment="1">
      <alignment horizontal="left" vertical="top" wrapText="1"/>
    </xf>
    <xf numFmtId="49" fontId="5" fillId="0" borderId="2" xfId="0" applyNumberFormat="1" applyFont="1" applyFill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8" fillId="2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49" fontId="8" fillId="4" borderId="1" xfId="0" applyNumberFormat="1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center" wrapText="1"/>
    </xf>
    <xf numFmtId="2" fontId="0" fillId="0" borderId="0" xfId="0" applyNumberFormat="1" applyFont="1" applyBorder="1"/>
    <xf numFmtId="0" fontId="19" fillId="0" borderId="0" xfId="0" applyFont="1" applyBorder="1" applyAlignment="1">
      <alignment horizontal="left" vertical="top" wrapText="1"/>
    </xf>
    <xf numFmtId="49" fontId="8" fillId="4" borderId="0" xfId="0" applyNumberFormat="1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8" fillId="0" borderId="0" xfId="0" applyNumberFormat="1" applyFont="1" applyFill="1" applyBorder="1" applyAlignment="1">
      <alignment horizontal="left" wrapText="1"/>
    </xf>
    <xf numFmtId="0" fontId="8" fillId="0" borderId="0" xfId="0" applyFont="1" applyAlignment="1">
      <alignment horizontal="center"/>
    </xf>
    <xf numFmtId="0" fontId="7" fillId="0" borderId="0" xfId="0" applyNumberFormat="1" applyFont="1" applyFill="1" applyBorder="1" applyAlignment="1" applyProtection="1">
      <alignment horizontal="center" vertical="top" wrapText="1"/>
    </xf>
    <xf numFmtId="0" fontId="21" fillId="0" borderId="1" xfId="0" applyFont="1" applyFill="1" applyBorder="1" applyAlignment="1">
      <alignment horizontal="left" vertical="center" wrapText="1" indent="2"/>
    </xf>
    <xf numFmtId="0" fontId="21" fillId="4" borderId="1" xfId="0" applyFont="1" applyFill="1" applyBorder="1" applyAlignment="1">
      <alignment horizontal="left" vertical="center" wrapText="1" indent="2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13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27" fillId="0" borderId="0" xfId="0" applyFont="1" applyFill="1" applyAlignment="1">
      <alignment horizontal="right" vertical="center"/>
    </xf>
    <xf numFmtId="0" fontId="1" fillId="0" borderId="5" xfId="0" applyFont="1" applyBorder="1" applyAlignment="1">
      <alignment vertical="top" wrapText="1"/>
    </xf>
    <xf numFmtId="49" fontId="1" fillId="0" borderId="7" xfId="0" applyNumberFormat="1" applyFont="1" applyFill="1" applyBorder="1" applyAlignment="1">
      <alignment horizontal="left" vertical="center" wrapText="1"/>
    </xf>
    <xf numFmtId="0" fontId="28" fillId="0" borderId="7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28" fillId="0" borderId="1" xfId="0" applyFont="1" applyFill="1" applyBorder="1"/>
    <xf numFmtId="0" fontId="1" fillId="0" borderId="1" xfId="0" applyFont="1" applyFill="1" applyBorder="1"/>
    <xf numFmtId="49" fontId="1" fillId="0" borderId="1" xfId="5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right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5" applyNumberFormat="1" applyFont="1" applyFill="1" applyBorder="1" applyAlignment="1">
      <alignment horizontal="center" vertical="center" wrapText="1"/>
    </xf>
    <xf numFmtId="2" fontId="5" fillId="0" borderId="1" xfId="5" applyNumberFormat="1" applyFont="1" applyFill="1" applyBorder="1" applyAlignment="1">
      <alignment horizontal="center" vertical="top" wrapText="1"/>
    </xf>
    <xf numFmtId="2" fontId="5" fillId="5" borderId="1" xfId="5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Alignment="1"/>
    <xf numFmtId="0" fontId="27" fillId="0" borderId="0" xfId="0" applyFont="1" applyFill="1" applyAlignment="1">
      <alignment vertical="top"/>
    </xf>
    <xf numFmtId="2" fontId="5" fillId="3" borderId="4" xfId="0" applyNumberFormat="1" applyFont="1" applyFill="1" applyBorder="1" applyAlignment="1">
      <alignment horizontal="center" vertical="center" wrapText="1"/>
    </xf>
    <xf numFmtId="2" fontId="5" fillId="5" borderId="4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9" fillId="0" borderId="0" xfId="0" applyNumberFormat="1" applyFont="1"/>
    <xf numFmtId="0" fontId="6" fillId="0" borderId="0" xfId="0" applyFont="1" applyAlignment="1">
      <alignment horizontal="left" wrapText="1"/>
    </xf>
    <xf numFmtId="2" fontId="5" fillId="0" borderId="2" xfId="5" applyNumberFormat="1" applyFont="1" applyFill="1" applyBorder="1" applyAlignment="1">
      <alignment horizontal="center" vertical="center" wrapText="1"/>
    </xf>
    <xf numFmtId="2" fontId="5" fillId="0" borderId="7" xfId="5" applyNumberFormat="1" applyFont="1" applyFill="1" applyBorder="1" applyAlignment="1">
      <alignment horizontal="center" vertical="center" wrapText="1"/>
    </xf>
    <xf numFmtId="2" fontId="1" fillId="0" borderId="7" xfId="5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/>
    </xf>
    <xf numFmtId="49" fontId="5" fillId="0" borderId="5" xfId="0" applyNumberFormat="1" applyFont="1" applyFill="1" applyBorder="1" applyAlignment="1">
      <alignment vertical="top" wrapText="1"/>
    </xf>
    <xf numFmtId="49" fontId="1" fillId="0" borderId="2" xfId="0" applyNumberFormat="1" applyFont="1" applyFill="1" applyBorder="1" applyAlignment="1">
      <alignment vertical="top" wrapText="1"/>
    </xf>
    <xf numFmtId="0" fontId="7" fillId="0" borderId="0" xfId="0" applyNumberFormat="1" applyFont="1" applyFill="1" applyBorder="1" applyAlignment="1" applyProtection="1">
      <alignment horizontal="left"/>
    </xf>
    <xf numFmtId="0" fontId="7" fillId="0" borderId="0" xfId="0" applyFont="1" applyAlignment="1">
      <alignment vertical="top"/>
    </xf>
    <xf numFmtId="49" fontId="1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>
      <alignment horizontal="left" vertical="top" wrapText="1"/>
    </xf>
    <xf numFmtId="0" fontId="8" fillId="0" borderId="0" xfId="0" applyFont="1" applyAlignment="1">
      <alignment horizontal="left"/>
    </xf>
    <xf numFmtId="2" fontId="5" fillId="6" borderId="1" xfId="5" applyNumberFormat="1" applyFont="1" applyFill="1" applyBorder="1" applyAlignment="1">
      <alignment horizontal="center" vertical="center" wrapText="1"/>
    </xf>
    <xf numFmtId="2" fontId="5" fillId="7" borderId="1" xfId="5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164" fontId="5" fillId="7" borderId="1" xfId="5" applyFont="1" applyFill="1" applyBorder="1" applyAlignment="1">
      <alignment horizontal="center" vertical="center" wrapText="1"/>
    </xf>
    <xf numFmtId="2" fontId="5" fillId="7" borderId="1" xfId="5" applyNumberFormat="1" applyFont="1" applyFill="1" applyBorder="1" applyAlignment="1">
      <alignment horizontal="center" vertical="top" wrapText="1"/>
    </xf>
    <xf numFmtId="2" fontId="5" fillId="8" borderId="2" xfId="5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top" wrapText="1"/>
    </xf>
    <xf numFmtId="2" fontId="5" fillId="6" borderId="7" xfId="5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top"/>
    </xf>
    <xf numFmtId="0" fontId="1" fillId="0" borderId="0" xfId="0" applyFont="1"/>
    <xf numFmtId="0" fontId="1" fillId="0" borderId="0" xfId="0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>
      <alignment horizontal="right"/>
    </xf>
    <xf numFmtId="0" fontId="1" fillId="0" borderId="0" xfId="0" applyNumberFormat="1" applyFont="1" applyFill="1" applyBorder="1" applyAlignment="1">
      <alignment horizontal="right" vertical="top" wrapText="1"/>
    </xf>
    <xf numFmtId="49" fontId="1" fillId="0" borderId="0" xfId="0" applyNumberFormat="1" applyFont="1" applyFill="1" applyBorder="1" applyAlignment="1">
      <alignment vertical="top" wrapText="1"/>
    </xf>
    <xf numFmtId="0" fontId="7" fillId="0" borderId="0" xfId="0" applyFont="1" applyFill="1"/>
    <xf numFmtId="0" fontId="17" fillId="0" borderId="0" xfId="0" applyFont="1" applyAlignment="1">
      <alignment wrapText="1"/>
    </xf>
    <xf numFmtId="165" fontId="1" fillId="0" borderId="1" xfId="0" applyNumberFormat="1" applyFont="1" applyBorder="1" applyAlignment="1">
      <alignment horizontal="left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top" wrapText="1"/>
    </xf>
    <xf numFmtId="0" fontId="5" fillId="0" borderId="5" xfId="0" applyFont="1" applyFill="1" applyBorder="1" applyAlignment="1">
      <alignment vertical="top" wrapText="1"/>
    </xf>
    <xf numFmtId="2" fontId="5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/>
    <xf numFmtId="0" fontId="5" fillId="0" borderId="4" xfId="0" applyFont="1" applyFill="1" applyBorder="1" applyAlignment="1">
      <alignment vertical="top" wrapText="1"/>
    </xf>
    <xf numFmtId="2" fontId="1" fillId="0" borderId="1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vertical="top" wrapText="1"/>
    </xf>
    <xf numFmtId="2" fontId="5" fillId="0" borderId="2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vertical="center" wrapText="1"/>
    </xf>
    <xf numFmtId="0" fontId="23" fillId="0" borderId="5" xfId="0" applyNumberFormat="1" applyFont="1" applyFill="1" applyBorder="1" applyAlignment="1">
      <alignment vertical="top" wrapText="1"/>
    </xf>
    <xf numFmtId="49" fontId="5" fillId="0" borderId="1" xfId="0" applyNumberFormat="1" applyFont="1" applyFill="1" applyBorder="1" applyAlignment="1">
      <alignment vertical="center" wrapText="1"/>
    </xf>
    <xf numFmtId="2" fontId="5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164" fontId="1" fillId="0" borderId="1" xfId="5" applyFont="1" applyFill="1" applyBorder="1" applyAlignment="1">
      <alignment horizontal="center" vertical="center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horizontal="center"/>
    </xf>
    <xf numFmtId="0" fontId="6" fillId="0" borderId="0" xfId="0" applyFont="1" applyFill="1"/>
    <xf numFmtId="0" fontId="29" fillId="0" borderId="1" xfId="0" applyNumberFormat="1" applyFont="1" applyFill="1" applyBorder="1" applyAlignment="1">
      <alignment vertical="top" wrapText="1"/>
    </xf>
    <xf numFmtId="0" fontId="8" fillId="0" borderId="0" xfId="0" applyFont="1" applyFill="1"/>
    <xf numFmtId="0" fontId="8" fillId="0" borderId="0" xfId="0" applyFont="1" applyFill="1" applyAlignment="1">
      <alignment horizontal="right" vertical="center"/>
    </xf>
    <xf numFmtId="2" fontId="1" fillId="0" borderId="4" xfId="5" applyNumberFormat="1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1" fillId="0" borderId="4" xfId="0" applyNumberFormat="1" applyFont="1" applyFill="1" applyBorder="1" applyAlignment="1">
      <alignment horizontal="left" vertical="top" wrapText="1"/>
    </xf>
    <xf numFmtId="0" fontId="1" fillId="0" borderId="8" xfId="0" applyNumberFormat="1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2" xfId="0" applyNumberFormat="1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4" fillId="0" borderId="9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top" wrapText="1"/>
    </xf>
    <xf numFmtId="49" fontId="5" fillId="0" borderId="4" xfId="0" applyNumberFormat="1" applyFont="1" applyFill="1" applyBorder="1" applyAlignment="1">
      <alignment horizontal="left" vertical="top" wrapText="1"/>
    </xf>
    <xf numFmtId="49" fontId="5" fillId="0" borderId="2" xfId="0" applyNumberFormat="1" applyFont="1" applyFill="1" applyBorder="1" applyAlignment="1">
      <alignment horizontal="left" vertical="top" wrapText="1"/>
    </xf>
    <xf numFmtId="49" fontId="1" fillId="0" borderId="10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49" fontId="1" fillId="0" borderId="11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2" fontId="1" fillId="0" borderId="1" xfId="5" applyNumberFormat="1" applyFont="1" applyFill="1" applyBorder="1" applyAlignment="1">
      <alignment horizontal="left" vertical="top" wrapText="1"/>
    </xf>
    <xf numFmtId="2" fontId="1" fillId="0" borderId="1" xfId="0" applyNumberFormat="1" applyFont="1" applyFill="1" applyBorder="1" applyAlignment="1">
      <alignment horizontal="center" vertical="top"/>
    </xf>
    <xf numFmtId="49" fontId="5" fillId="0" borderId="5" xfId="0" applyNumberFormat="1" applyFont="1" applyFill="1" applyBorder="1" applyAlignment="1">
      <alignment vertical="top" wrapText="1"/>
    </xf>
    <xf numFmtId="49" fontId="5" fillId="0" borderId="4" xfId="0" applyNumberFormat="1" applyFont="1" applyFill="1" applyBorder="1" applyAlignment="1">
      <alignment vertical="top" wrapText="1"/>
    </xf>
    <xf numFmtId="49" fontId="5" fillId="0" borderId="2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horizontal="left" vertical="top" wrapText="1"/>
    </xf>
    <xf numFmtId="0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left" vertical="top" wrapText="1"/>
    </xf>
    <xf numFmtId="2" fontId="1" fillId="0" borderId="1" xfId="5" applyNumberFormat="1" applyFont="1" applyFill="1" applyBorder="1" applyAlignment="1">
      <alignment horizontal="center" vertical="top" wrapText="1"/>
    </xf>
    <xf numFmtId="49" fontId="5" fillId="0" borderId="1" xfId="0" applyNumberFormat="1" applyFont="1" applyFill="1" applyBorder="1" applyAlignment="1">
      <alignment vertical="top" wrapText="1"/>
    </xf>
    <xf numFmtId="0" fontId="1" fillId="0" borderId="1" xfId="0" applyNumberFormat="1" applyFont="1" applyFill="1" applyBorder="1" applyAlignment="1">
      <alignment vertical="top" wrapText="1"/>
    </xf>
    <xf numFmtId="0" fontId="0" fillId="0" borderId="1" xfId="0" applyFill="1" applyBorder="1"/>
    <xf numFmtId="49" fontId="1" fillId="0" borderId="1" xfId="0" applyNumberFormat="1" applyFont="1" applyFill="1" applyBorder="1" applyAlignment="1">
      <alignment vertical="top" wrapText="1"/>
    </xf>
    <xf numFmtId="49" fontId="1" fillId="0" borderId="5" xfId="0" applyNumberFormat="1" applyFont="1" applyFill="1" applyBorder="1" applyAlignment="1">
      <alignment vertical="top" wrapText="1"/>
    </xf>
    <xf numFmtId="49" fontId="1" fillId="0" borderId="4" xfId="0" applyNumberFormat="1" applyFont="1" applyFill="1" applyBorder="1" applyAlignment="1">
      <alignment vertical="top" wrapText="1"/>
    </xf>
    <xf numFmtId="49" fontId="1" fillId="0" borderId="2" xfId="0" applyNumberFormat="1" applyFont="1" applyFill="1" applyBorder="1" applyAlignment="1">
      <alignment vertical="top" wrapText="1"/>
    </xf>
    <xf numFmtId="0" fontId="23" fillId="0" borderId="1" xfId="0" applyNumberFormat="1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5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24" fillId="0" borderId="1" xfId="0" applyFont="1" applyFill="1" applyBorder="1" applyAlignment="1">
      <alignment vertical="top" wrapText="1"/>
    </xf>
    <xf numFmtId="0" fontId="24" fillId="0" borderId="5" xfId="0" applyFont="1" applyFill="1" applyBorder="1" applyAlignment="1">
      <alignment vertical="top" wrapText="1"/>
    </xf>
    <xf numFmtId="0" fontId="24" fillId="0" borderId="4" xfId="0" applyFont="1" applyFill="1" applyBorder="1" applyAlignment="1">
      <alignment vertical="top" wrapText="1"/>
    </xf>
    <xf numFmtId="0" fontId="24" fillId="0" borderId="2" xfId="0" applyFont="1" applyFill="1" applyBorder="1" applyAlignment="1">
      <alignment vertical="top" wrapText="1"/>
    </xf>
    <xf numFmtId="0" fontId="8" fillId="0" borderId="0" xfId="0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right"/>
    </xf>
    <xf numFmtId="0" fontId="27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49" fontId="5" fillId="0" borderId="1" xfId="0" applyNumberFormat="1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2" fontId="1" fillId="0" borderId="5" xfId="5" applyNumberFormat="1" applyFont="1" applyFill="1" applyBorder="1" applyAlignment="1">
      <alignment horizontal="center" vertical="center" wrapText="1"/>
    </xf>
    <xf numFmtId="2" fontId="1" fillId="0" borderId="2" xfId="5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left" vertical="top" wrapText="1"/>
    </xf>
    <xf numFmtId="49" fontId="5" fillId="0" borderId="8" xfId="0" applyNumberFormat="1" applyFont="1" applyFill="1" applyBorder="1" applyAlignment="1">
      <alignment horizontal="left" vertical="top" wrapText="1"/>
    </xf>
    <xf numFmtId="49" fontId="5" fillId="0" borderId="14" xfId="0" applyNumberFormat="1" applyFont="1" applyFill="1" applyBorder="1" applyAlignment="1">
      <alignment horizontal="left" vertical="top" wrapText="1"/>
    </xf>
    <xf numFmtId="49" fontId="6" fillId="0" borderId="0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6" fillId="0" borderId="0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center" vertical="top" wrapText="1"/>
    </xf>
    <xf numFmtId="49" fontId="1" fillId="0" borderId="4" xfId="0" applyNumberFormat="1" applyFont="1" applyFill="1" applyBorder="1" applyAlignment="1">
      <alignment horizontal="center" vertical="top" wrapText="1"/>
    </xf>
    <xf numFmtId="49" fontId="1" fillId="0" borderId="2" xfId="0" applyNumberFormat="1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2" xfId="0" applyNumberFormat="1" applyFont="1" applyFill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 wrapText="1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left" vertical="top" wrapText="1"/>
    </xf>
    <xf numFmtId="0" fontId="15" fillId="0" borderId="1" xfId="1" applyFont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0" fontId="8" fillId="0" borderId="0" xfId="0" applyFont="1" applyAlignment="1">
      <alignment horizontal="center"/>
    </xf>
    <xf numFmtId="49" fontId="1" fillId="0" borderId="13" xfId="0" applyNumberFormat="1" applyFont="1" applyFill="1" applyBorder="1" applyAlignment="1">
      <alignment horizontal="center" vertical="top" wrapText="1"/>
    </xf>
    <xf numFmtId="49" fontId="1" fillId="0" borderId="8" xfId="0" applyNumberFormat="1" applyFont="1" applyFill="1" applyBorder="1" applyAlignment="1">
      <alignment horizontal="center" vertical="top" wrapText="1"/>
    </xf>
    <xf numFmtId="49" fontId="1" fillId="0" borderId="14" xfId="0" applyNumberFormat="1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49" fontId="1" fillId="0" borderId="13" xfId="0" applyNumberFormat="1" applyFont="1" applyFill="1" applyBorder="1" applyAlignment="1">
      <alignment horizontal="left" vertical="top" wrapText="1"/>
    </xf>
    <xf numFmtId="49" fontId="1" fillId="0" borderId="8" xfId="0" applyNumberFormat="1" applyFont="1" applyFill="1" applyBorder="1" applyAlignment="1">
      <alignment horizontal="left" vertical="top" wrapText="1"/>
    </xf>
    <xf numFmtId="49" fontId="1" fillId="0" borderId="14" xfId="0" applyNumberFormat="1" applyFont="1" applyFill="1" applyBorder="1" applyAlignment="1">
      <alignment horizontal="left" vertical="top" wrapText="1"/>
    </xf>
  </cellXfs>
  <cellStyles count="7">
    <cellStyle name="Обычный" xfId="0" builtinId="0"/>
    <cellStyle name="Обычный 2" xfId="1"/>
    <cellStyle name="Обычный 2 2" xfId="2"/>
    <cellStyle name="Обычный 2 4" xfId="3"/>
    <cellStyle name="Обычный 3" xfId="4"/>
    <cellStyle name="Финансовый" xfId="5" builtinId="3"/>
    <cellStyle name="Финансовый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59"/>
  <sheetViews>
    <sheetView tabSelected="1" view="pageBreakPreview" topLeftCell="A31" zoomScaleNormal="100" zoomScaleSheetLayoutView="100" workbookViewId="0">
      <selection activeCell="B35" sqref="B35:B36"/>
    </sheetView>
  </sheetViews>
  <sheetFormatPr defaultRowHeight="13.2" x14ac:dyDescent="0.25"/>
  <cols>
    <col min="1" max="1" width="28.33203125" customWidth="1"/>
    <col min="2" max="2" width="57.33203125" customWidth="1"/>
    <col min="3" max="3" width="63.88671875" customWidth="1"/>
    <col min="4" max="4" width="69.88671875" style="14" customWidth="1"/>
  </cols>
  <sheetData>
    <row r="1" spans="1:4" ht="18" x14ac:dyDescent="0.25">
      <c r="D1" s="116" t="s">
        <v>248</v>
      </c>
    </row>
    <row r="2" spans="1:4" ht="18.75" customHeight="1" x14ac:dyDescent="0.25"/>
    <row r="3" spans="1:4" ht="26.25" customHeight="1" x14ac:dyDescent="0.25">
      <c r="A3" s="197" t="s">
        <v>182</v>
      </c>
      <c r="B3" s="197"/>
      <c r="C3" s="197"/>
      <c r="D3" s="197"/>
    </row>
    <row r="4" spans="1:4" s="14" customFormat="1" ht="27.75" customHeight="1" x14ac:dyDescent="0.25">
      <c r="A4" s="198" t="s">
        <v>246</v>
      </c>
      <c r="B4" s="198"/>
      <c r="C4" s="198"/>
      <c r="D4" s="198"/>
    </row>
    <row r="5" spans="1:4" s="4" customFormat="1" ht="35.25" customHeight="1" x14ac:dyDescent="0.25">
      <c r="A5" s="199" t="s">
        <v>112</v>
      </c>
      <c r="B5" s="199" t="s">
        <v>19</v>
      </c>
      <c r="C5" s="201" t="s">
        <v>183</v>
      </c>
      <c r="D5" s="201"/>
    </row>
    <row r="6" spans="1:4" s="1" customFormat="1" ht="60.75" customHeight="1" x14ac:dyDescent="0.25">
      <c r="A6" s="200"/>
      <c r="B6" s="200"/>
      <c r="C6" s="51" t="s">
        <v>184</v>
      </c>
      <c r="D6" s="51" t="s">
        <v>185</v>
      </c>
    </row>
    <row r="7" spans="1:4" s="3" customFormat="1" ht="18" customHeight="1" x14ac:dyDescent="0.25">
      <c r="A7" s="34">
        <v>1</v>
      </c>
      <c r="B7" s="34">
        <v>2</v>
      </c>
      <c r="C7" s="34">
        <v>3</v>
      </c>
      <c r="D7" s="34">
        <v>4</v>
      </c>
    </row>
    <row r="8" spans="1:4" s="29" customFormat="1" ht="45" customHeight="1" x14ac:dyDescent="0.3">
      <c r="A8" s="53" t="s">
        <v>30</v>
      </c>
      <c r="B8" s="53" t="s">
        <v>245</v>
      </c>
      <c r="C8" s="53" t="s">
        <v>437</v>
      </c>
      <c r="D8" s="17" t="s">
        <v>439</v>
      </c>
    </row>
    <row r="9" spans="1:4" s="1" customFormat="1" ht="51" customHeight="1" x14ac:dyDescent="0.25">
      <c r="A9" s="202" t="s">
        <v>31</v>
      </c>
      <c r="B9" s="202" t="s">
        <v>249</v>
      </c>
      <c r="C9" s="33" t="s">
        <v>438</v>
      </c>
      <c r="D9" s="19" t="s">
        <v>440</v>
      </c>
    </row>
    <row r="10" spans="1:4" s="1" customFormat="1" ht="24" customHeight="1" x14ac:dyDescent="0.25">
      <c r="A10" s="206"/>
      <c r="B10" s="206"/>
      <c r="C10" s="18" t="s">
        <v>445</v>
      </c>
      <c r="D10" s="196" t="s">
        <v>446</v>
      </c>
    </row>
    <row r="11" spans="1:4" s="1" customFormat="1" ht="24" customHeight="1" x14ac:dyDescent="0.25">
      <c r="A11" s="206"/>
      <c r="B11" s="206"/>
      <c r="C11" s="18" t="s">
        <v>447</v>
      </c>
      <c r="D11" s="196" t="s">
        <v>448</v>
      </c>
    </row>
    <row r="12" spans="1:4" s="1" customFormat="1" ht="34.5" customHeight="1" x14ac:dyDescent="0.25">
      <c r="A12" s="203"/>
      <c r="B12" s="203"/>
      <c r="C12" s="194" t="s">
        <v>450</v>
      </c>
      <c r="D12" s="195" t="s">
        <v>451</v>
      </c>
    </row>
    <row r="13" spans="1:4" s="1" customFormat="1" ht="35.25" customHeight="1" x14ac:dyDescent="0.25">
      <c r="A13" s="202" t="s">
        <v>32</v>
      </c>
      <c r="B13" s="202" t="s">
        <v>124</v>
      </c>
      <c r="C13" s="53" t="s">
        <v>437</v>
      </c>
      <c r="D13" s="19" t="s">
        <v>452</v>
      </c>
    </row>
    <row r="14" spans="1:4" s="1" customFormat="1" ht="35.25" customHeight="1" x14ac:dyDescent="0.25">
      <c r="A14" s="203"/>
      <c r="B14" s="203"/>
      <c r="C14" s="194" t="s">
        <v>445</v>
      </c>
      <c r="D14" s="195" t="s">
        <v>449</v>
      </c>
    </row>
    <row r="15" spans="1:4" s="1" customFormat="1" ht="40.5" customHeight="1" x14ac:dyDescent="0.25">
      <c r="A15" s="202" t="s">
        <v>7</v>
      </c>
      <c r="B15" s="202" t="s">
        <v>20</v>
      </c>
      <c r="C15" s="53" t="s">
        <v>437</v>
      </c>
      <c r="D15" s="19" t="s">
        <v>452</v>
      </c>
    </row>
    <row r="16" spans="1:4" s="1" customFormat="1" ht="30.75" customHeight="1" x14ac:dyDescent="0.25">
      <c r="A16" s="203"/>
      <c r="B16" s="203"/>
      <c r="C16" s="194" t="s">
        <v>445</v>
      </c>
      <c r="D16" s="195" t="s">
        <v>449</v>
      </c>
    </row>
    <row r="17" spans="1:4" s="1" customFormat="1" ht="36.75" customHeight="1" x14ac:dyDescent="0.25">
      <c r="A17" s="202" t="s">
        <v>8</v>
      </c>
      <c r="B17" s="202" t="s">
        <v>33</v>
      </c>
      <c r="C17" s="53" t="s">
        <v>437</v>
      </c>
      <c r="D17" s="19" t="s">
        <v>452</v>
      </c>
    </row>
    <row r="18" spans="1:4" s="1" customFormat="1" ht="36.75" customHeight="1" x14ac:dyDescent="0.25">
      <c r="A18" s="203"/>
      <c r="B18" s="203"/>
      <c r="C18" s="194" t="s">
        <v>445</v>
      </c>
      <c r="D18" s="195" t="s">
        <v>449</v>
      </c>
    </row>
    <row r="19" spans="1:4" ht="33" customHeight="1" x14ac:dyDescent="0.25">
      <c r="A19" s="204" t="s">
        <v>186</v>
      </c>
      <c r="B19" s="202" t="s">
        <v>49</v>
      </c>
      <c r="C19" s="53" t="s">
        <v>437</v>
      </c>
      <c r="D19" s="19" t="s">
        <v>452</v>
      </c>
    </row>
    <row r="20" spans="1:4" ht="33" customHeight="1" x14ac:dyDescent="0.25">
      <c r="A20" s="205"/>
      <c r="B20" s="203"/>
      <c r="C20" s="194" t="s">
        <v>445</v>
      </c>
      <c r="D20" s="195" t="s">
        <v>449</v>
      </c>
    </row>
    <row r="21" spans="1:4" ht="39" customHeight="1" x14ac:dyDescent="0.25">
      <c r="A21" s="10" t="s">
        <v>250</v>
      </c>
      <c r="B21" s="10" t="s">
        <v>128</v>
      </c>
      <c r="C21" s="53" t="s">
        <v>437</v>
      </c>
      <c r="D21" s="17" t="s">
        <v>441</v>
      </c>
    </row>
    <row r="22" spans="1:4" ht="39.75" customHeight="1" x14ac:dyDescent="0.25">
      <c r="A22" s="10" t="s">
        <v>251</v>
      </c>
      <c r="B22" s="10" t="s">
        <v>252</v>
      </c>
      <c r="C22" s="53" t="s">
        <v>437</v>
      </c>
      <c r="D22" s="17" t="s">
        <v>442</v>
      </c>
    </row>
    <row r="23" spans="1:4" ht="26.25" customHeight="1" x14ac:dyDescent="0.25">
      <c r="A23" s="202" t="s">
        <v>253</v>
      </c>
      <c r="B23" s="202" t="s">
        <v>37</v>
      </c>
      <c r="C23" s="53" t="s">
        <v>437</v>
      </c>
      <c r="D23" s="33" t="s">
        <v>443</v>
      </c>
    </row>
    <row r="24" spans="1:4" ht="25.5" customHeight="1" x14ac:dyDescent="0.25">
      <c r="A24" s="203"/>
      <c r="B24" s="203"/>
      <c r="C24" s="194" t="s">
        <v>445</v>
      </c>
      <c r="D24" s="195" t="s">
        <v>449</v>
      </c>
    </row>
    <row r="25" spans="1:4" ht="59.25" customHeight="1" x14ac:dyDescent="0.25">
      <c r="A25" s="33" t="s">
        <v>254</v>
      </c>
      <c r="B25" s="33" t="s">
        <v>35</v>
      </c>
      <c r="C25" s="53" t="s">
        <v>437</v>
      </c>
      <c r="D25" s="10" t="s">
        <v>442</v>
      </c>
    </row>
    <row r="26" spans="1:4" ht="51" customHeight="1" x14ac:dyDescent="0.25">
      <c r="A26" s="33" t="s">
        <v>255</v>
      </c>
      <c r="B26" s="33" t="s">
        <v>36</v>
      </c>
      <c r="C26" s="53" t="s">
        <v>437</v>
      </c>
      <c r="D26" s="10" t="s">
        <v>442</v>
      </c>
    </row>
    <row r="27" spans="1:4" ht="96" customHeight="1" x14ac:dyDescent="0.25">
      <c r="A27" s="19" t="s">
        <v>256</v>
      </c>
      <c r="B27" s="19" t="s">
        <v>38</v>
      </c>
      <c r="C27" s="53" t="s">
        <v>437</v>
      </c>
      <c r="D27" s="33" t="s">
        <v>443</v>
      </c>
    </row>
    <row r="28" spans="1:4" ht="59.25" customHeight="1" x14ac:dyDescent="0.25">
      <c r="A28" s="33" t="s">
        <v>257</v>
      </c>
      <c r="B28" s="33" t="s">
        <v>39</v>
      </c>
      <c r="C28" s="53" t="s">
        <v>437</v>
      </c>
      <c r="D28" s="33" t="s">
        <v>443</v>
      </c>
    </row>
    <row r="29" spans="1:4" ht="69.75" customHeight="1" x14ac:dyDescent="0.25">
      <c r="A29" s="33" t="s">
        <v>258</v>
      </c>
      <c r="B29" s="33" t="s">
        <v>187</v>
      </c>
      <c r="C29" s="53" t="s">
        <v>437</v>
      </c>
      <c r="D29" s="19" t="s">
        <v>453</v>
      </c>
    </row>
    <row r="30" spans="1:4" ht="48" customHeight="1" x14ac:dyDescent="0.25">
      <c r="A30" s="33" t="s">
        <v>259</v>
      </c>
      <c r="B30" s="33" t="s">
        <v>2</v>
      </c>
      <c r="C30" s="53" t="s">
        <v>437</v>
      </c>
      <c r="D30" s="19" t="s">
        <v>452</v>
      </c>
    </row>
    <row r="31" spans="1:4" ht="27.75" customHeight="1" x14ac:dyDescent="0.25">
      <c r="A31" s="202" t="s">
        <v>260</v>
      </c>
      <c r="B31" s="202" t="s">
        <v>130</v>
      </c>
      <c r="C31" s="53" t="s">
        <v>437</v>
      </c>
      <c r="D31" s="19" t="s">
        <v>452</v>
      </c>
    </row>
    <row r="32" spans="1:4" ht="26.25" customHeight="1" x14ac:dyDescent="0.25">
      <c r="A32" s="203"/>
      <c r="B32" s="203"/>
      <c r="C32" s="18" t="s">
        <v>447</v>
      </c>
      <c r="D32" s="196" t="s">
        <v>448</v>
      </c>
    </row>
    <row r="33" spans="1:4" ht="38.25" customHeight="1" x14ac:dyDescent="0.25">
      <c r="A33" s="202" t="s">
        <v>261</v>
      </c>
      <c r="B33" s="202" t="s">
        <v>135</v>
      </c>
      <c r="C33" s="53" t="s">
        <v>437</v>
      </c>
      <c r="D33" s="17" t="s">
        <v>444</v>
      </c>
    </row>
    <row r="34" spans="1:4" ht="29.25" customHeight="1" x14ac:dyDescent="0.25">
      <c r="A34" s="203"/>
      <c r="B34" s="203"/>
      <c r="C34" s="194" t="s">
        <v>445</v>
      </c>
      <c r="D34" s="195" t="s">
        <v>449</v>
      </c>
    </row>
    <row r="35" spans="1:4" ht="28.5" customHeight="1" x14ac:dyDescent="0.25">
      <c r="A35" s="202" t="s">
        <v>422</v>
      </c>
      <c r="B35" s="202" t="s">
        <v>41</v>
      </c>
      <c r="C35" s="53" t="s">
        <v>437</v>
      </c>
      <c r="D35" s="17" t="s">
        <v>444</v>
      </c>
    </row>
    <row r="36" spans="1:4" ht="28.5" customHeight="1" x14ac:dyDescent="0.25">
      <c r="A36" s="203"/>
      <c r="B36" s="203"/>
      <c r="C36" s="194" t="s">
        <v>445</v>
      </c>
      <c r="D36" s="195" t="s">
        <v>449</v>
      </c>
    </row>
    <row r="37" spans="1:4" s="14" customFormat="1" ht="33.75" customHeight="1" x14ac:dyDescent="0.25">
      <c r="A37" s="202" t="s">
        <v>263</v>
      </c>
      <c r="B37" s="202" t="s">
        <v>42</v>
      </c>
      <c r="C37" s="53" t="s">
        <v>437</v>
      </c>
      <c r="D37" s="17" t="s">
        <v>444</v>
      </c>
    </row>
    <row r="38" spans="1:4" s="14" customFormat="1" ht="33.75" customHeight="1" x14ac:dyDescent="0.25">
      <c r="A38" s="203"/>
      <c r="B38" s="203"/>
      <c r="C38" s="194" t="s">
        <v>445</v>
      </c>
      <c r="D38" s="195" t="s">
        <v>449</v>
      </c>
    </row>
    <row r="39" spans="1:4" s="14" customFormat="1" ht="49.5" customHeight="1" x14ac:dyDescent="0.25">
      <c r="A39" s="36" t="s">
        <v>264</v>
      </c>
      <c r="B39" s="36" t="s">
        <v>265</v>
      </c>
      <c r="C39" s="53" t="s">
        <v>437</v>
      </c>
      <c r="D39" s="17" t="s">
        <v>444</v>
      </c>
    </row>
    <row r="40" spans="1:4" ht="30" customHeight="1" x14ac:dyDescent="0.25">
      <c r="A40" s="202" t="s">
        <v>266</v>
      </c>
      <c r="B40" s="202" t="s">
        <v>136</v>
      </c>
      <c r="C40" s="53" t="s">
        <v>437</v>
      </c>
      <c r="D40" s="33" t="s">
        <v>443</v>
      </c>
    </row>
    <row r="41" spans="1:4" ht="24" customHeight="1" x14ac:dyDescent="0.25">
      <c r="A41" s="206"/>
      <c r="B41" s="206"/>
      <c r="C41" s="194" t="s">
        <v>445</v>
      </c>
      <c r="D41" s="195" t="s">
        <v>449</v>
      </c>
    </row>
    <row r="42" spans="1:4" ht="35.25" customHeight="1" x14ac:dyDescent="0.25">
      <c r="A42" s="203"/>
      <c r="B42" s="203"/>
      <c r="C42" s="194" t="s">
        <v>450</v>
      </c>
      <c r="D42" s="195" t="s">
        <v>451</v>
      </c>
    </row>
    <row r="43" spans="1:4" ht="37.5" customHeight="1" x14ac:dyDescent="0.25">
      <c r="A43" s="202" t="s">
        <v>267</v>
      </c>
      <c r="B43" s="202" t="s">
        <v>44</v>
      </c>
      <c r="C43" s="53" t="s">
        <v>437</v>
      </c>
      <c r="D43" s="33" t="s">
        <v>443</v>
      </c>
    </row>
    <row r="44" spans="1:4" ht="37.5" customHeight="1" x14ac:dyDescent="0.25">
      <c r="A44" s="203"/>
      <c r="B44" s="203"/>
      <c r="C44" s="194" t="s">
        <v>445</v>
      </c>
      <c r="D44" s="195" t="s">
        <v>449</v>
      </c>
    </row>
    <row r="45" spans="1:4" ht="30.75" customHeight="1" x14ac:dyDescent="0.25">
      <c r="A45" s="202" t="s">
        <v>268</v>
      </c>
      <c r="B45" s="202" t="s">
        <v>5</v>
      </c>
      <c r="C45" s="53" t="s">
        <v>437</v>
      </c>
      <c r="D45" s="33" t="s">
        <v>443</v>
      </c>
    </row>
    <row r="46" spans="1:4" ht="25.5" customHeight="1" x14ac:dyDescent="0.25">
      <c r="A46" s="203"/>
      <c r="B46" s="203"/>
      <c r="C46" s="194" t="s">
        <v>445</v>
      </c>
      <c r="D46" s="195" t="s">
        <v>449</v>
      </c>
    </row>
    <row r="47" spans="1:4" ht="36" customHeight="1" x14ac:dyDescent="0.25">
      <c r="A47" s="202" t="s">
        <v>269</v>
      </c>
      <c r="B47" s="202" t="s">
        <v>43</v>
      </c>
      <c r="C47" s="53" t="s">
        <v>437</v>
      </c>
      <c r="D47" s="33" t="s">
        <v>443</v>
      </c>
    </row>
    <row r="48" spans="1:4" ht="33.75" customHeight="1" x14ac:dyDescent="0.25">
      <c r="A48" s="203"/>
      <c r="B48" s="203"/>
      <c r="C48" s="194" t="s">
        <v>450</v>
      </c>
      <c r="D48" s="195" t="s">
        <v>451</v>
      </c>
    </row>
    <row r="49" spans="1:6" ht="38.25" customHeight="1" x14ac:dyDescent="0.25">
      <c r="A49" s="202" t="s">
        <v>270</v>
      </c>
      <c r="B49" s="202" t="s">
        <v>68</v>
      </c>
      <c r="C49" s="53" t="s">
        <v>437</v>
      </c>
      <c r="D49" s="33" t="s">
        <v>443</v>
      </c>
    </row>
    <row r="50" spans="1:6" ht="24.75" customHeight="1" x14ac:dyDescent="0.25">
      <c r="A50" s="203"/>
      <c r="B50" s="203"/>
      <c r="C50" s="194" t="s">
        <v>445</v>
      </c>
      <c r="D50" s="195" t="s">
        <v>449</v>
      </c>
    </row>
    <row r="51" spans="1:6" ht="60" customHeight="1" x14ac:dyDescent="0.25">
      <c r="A51" s="10" t="s">
        <v>271</v>
      </c>
      <c r="B51" s="10" t="s">
        <v>137</v>
      </c>
      <c r="C51" s="53" t="s">
        <v>437</v>
      </c>
      <c r="D51" s="19" t="s">
        <v>454</v>
      </c>
    </row>
    <row r="52" spans="1:6" ht="67.5" customHeight="1" x14ac:dyDescent="0.25">
      <c r="A52" s="10" t="s">
        <v>272</v>
      </c>
      <c r="B52" s="10" t="s">
        <v>45</v>
      </c>
      <c r="C52" s="53" t="s">
        <v>437</v>
      </c>
      <c r="D52" s="19" t="s">
        <v>455</v>
      </c>
    </row>
    <row r="53" spans="1:6" ht="66.75" customHeight="1" x14ac:dyDescent="0.25">
      <c r="A53" s="10" t="s">
        <v>273</v>
      </c>
      <c r="B53" s="10" t="s">
        <v>139</v>
      </c>
      <c r="C53" s="53" t="s">
        <v>437</v>
      </c>
      <c r="D53" s="19" t="s">
        <v>455</v>
      </c>
      <c r="E53" s="163"/>
      <c r="F53" s="163"/>
    </row>
    <row r="54" spans="1:6" ht="27" customHeight="1" x14ac:dyDescent="0.25">
      <c r="A54" s="164"/>
      <c r="B54" s="164"/>
      <c r="C54" s="147"/>
      <c r="D54" s="163" t="s">
        <v>274</v>
      </c>
      <c r="E54" s="163"/>
      <c r="F54" s="163"/>
    </row>
    <row r="55" spans="1:6" ht="51.75" customHeight="1" x14ac:dyDescent="0.35">
      <c r="A55" s="145" t="s">
        <v>10</v>
      </c>
      <c r="B55" s="41"/>
      <c r="C55" s="1"/>
      <c r="D55" s="1"/>
      <c r="E55" s="165"/>
    </row>
    <row r="56" spans="1:6" ht="18" x14ac:dyDescent="0.35">
      <c r="A56" s="146" t="s">
        <v>12</v>
      </c>
      <c r="B56" s="42"/>
      <c r="C56" s="147" t="s">
        <v>244</v>
      </c>
      <c r="D56" s="148" t="s">
        <v>51</v>
      </c>
      <c r="E56" s="1"/>
      <c r="F56" s="1"/>
    </row>
    <row r="57" spans="1:6" x14ac:dyDescent="0.25">
      <c r="A57" s="1"/>
      <c r="B57" s="1"/>
      <c r="C57" s="1"/>
      <c r="D57" s="149"/>
      <c r="E57" s="1"/>
      <c r="F57" s="1"/>
    </row>
    <row r="58" spans="1:6" ht="13.8" x14ac:dyDescent="0.25">
      <c r="A58" s="43" t="s">
        <v>156</v>
      </c>
      <c r="B58" s="1"/>
      <c r="C58" s="1"/>
      <c r="D58" s="1"/>
      <c r="E58" s="1"/>
      <c r="F58" s="1"/>
    </row>
    <row r="59" spans="1:6" ht="13.8" x14ac:dyDescent="0.25">
      <c r="A59" s="43" t="s">
        <v>240</v>
      </c>
      <c r="B59" s="1"/>
      <c r="C59" s="1"/>
      <c r="D59" s="1"/>
      <c r="E59" s="1"/>
      <c r="F59" s="1"/>
    </row>
  </sheetData>
  <mergeCells count="35">
    <mergeCell ref="B47:B48"/>
    <mergeCell ref="A47:A48"/>
    <mergeCell ref="B49:B50"/>
    <mergeCell ref="A49:A50"/>
    <mergeCell ref="B40:B42"/>
    <mergeCell ref="A40:A42"/>
    <mergeCell ref="B9:B12"/>
    <mergeCell ref="A9:A12"/>
    <mergeCell ref="B43:B44"/>
    <mergeCell ref="A43:A44"/>
    <mergeCell ref="B37:B38"/>
    <mergeCell ref="A37:A38"/>
    <mergeCell ref="B33:B34"/>
    <mergeCell ref="A33:A34"/>
    <mergeCell ref="A15:A16"/>
    <mergeCell ref="B17:B18"/>
    <mergeCell ref="B45:B46"/>
    <mergeCell ref="A45:A46"/>
    <mergeCell ref="B13:B14"/>
    <mergeCell ref="A13:A14"/>
    <mergeCell ref="B15:B16"/>
    <mergeCell ref="A17:A18"/>
    <mergeCell ref="B35:B36"/>
    <mergeCell ref="A35:A36"/>
    <mergeCell ref="B19:B20"/>
    <mergeCell ref="A19:A20"/>
    <mergeCell ref="B23:B24"/>
    <mergeCell ref="A23:A24"/>
    <mergeCell ref="B31:B32"/>
    <mergeCell ref="A31:A32"/>
    <mergeCell ref="A3:D3"/>
    <mergeCell ref="A4:D4"/>
    <mergeCell ref="A5:A6"/>
    <mergeCell ref="B5:B6"/>
    <mergeCell ref="C5:D5"/>
  </mergeCells>
  <printOptions horizontalCentered="1"/>
  <pageMargins left="0.39370078740157483" right="0.19685039370078741" top="0.35433070866141736" bottom="0.35433070866141736" header="0.27559055118110237" footer="0.27559055118110237"/>
  <pageSetup paperSize="9" scale="50" fitToHeight="0" orientation="landscape" useFirstPageNumber="1" r:id="rId1"/>
  <headerFooter scaleWithDoc="0">
    <oddHeader>&amp;C&amp;P</oddHeader>
  </headerFooter>
  <rowBreaks count="1" manualBreakCount="1">
    <brk id="28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80"/>
  <sheetViews>
    <sheetView showGridLines="0" view="pageBreakPreview" zoomScale="78" zoomScaleNormal="90" zoomScaleSheetLayoutView="78" zoomScalePageLayoutView="86" workbookViewId="0">
      <pane xSplit="6" ySplit="6" topLeftCell="G38" activePane="bottomRight" state="frozen"/>
      <selection activeCell="A7" sqref="A7"/>
      <selection pane="topRight" activeCell="D7" sqref="D7"/>
      <selection pane="bottomLeft" activeCell="A13" sqref="A13"/>
      <selection pane="bottomRight" activeCell="I40" sqref="I40"/>
    </sheetView>
  </sheetViews>
  <sheetFormatPr defaultRowHeight="24.75" customHeight="1" x14ac:dyDescent="0.25"/>
  <cols>
    <col min="1" max="1" width="24.88671875" customWidth="1"/>
    <col min="2" max="2" width="23.33203125" customWidth="1"/>
    <col min="3" max="3" width="41.6640625" customWidth="1"/>
    <col min="4" max="4" width="19.33203125" customWidth="1"/>
    <col min="5" max="5" width="14.6640625" customWidth="1"/>
    <col min="6" max="6" width="12.6640625" customWidth="1"/>
    <col min="7" max="7" width="14.33203125" customWidth="1"/>
    <col min="8" max="8" width="17.44140625" style="14" customWidth="1"/>
    <col min="9" max="9" width="42.5546875" customWidth="1"/>
  </cols>
  <sheetData>
    <row r="1" spans="1:9" ht="24.75" customHeight="1" x14ac:dyDescent="0.3">
      <c r="A1" s="58"/>
      <c r="B1" s="58"/>
      <c r="C1" s="58"/>
      <c r="D1" s="58"/>
      <c r="E1" s="58"/>
      <c r="F1" s="58"/>
      <c r="G1" s="58"/>
      <c r="H1" s="59"/>
      <c r="I1" s="125" t="s">
        <v>275</v>
      </c>
    </row>
    <row r="2" spans="1:9" ht="24.75" customHeight="1" x14ac:dyDescent="0.25">
      <c r="A2" s="27"/>
      <c r="B2" s="27"/>
      <c r="C2" s="27"/>
      <c r="D2" s="27"/>
      <c r="E2" s="27"/>
      <c r="F2" s="27"/>
      <c r="G2" s="27"/>
      <c r="I2" s="27"/>
    </row>
    <row r="3" spans="1:9" s="1" customFormat="1" ht="24.75" customHeight="1" x14ac:dyDescent="0.25">
      <c r="A3" s="208" t="s">
        <v>104</v>
      </c>
      <c r="B3" s="208"/>
      <c r="C3" s="208"/>
      <c r="D3" s="208"/>
      <c r="E3" s="208"/>
      <c r="F3" s="208"/>
      <c r="G3" s="208"/>
      <c r="H3" s="208"/>
      <c r="I3" s="208"/>
    </row>
    <row r="4" spans="1:9" ht="24.75" customHeight="1" x14ac:dyDescent="0.3">
      <c r="A4" s="217" t="s">
        <v>276</v>
      </c>
      <c r="B4" s="217"/>
      <c r="C4" s="217"/>
      <c r="D4" s="217"/>
      <c r="E4" s="217"/>
      <c r="F4" s="217"/>
      <c r="G4" s="217"/>
      <c r="H4" s="217"/>
      <c r="I4" s="217"/>
    </row>
    <row r="5" spans="1:9" s="1" customFormat="1" ht="66" customHeight="1" x14ac:dyDescent="0.25">
      <c r="A5" s="209" t="s">
        <v>112</v>
      </c>
      <c r="B5" s="209" t="s">
        <v>188</v>
      </c>
      <c r="C5" s="211" t="s">
        <v>189</v>
      </c>
      <c r="D5" s="211" t="s">
        <v>108</v>
      </c>
      <c r="E5" s="211" t="s">
        <v>220</v>
      </c>
      <c r="F5" s="211" t="s">
        <v>70</v>
      </c>
      <c r="G5" s="212" t="s">
        <v>105</v>
      </c>
      <c r="H5" s="213"/>
      <c r="I5" s="211" t="s">
        <v>107</v>
      </c>
    </row>
    <row r="6" spans="1:9" s="1" customFormat="1" ht="108" customHeight="1" x14ac:dyDescent="0.25">
      <c r="A6" s="210"/>
      <c r="B6" s="210"/>
      <c r="C6" s="211"/>
      <c r="D6" s="211"/>
      <c r="E6" s="211"/>
      <c r="F6" s="211"/>
      <c r="G6" s="60" t="s">
        <v>219</v>
      </c>
      <c r="H6" s="60" t="s">
        <v>106</v>
      </c>
      <c r="I6" s="211"/>
    </row>
    <row r="7" spans="1:9" s="3" customFormat="1" ht="13.5" customHeight="1" x14ac:dyDescent="0.25">
      <c r="A7" s="71">
        <v>1</v>
      </c>
      <c r="B7" s="71">
        <v>2</v>
      </c>
      <c r="C7" s="71">
        <v>3</v>
      </c>
      <c r="D7" s="71">
        <v>4</v>
      </c>
      <c r="E7" s="71">
        <v>5</v>
      </c>
      <c r="F7" s="71">
        <v>6</v>
      </c>
      <c r="G7" s="71">
        <v>7</v>
      </c>
      <c r="H7" s="72">
        <v>8</v>
      </c>
      <c r="I7" s="71">
        <v>9</v>
      </c>
    </row>
    <row r="8" spans="1:9" s="4" customFormat="1" ht="147.75" customHeight="1" x14ac:dyDescent="0.25">
      <c r="A8" s="219" t="s">
        <v>30</v>
      </c>
      <c r="B8" s="219" t="s">
        <v>116</v>
      </c>
      <c r="C8" s="33" t="s">
        <v>71</v>
      </c>
      <c r="D8" s="64" t="s">
        <v>73</v>
      </c>
      <c r="E8" s="2" t="s">
        <v>111</v>
      </c>
      <c r="F8" s="2" t="s">
        <v>72</v>
      </c>
      <c r="G8" s="62">
        <v>0.56000000000000005</v>
      </c>
      <c r="H8" s="62">
        <v>0.22</v>
      </c>
      <c r="I8" s="167" t="s">
        <v>321</v>
      </c>
    </row>
    <row r="9" spans="1:9" s="4" customFormat="1" ht="53.25" customHeight="1" x14ac:dyDescent="0.25">
      <c r="A9" s="220"/>
      <c r="B9" s="220"/>
      <c r="C9" s="33" t="s">
        <v>74</v>
      </c>
      <c r="D9" s="64" t="s">
        <v>75</v>
      </c>
      <c r="E9" s="2" t="s">
        <v>110</v>
      </c>
      <c r="F9" s="2" t="s">
        <v>72</v>
      </c>
      <c r="G9" s="62">
        <v>8.1</v>
      </c>
      <c r="H9" s="62">
        <v>8.1</v>
      </c>
      <c r="I9" s="68">
        <f t="shared" ref="I9:I15" si="0">H9/G9*100</f>
        <v>100</v>
      </c>
    </row>
    <row r="10" spans="1:9" s="1" customFormat="1" ht="74.25" customHeight="1" x14ac:dyDescent="0.25">
      <c r="A10" s="220"/>
      <c r="B10" s="220"/>
      <c r="C10" s="33" t="s">
        <v>76</v>
      </c>
      <c r="D10" s="64" t="s">
        <v>75</v>
      </c>
      <c r="E10" s="62" t="s">
        <v>110</v>
      </c>
      <c r="F10" s="2" t="s">
        <v>72</v>
      </c>
      <c r="G10" s="63">
        <v>87.2</v>
      </c>
      <c r="H10" s="63">
        <v>87.2</v>
      </c>
      <c r="I10" s="68">
        <f t="shared" si="0"/>
        <v>100</v>
      </c>
    </row>
    <row r="11" spans="1:9" s="1" customFormat="1" ht="125.25" customHeight="1" x14ac:dyDescent="0.25">
      <c r="A11" s="220"/>
      <c r="B11" s="220"/>
      <c r="C11" s="33" t="s">
        <v>77</v>
      </c>
      <c r="D11" s="64" t="s">
        <v>79</v>
      </c>
      <c r="E11" s="62" t="s">
        <v>110</v>
      </c>
      <c r="F11" s="62" t="s">
        <v>78</v>
      </c>
      <c r="G11" s="62">
        <v>276.5</v>
      </c>
      <c r="H11" s="62">
        <v>439.4</v>
      </c>
      <c r="I11" s="167" t="s">
        <v>310</v>
      </c>
    </row>
    <row r="12" spans="1:9" s="1" customFormat="1" ht="97.5" customHeight="1" x14ac:dyDescent="0.25">
      <c r="A12" s="220"/>
      <c r="B12" s="220"/>
      <c r="C12" s="33" t="s">
        <v>80</v>
      </c>
      <c r="D12" s="64" t="s">
        <v>79</v>
      </c>
      <c r="E12" s="62" t="s">
        <v>110</v>
      </c>
      <c r="F12" s="2" t="s">
        <v>72</v>
      </c>
      <c r="G12" s="35">
        <v>55</v>
      </c>
      <c r="H12" s="35">
        <v>43.8</v>
      </c>
      <c r="I12" s="167" t="s">
        <v>306</v>
      </c>
    </row>
    <row r="13" spans="1:9" s="1" customFormat="1" ht="79.5" customHeight="1" x14ac:dyDescent="0.3">
      <c r="A13" s="221"/>
      <c r="B13" s="221"/>
      <c r="C13" s="33" t="s">
        <v>109</v>
      </c>
      <c r="D13" s="65"/>
      <c r="E13" s="62" t="s">
        <v>110</v>
      </c>
      <c r="F13" s="2" t="s">
        <v>72</v>
      </c>
      <c r="G13" s="2" t="s">
        <v>277</v>
      </c>
      <c r="H13" s="2" t="s">
        <v>277</v>
      </c>
      <c r="I13" s="68">
        <f t="shared" si="0"/>
        <v>100</v>
      </c>
    </row>
    <row r="14" spans="1:9" s="1" customFormat="1" ht="85.5" customHeight="1" x14ac:dyDescent="0.25">
      <c r="A14" s="219" t="s">
        <v>190</v>
      </c>
      <c r="B14" s="219" t="s">
        <v>249</v>
      </c>
      <c r="C14" s="33" t="s">
        <v>431</v>
      </c>
      <c r="D14" s="64" t="s">
        <v>81</v>
      </c>
      <c r="E14" s="2" t="s">
        <v>110</v>
      </c>
      <c r="F14" s="2" t="s">
        <v>72</v>
      </c>
      <c r="G14" s="22">
        <v>93.8</v>
      </c>
      <c r="H14" s="22">
        <v>100</v>
      </c>
      <c r="I14" s="68">
        <f t="shared" si="0"/>
        <v>106.60980810234541</v>
      </c>
    </row>
    <row r="15" spans="1:9" s="1" customFormat="1" ht="85.5" customHeight="1" x14ac:dyDescent="0.25">
      <c r="A15" s="220"/>
      <c r="B15" s="220"/>
      <c r="C15" s="33" t="s">
        <v>432</v>
      </c>
      <c r="D15" s="64" t="s">
        <v>79</v>
      </c>
      <c r="E15" s="2" t="s">
        <v>110</v>
      </c>
      <c r="F15" s="2" t="s">
        <v>72</v>
      </c>
      <c r="G15" s="22">
        <v>2.6</v>
      </c>
      <c r="H15" s="22">
        <v>2.6</v>
      </c>
      <c r="I15" s="68">
        <f t="shared" si="0"/>
        <v>100</v>
      </c>
    </row>
    <row r="16" spans="1:9" s="1" customFormat="1" ht="60" customHeight="1" x14ac:dyDescent="0.25">
      <c r="A16" s="221"/>
      <c r="B16" s="221"/>
      <c r="C16" s="33" t="s">
        <v>278</v>
      </c>
      <c r="D16" s="64" t="s">
        <v>89</v>
      </c>
      <c r="E16" s="2" t="s">
        <v>110</v>
      </c>
      <c r="F16" s="2" t="s">
        <v>72</v>
      </c>
      <c r="G16" s="22">
        <v>440</v>
      </c>
      <c r="H16" s="22">
        <v>555.6</v>
      </c>
      <c r="I16" s="169" t="s">
        <v>307</v>
      </c>
    </row>
    <row r="17" spans="1:9" s="1" customFormat="1" ht="143.25" customHeight="1" x14ac:dyDescent="0.25">
      <c r="A17" s="143" t="s">
        <v>123</v>
      </c>
      <c r="B17" s="222" t="s">
        <v>124</v>
      </c>
      <c r="C17" s="8" t="s">
        <v>82</v>
      </c>
      <c r="D17" s="64" t="s">
        <v>81</v>
      </c>
      <c r="E17" s="2" t="s">
        <v>111</v>
      </c>
      <c r="F17" s="2" t="s">
        <v>72</v>
      </c>
      <c r="G17" s="2" t="s">
        <v>279</v>
      </c>
      <c r="H17" s="2" t="s">
        <v>200</v>
      </c>
      <c r="I17" s="193" t="s">
        <v>428</v>
      </c>
    </row>
    <row r="18" spans="1:9" s="1" customFormat="1" ht="53.25" customHeight="1" x14ac:dyDescent="0.25">
      <c r="A18" s="88"/>
      <c r="B18" s="223"/>
      <c r="C18" s="8" t="s">
        <v>435</v>
      </c>
      <c r="D18" s="64" t="s">
        <v>81</v>
      </c>
      <c r="E18" s="2" t="s">
        <v>111</v>
      </c>
      <c r="F18" s="2" t="s">
        <v>72</v>
      </c>
      <c r="G18" s="2" t="s">
        <v>280</v>
      </c>
      <c r="H18" s="2" t="s">
        <v>293</v>
      </c>
      <c r="I18" s="74">
        <v>100</v>
      </c>
    </row>
    <row r="19" spans="1:9" s="1" customFormat="1" ht="46.5" hidden="1" customHeight="1" x14ac:dyDescent="0.3">
      <c r="A19" s="88"/>
      <c r="B19" s="223"/>
      <c r="C19" s="218"/>
      <c r="D19" s="218"/>
      <c r="E19" s="218"/>
      <c r="F19" s="218"/>
      <c r="G19" s="218"/>
      <c r="H19" s="218"/>
      <c r="I19" s="73"/>
    </row>
    <row r="20" spans="1:9" s="1" customFormat="1" ht="44.25" customHeight="1" x14ac:dyDescent="0.3">
      <c r="A20" s="88"/>
      <c r="B20" s="223"/>
      <c r="C20" s="113" t="s">
        <v>158</v>
      </c>
      <c r="D20" s="113"/>
      <c r="E20" s="113"/>
      <c r="F20" s="8"/>
      <c r="G20" s="8"/>
      <c r="H20" s="8"/>
      <c r="I20" s="73"/>
    </row>
    <row r="21" spans="1:9" s="1" customFormat="1" ht="59.25" customHeight="1" x14ac:dyDescent="0.25">
      <c r="A21" s="88"/>
      <c r="B21" s="223"/>
      <c r="C21" s="118" t="s">
        <v>159</v>
      </c>
      <c r="D21" s="61"/>
      <c r="E21" s="2" t="s">
        <v>110</v>
      </c>
      <c r="F21" s="2" t="s">
        <v>171</v>
      </c>
      <c r="G21" s="2" t="s">
        <v>191</v>
      </c>
      <c r="H21" s="2" t="s">
        <v>191</v>
      </c>
      <c r="I21" s="74">
        <f>H21/G21*100</f>
        <v>100</v>
      </c>
    </row>
    <row r="22" spans="1:9" s="1" customFormat="1" ht="51" customHeight="1" x14ac:dyDescent="0.25">
      <c r="A22" s="88"/>
      <c r="B22" s="223"/>
      <c r="C22" s="118" t="s">
        <v>160</v>
      </c>
      <c r="D22" s="61"/>
      <c r="E22" s="62" t="s">
        <v>110</v>
      </c>
      <c r="F22" s="2" t="s">
        <v>171</v>
      </c>
      <c r="G22" s="2" t="s">
        <v>192</v>
      </c>
      <c r="H22" s="2" t="s">
        <v>192</v>
      </c>
      <c r="I22" s="74">
        <f t="shared" ref="I22:I31" si="1">H22/G22*100</f>
        <v>100</v>
      </c>
    </row>
    <row r="23" spans="1:9" s="1" customFormat="1" ht="66" customHeight="1" x14ac:dyDescent="0.25">
      <c r="A23" s="88"/>
      <c r="B23" s="223"/>
      <c r="C23" s="118" t="s">
        <v>161</v>
      </c>
      <c r="D23" s="61"/>
      <c r="E23" s="62" t="s">
        <v>110</v>
      </c>
      <c r="F23" s="2" t="s">
        <v>171</v>
      </c>
      <c r="G23" s="2" t="s">
        <v>193</v>
      </c>
      <c r="H23" s="2" t="s">
        <v>193</v>
      </c>
      <c r="I23" s="74">
        <f t="shared" si="1"/>
        <v>100</v>
      </c>
    </row>
    <row r="24" spans="1:9" s="1" customFormat="1" ht="48" customHeight="1" x14ac:dyDescent="0.25">
      <c r="A24" s="88"/>
      <c r="B24" s="223"/>
      <c r="C24" s="118" t="s">
        <v>162</v>
      </c>
      <c r="D24" s="61"/>
      <c r="E24" s="62" t="s">
        <v>110</v>
      </c>
      <c r="F24" s="2" t="s">
        <v>172</v>
      </c>
      <c r="G24" s="2" t="s">
        <v>194</v>
      </c>
      <c r="H24" s="2" t="s">
        <v>194</v>
      </c>
      <c r="I24" s="74">
        <f t="shared" si="1"/>
        <v>100</v>
      </c>
    </row>
    <row r="25" spans="1:9" s="1" customFormat="1" ht="81" customHeight="1" x14ac:dyDescent="0.25">
      <c r="A25" s="88"/>
      <c r="B25" s="223"/>
      <c r="C25" s="118" t="s">
        <v>163</v>
      </c>
      <c r="D25" s="61"/>
      <c r="E25" s="62" t="s">
        <v>110</v>
      </c>
      <c r="F25" s="2" t="s">
        <v>173</v>
      </c>
      <c r="G25" s="2" t="s">
        <v>169</v>
      </c>
      <c r="H25" s="2" t="s">
        <v>169</v>
      </c>
      <c r="I25" s="74">
        <f t="shared" si="1"/>
        <v>100</v>
      </c>
    </row>
    <row r="26" spans="1:9" s="1" customFormat="1" ht="30" customHeight="1" x14ac:dyDescent="0.3">
      <c r="A26" s="88"/>
      <c r="B26" s="223"/>
      <c r="C26" s="121" t="s">
        <v>164</v>
      </c>
      <c r="D26" s="61"/>
      <c r="E26" s="2" t="s">
        <v>110</v>
      </c>
      <c r="F26" s="30" t="s">
        <v>171</v>
      </c>
      <c r="G26" s="30" t="s">
        <v>195</v>
      </c>
      <c r="H26" s="30" t="s">
        <v>195</v>
      </c>
      <c r="I26" s="74">
        <f t="shared" si="1"/>
        <v>100</v>
      </c>
    </row>
    <row r="27" spans="1:9" s="1" customFormat="1" ht="69.75" customHeight="1" x14ac:dyDescent="0.3">
      <c r="A27" s="88"/>
      <c r="B27" s="223"/>
      <c r="C27" s="119" t="s">
        <v>165</v>
      </c>
      <c r="D27" s="61"/>
      <c r="E27" s="62" t="s">
        <v>110</v>
      </c>
      <c r="F27" s="2" t="s">
        <v>172</v>
      </c>
      <c r="G27" s="2" t="s">
        <v>196</v>
      </c>
      <c r="H27" s="2" t="s">
        <v>196</v>
      </c>
      <c r="I27" s="74">
        <f t="shared" si="1"/>
        <v>100</v>
      </c>
    </row>
    <row r="28" spans="1:9" s="1" customFormat="1" ht="84" customHeight="1" x14ac:dyDescent="0.3">
      <c r="A28" s="88"/>
      <c r="B28" s="223"/>
      <c r="C28" s="119" t="s">
        <v>166</v>
      </c>
      <c r="D28" s="61"/>
      <c r="E28" s="62" t="s">
        <v>110</v>
      </c>
      <c r="F28" s="2" t="s">
        <v>172</v>
      </c>
      <c r="G28" s="2" t="s">
        <v>197</v>
      </c>
      <c r="H28" s="2" t="s">
        <v>197</v>
      </c>
      <c r="I28" s="74">
        <f t="shared" si="1"/>
        <v>100</v>
      </c>
    </row>
    <row r="29" spans="1:9" s="1" customFormat="1" ht="42.75" customHeight="1" x14ac:dyDescent="0.3">
      <c r="A29" s="88"/>
      <c r="B29" s="223"/>
      <c r="C29" s="119" t="s">
        <v>167</v>
      </c>
      <c r="D29" s="61"/>
      <c r="E29" s="62" t="s">
        <v>110</v>
      </c>
      <c r="F29" s="2" t="s">
        <v>172</v>
      </c>
      <c r="G29" s="2" t="s">
        <v>170</v>
      </c>
      <c r="H29" s="2" t="s">
        <v>170</v>
      </c>
      <c r="I29" s="74">
        <f t="shared" si="1"/>
        <v>100</v>
      </c>
    </row>
    <row r="30" spans="1:9" s="1" customFormat="1" ht="38.25" customHeight="1" x14ac:dyDescent="0.3">
      <c r="A30" s="88"/>
      <c r="B30" s="223"/>
      <c r="C30" s="120" t="s">
        <v>168</v>
      </c>
      <c r="D30" s="61"/>
      <c r="E30" s="62" t="s">
        <v>110</v>
      </c>
      <c r="F30" s="2" t="s">
        <v>173</v>
      </c>
      <c r="G30" s="2" t="s">
        <v>198</v>
      </c>
      <c r="H30" s="2" t="s">
        <v>198</v>
      </c>
      <c r="I30" s="74">
        <f t="shared" si="1"/>
        <v>100</v>
      </c>
    </row>
    <row r="31" spans="1:9" s="1" customFormat="1" ht="24" customHeight="1" x14ac:dyDescent="0.3">
      <c r="A31" s="90"/>
      <c r="B31" s="224"/>
      <c r="C31" s="120" t="s">
        <v>49</v>
      </c>
      <c r="D31" s="61"/>
      <c r="E31" s="62" t="s">
        <v>110</v>
      </c>
      <c r="F31" s="2" t="s">
        <v>174</v>
      </c>
      <c r="G31" s="2" t="s">
        <v>198</v>
      </c>
      <c r="H31" s="2" t="s">
        <v>198</v>
      </c>
      <c r="I31" s="74">
        <f t="shared" si="1"/>
        <v>100</v>
      </c>
    </row>
    <row r="32" spans="1:9" s="1" customFormat="1" ht="90.75" customHeight="1" x14ac:dyDescent="0.25">
      <c r="A32" s="202" t="s">
        <v>281</v>
      </c>
      <c r="B32" s="202" t="s">
        <v>128</v>
      </c>
      <c r="C32" s="8" t="s">
        <v>84</v>
      </c>
      <c r="D32" s="64" t="s">
        <v>79</v>
      </c>
      <c r="E32" s="2" t="s">
        <v>110</v>
      </c>
      <c r="F32" s="2" t="s">
        <v>72</v>
      </c>
      <c r="G32" s="2" t="s">
        <v>282</v>
      </c>
      <c r="H32" s="2" t="s">
        <v>308</v>
      </c>
      <c r="I32" s="193" t="s">
        <v>429</v>
      </c>
    </row>
    <row r="33" spans="1:9" s="1" customFormat="1" ht="63.75" customHeight="1" x14ac:dyDescent="0.25">
      <c r="A33" s="206"/>
      <c r="B33" s="206"/>
      <c r="C33" s="9" t="s">
        <v>85</v>
      </c>
      <c r="D33" s="64" t="s">
        <v>79</v>
      </c>
      <c r="E33" s="2" t="s">
        <v>110</v>
      </c>
      <c r="F33" s="2" t="s">
        <v>72</v>
      </c>
      <c r="G33" s="35">
        <v>86</v>
      </c>
      <c r="H33" s="2" t="s">
        <v>309</v>
      </c>
      <c r="I33" s="68">
        <f>H33/G33*100</f>
        <v>102.67441860465117</v>
      </c>
    </row>
    <row r="34" spans="1:9" s="1" customFormat="1" ht="60" customHeight="1" x14ac:dyDescent="0.25">
      <c r="A34" s="203"/>
      <c r="B34" s="203"/>
      <c r="C34" s="8" t="s">
        <v>86</v>
      </c>
      <c r="D34" s="64" t="s">
        <v>79</v>
      </c>
      <c r="E34" s="2" t="s">
        <v>110</v>
      </c>
      <c r="F34" s="2" t="s">
        <v>72</v>
      </c>
      <c r="G34" s="2" t="s">
        <v>283</v>
      </c>
      <c r="H34" s="2" t="s">
        <v>311</v>
      </c>
      <c r="I34" s="171" t="s">
        <v>430</v>
      </c>
    </row>
    <row r="35" spans="1:9" s="1" customFormat="1" ht="90" customHeight="1" x14ac:dyDescent="0.25">
      <c r="A35" s="207" t="s">
        <v>284</v>
      </c>
      <c r="B35" s="36" t="s">
        <v>130</v>
      </c>
      <c r="C35" s="8" t="s">
        <v>87</v>
      </c>
      <c r="D35" s="64" t="s">
        <v>79</v>
      </c>
      <c r="E35" s="2" t="s">
        <v>110</v>
      </c>
      <c r="F35" s="2" t="s">
        <v>72</v>
      </c>
      <c r="G35" s="2" t="s">
        <v>285</v>
      </c>
      <c r="H35" s="2" t="s">
        <v>312</v>
      </c>
      <c r="I35" s="74">
        <f>H35/G35*100</f>
        <v>104.86486486486486</v>
      </c>
    </row>
    <row r="36" spans="1:9" s="1" customFormat="1" ht="91.5" customHeight="1" x14ac:dyDescent="0.25">
      <c r="A36" s="207"/>
      <c r="B36" s="144"/>
      <c r="C36" s="8" t="s">
        <v>88</v>
      </c>
      <c r="D36" s="64" t="s">
        <v>73</v>
      </c>
      <c r="E36" s="2" t="s">
        <v>110</v>
      </c>
      <c r="F36" s="2" t="s">
        <v>72</v>
      </c>
      <c r="G36" s="2" t="s">
        <v>286</v>
      </c>
      <c r="H36" s="2" t="s">
        <v>313</v>
      </c>
      <c r="I36" s="74">
        <f>H36/G36*100</f>
        <v>102.94117647058825</v>
      </c>
    </row>
    <row r="37" spans="1:9" s="1" customFormat="1" ht="82.5" customHeight="1" x14ac:dyDescent="0.25">
      <c r="A37" s="33" t="s">
        <v>287</v>
      </c>
      <c r="B37" s="33" t="s">
        <v>133</v>
      </c>
      <c r="C37" s="8" t="s">
        <v>90</v>
      </c>
      <c r="D37" s="8"/>
      <c r="E37" s="2" t="s">
        <v>110</v>
      </c>
      <c r="F37" s="2" t="s">
        <v>72</v>
      </c>
      <c r="G37" s="35">
        <v>0</v>
      </c>
      <c r="H37" s="35">
        <v>0</v>
      </c>
      <c r="I37" s="171" t="s">
        <v>397</v>
      </c>
    </row>
    <row r="38" spans="1:9" s="1" customFormat="1" ht="163.5" customHeight="1" x14ac:dyDescent="0.25">
      <c r="A38" s="202" t="s">
        <v>288</v>
      </c>
      <c r="B38" s="202" t="s">
        <v>135</v>
      </c>
      <c r="C38" s="8" t="s">
        <v>91</v>
      </c>
      <c r="D38" s="64" t="s">
        <v>73</v>
      </c>
      <c r="E38" s="2" t="s">
        <v>110</v>
      </c>
      <c r="F38" s="64" t="s">
        <v>72</v>
      </c>
      <c r="G38" s="168">
        <v>2.1</v>
      </c>
      <c r="H38" s="126">
        <v>3.04</v>
      </c>
      <c r="I38" s="170" t="s">
        <v>314</v>
      </c>
    </row>
    <row r="39" spans="1:9" s="1" customFormat="1" ht="69.75" customHeight="1" x14ac:dyDescent="0.25">
      <c r="A39" s="206"/>
      <c r="B39" s="206"/>
      <c r="C39" s="8" t="s">
        <v>92</v>
      </c>
      <c r="D39" s="64" t="s">
        <v>73</v>
      </c>
      <c r="E39" s="2" t="s">
        <v>110</v>
      </c>
      <c r="F39" s="2" t="s">
        <v>72</v>
      </c>
      <c r="G39" s="2" t="s">
        <v>289</v>
      </c>
      <c r="H39" s="2" t="s">
        <v>315</v>
      </c>
      <c r="I39" s="170" t="s">
        <v>316</v>
      </c>
    </row>
    <row r="40" spans="1:9" s="1" customFormat="1" ht="145.5" customHeight="1" x14ac:dyDescent="0.25">
      <c r="A40" s="206"/>
      <c r="B40" s="206"/>
      <c r="C40" s="8" t="s">
        <v>93</v>
      </c>
      <c r="D40" s="64" t="s">
        <v>73</v>
      </c>
      <c r="E40" s="2" t="s">
        <v>110</v>
      </c>
      <c r="F40" s="2" t="s">
        <v>72</v>
      </c>
      <c r="G40" s="2" t="s">
        <v>290</v>
      </c>
      <c r="H40" s="2" t="s">
        <v>317</v>
      </c>
      <c r="I40" s="170" t="s">
        <v>318</v>
      </c>
    </row>
    <row r="41" spans="1:9" s="1" customFormat="1" ht="38.25" customHeight="1" x14ac:dyDescent="0.25">
      <c r="A41" s="206"/>
      <c r="B41" s="206"/>
      <c r="C41" s="113" t="s">
        <v>158</v>
      </c>
      <c r="D41" s="8"/>
      <c r="E41" s="8"/>
      <c r="F41" s="2"/>
      <c r="G41" s="2"/>
      <c r="H41" s="2"/>
      <c r="I41" s="74"/>
    </row>
    <row r="42" spans="1:9" s="1" customFormat="1" ht="24.75" customHeight="1" x14ac:dyDescent="0.25">
      <c r="A42" s="206"/>
      <c r="B42" s="206"/>
      <c r="C42" s="8" t="s">
        <v>201</v>
      </c>
      <c r="D42" s="8"/>
      <c r="E42" s="2" t="s">
        <v>110</v>
      </c>
      <c r="F42" s="2" t="s">
        <v>173</v>
      </c>
      <c r="G42" s="123" t="s">
        <v>291</v>
      </c>
      <c r="H42" s="123" t="s">
        <v>291</v>
      </c>
      <c r="I42" s="74">
        <f>H42/G42*100</f>
        <v>100</v>
      </c>
    </row>
    <row r="43" spans="1:9" s="1" customFormat="1" ht="24.75" customHeight="1" x14ac:dyDescent="0.3">
      <c r="A43" s="206"/>
      <c r="B43" s="206"/>
      <c r="C43" s="122" t="s">
        <v>202</v>
      </c>
      <c r="D43" s="8"/>
      <c r="E43" s="2" t="s">
        <v>110</v>
      </c>
      <c r="F43" s="2" t="s">
        <v>205</v>
      </c>
      <c r="G43" s="2" t="s">
        <v>292</v>
      </c>
      <c r="H43" s="2" t="s">
        <v>292</v>
      </c>
      <c r="I43" s="74">
        <f>H43/G43*100</f>
        <v>100</v>
      </c>
    </row>
    <row r="44" spans="1:9" s="1" customFormat="1" ht="31.5" customHeight="1" x14ac:dyDescent="0.3">
      <c r="A44" s="206"/>
      <c r="B44" s="206"/>
      <c r="C44" s="114" t="s">
        <v>203</v>
      </c>
      <c r="D44" s="8"/>
      <c r="E44" s="2" t="s">
        <v>110</v>
      </c>
      <c r="F44" s="2" t="s">
        <v>173</v>
      </c>
      <c r="G44" s="2" t="s">
        <v>293</v>
      </c>
      <c r="H44" s="2" t="s">
        <v>293</v>
      </c>
      <c r="I44" s="74"/>
    </row>
    <row r="45" spans="1:9" s="1" customFormat="1" ht="43.5" customHeight="1" x14ac:dyDescent="0.3">
      <c r="A45" s="203"/>
      <c r="B45" s="203"/>
      <c r="C45" s="114" t="s">
        <v>204</v>
      </c>
      <c r="D45" s="8"/>
      <c r="E45" s="2" t="s">
        <v>110</v>
      </c>
      <c r="F45" s="2" t="s">
        <v>173</v>
      </c>
      <c r="G45" s="2" t="s">
        <v>293</v>
      </c>
      <c r="H45" s="2" t="s">
        <v>293</v>
      </c>
      <c r="I45" s="74"/>
    </row>
    <row r="46" spans="1:9" s="1" customFormat="1" ht="56.25" customHeight="1" x14ac:dyDescent="0.25">
      <c r="A46" s="202" t="s">
        <v>295</v>
      </c>
      <c r="B46" s="202" t="s">
        <v>136</v>
      </c>
      <c r="C46" s="8" t="s">
        <v>94</v>
      </c>
      <c r="D46" s="8"/>
      <c r="E46" s="2" t="s">
        <v>110</v>
      </c>
      <c r="F46" s="2" t="s">
        <v>72</v>
      </c>
      <c r="G46" s="2" t="s">
        <v>294</v>
      </c>
      <c r="H46" s="2" t="s">
        <v>319</v>
      </c>
      <c r="I46" s="74">
        <f t="shared" ref="I46:I57" si="2">H46/G46*100</f>
        <v>102.42966751918156</v>
      </c>
    </row>
    <row r="47" spans="1:9" s="1" customFormat="1" ht="64.5" customHeight="1" x14ac:dyDescent="0.25">
      <c r="A47" s="206"/>
      <c r="B47" s="206"/>
      <c r="C47" s="8" t="s">
        <v>95</v>
      </c>
      <c r="D47" s="8"/>
      <c r="E47" s="2" t="s">
        <v>110</v>
      </c>
      <c r="F47" s="2" t="s">
        <v>72</v>
      </c>
      <c r="G47" s="2" t="s">
        <v>296</v>
      </c>
      <c r="H47" s="2" t="s">
        <v>320</v>
      </c>
      <c r="I47" s="74">
        <f t="shared" si="2"/>
        <v>102.70270270270269</v>
      </c>
    </row>
    <row r="48" spans="1:9" s="1" customFormat="1" ht="72.75" customHeight="1" x14ac:dyDescent="0.25">
      <c r="A48" s="206"/>
      <c r="B48" s="206"/>
      <c r="C48" s="8" t="s">
        <v>96</v>
      </c>
      <c r="D48" s="64" t="s">
        <v>89</v>
      </c>
      <c r="E48" s="2" t="s">
        <v>110</v>
      </c>
      <c r="F48" s="2" t="s">
        <v>72</v>
      </c>
      <c r="G48" s="2" t="s">
        <v>297</v>
      </c>
      <c r="H48" s="2" t="s">
        <v>297</v>
      </c>
      <c r="I48" s="74">
        <f t="shared" si="2"/>
        <v>100</v>
      </c>
    </row>
    <row r="49" spans="1:9" s="1" customFormat="1" ht="75.75" customHeight="1" x14ac:dyDescent="0.25">
      <c r="A49" s="206"/>
      <c r="B49" s="206"/>
      <c r="C49" s="9" t="s">
        <v>97</v>
      </c>
      <c r="D49" s="64" t="s">
        <v>89</v>
      </c>
      <c r="E49" s="2" t="s">
        <v>110</v>
      </c>
      <c r="F49" s="2" t="s">
        <v>72</v>
      </c>
      <c r="G49" s="35">
        <v>0.6</v>
      </c>
      <c r="H49" s="22">
        <v>0.6</v>
      </c>
      <c r="I49" s="74">
        <f t="shared" si="2"/>
        <v>100</v>
      </c>
    </row>
    <row r="50" spans="1:9" s="1" customFormat="1" ht="50.25" customHeight="1" x14ac:dyDescent="0.25">
      <c r="A50" s="206"/>
      <c r="B50" s="206"/>
      <c r="C50" s="9" t="s">
        <v>98</v>
      </c>
      <c r="D50" s="64" t="s">
        <v>89</v>
      </c>
      <c r="E50" s="2" t="s">
        <v>110</v>
      </c>
      <c r="F50" s="2" t="s">
        <v>72</v>
      </c>
      <c r="G50" s="35">
        <v>94.1</v>
      </c>
      <c r="H50" s="22">
        <v>94.1</v>
      </c>
      <c r="I50" s="74">
        <f t="shared" si="2"/>
        <v>100</v>
      </c>
    </row>
    <row r="51" spans="1:9" s="1" customFormat="1" ht="69" customHeight="1" x14ac:dyDescent="0.25">
      <c r="A51" s="206"/>
      <c r="B51" s="206"/>
      <c r="C51" s="9" t="s">
        <v>433</v>
      </c>
      <c r="D51" s="9"/>
      <c r="E51" s="2" t="s">
        <v>110</v>
      </c>
      <c r="F51" s="2" t="s">
        <v>72</v>
      </c>
      <c r="G51" s="35">
        <v>1</v>
      </c>
      <c r="H51" s="22">
        <v>1</v>
      </c>
      <c r="I51" s="74">
        <v>0</v>
      </c>
    </row>
    <row r="52" spans="1:9" s="1" customFormat="1" ht="39.75" customHeight="1" x14ac:dyDescent="0.25">
      <c r="A52" s="206"/>
      <c r="B52" s="206"/>
      <c r="C52" s="113" t="s">
        <v>158</v>
      </c>
      <c r="D52" s="113"/>
      <c r="E52" s="2" t="s">
        <v>110</v>
      </c>
      <c r="F52" s="2"/>
      <c r="G52" s="2"/>
      <c r="H52" s="2"/>
      <c r="I52" s="74"/>
    </row>
    <row r="53" spans="1:9" s="1" customFormat="1" ht="24.75" customHeight="1" x14ac:dyDescent="0.3">
      <c r="A53" s="206"/>
      <c r="B53" s="206"/>
      <c r="C53" s="114" t="s">
        <v>206</v>
      </c>
      <c r="D53" s="113"/>
      <c r="E53" s="2" t="s">
        <v>110</v>
      </c>
      <c r="F53" s="2" t="s">
        <v>173</v>
      </c>
      <c r="G53" s="2" t="s">
        <v>298</v>
      </c>
      <c r="H53" s="2" t="s">
        <v>298</v>
      </c>
      <c r="I53" s="74">
        <f t="shared" si="2"/>
        <v>100</v>
      </c>
    </row>
    <row r="54" spans="1:9" s="1" customFormat="1" ht="35.25" customHeight="1" x14ac:dyDescent="0.3">
      <c r="A54" s="206"/>
      <c r="B54" s="206"/>
      <c r="C54" s="114" t="s">
        <v>207</v>
      </c>
      <c r="D54" s="113"/>
      <c r="E54" s="2" t="s">
        <v>110</v>
      </c>
      <c r="F54" s="30" t="s">
        <v>173</v>
      </c>
      <c r="G54" s="2" t="s">
        <v>299</v>
      </c>
      <c r="H54" s="2" t="s">
        <v>299</v>
      </c>
      <c r="I54" s="74">
        <f t="shared" si="2"/>
        <v>100</v>
      </c>
    </row>
    <row r="55" spans="1:9" s="1" customFormat="1" ht="24.75" customHeight="1" x14ac:dyDescent="0.3">
      <c r="A55" s="206"/>
      <c r="B55" s="206"/>
      <c r="C55" s="122" t="s">
        <v>208</v>
      </c>
      <c r="D55" s="113"/>
      <c r="E55" s="2" t="s">
        <v>110</v>
      </c>
      <c r="F55" s="2" t="s">
        <v>173</v>
      </c>
      <c r="G55" s="2" t="s">
        <v>300</v>
      </c>
      <c r="H55" s="2" t="s">
        <v>300</v>
      </c>
      <c r="I55" s="74">
        <f t="shared" si="2"/>
        <v>100</v>
      </c>
    </row>
    <row r="56" spans="1:9" s="1" customFormat="1" ht="32.25" customHeight="1" x14ac:dyDescent="0.3">
      <c r="A56" s="206"/>
      <c r="B56" s="206"/>
      <c r="C56" s="114" t="s">
        <v>209</v>
      </c>
      <c r="D56" s="113"/>
      <c r="E56" s="2" t="s">
        <v>110</v>
      </c>
      <c r="F56" s="2" t="s">
        <v>173</v>
      </c>
      <c r="G56" s="22">
        <v>1115.02</v>
      </c>
      <c r="H56" s="22">
        <v>1115.02</v>
      </c>
      <c r="I56" s="74">
        <f t="shared" si="2"/>
        <v>100</v>
      </c>
    </row>
    <row r="57" spans="1:9" s="1" customFormat="1" ht="32.25" customHeight="1" x14ac:dyDescent="0.3">
      <c r="A57" s="206"/>
      <c r="B57" s="206"/>
      <c r="C57" s="114" t="s">
        <v>210</v>
      </c>
      <c r="D57" s="113"/>
      <c r="E57" s="2" t="s">
        <v>110</v>
      </c>
      <c r="F57" s="2" t="s">
        <v>173</v>
      </c>
      <c r="G57" s="2" t="s">
        <v>301</v>
      </c>
      <c r="H57" s="2" t="s">
        <v>301</v>
      </c>
      <c r="I57" s="74">
        <f t="shared" si="2"/>
        <v>100</v>
      </c>
    </row>
    <row r="58" spans="1:9" s="1" customFormat="1" ht="48" customHeight="1" x14ac:dyDescent="0.3">
      <c r="A58" s="206"/>
      <c r="B58" s="206"/>
      <c r="C58" s="66" t="s">
        <v>175</v>
      </c>
      <c r="D58" s="66"/>
      <c r="E58" s="2" t="s">
        <v>110</v>
      </c>
      <c r="F58" s="2" t="s">
        <v>173</v>
      </c>
      <c r="G58" s="2" t="s">
        <v>211</v>
      </c>
      <c r="H58" s="2" t="s">
        <v>211</v>
      </c>
      <c r="I58" s="74">
        <f>H58/G58*100</f>
        <v>100</v>
      </c>
    </row>
    <row r="59" spans="1:9" s="1" customFormat="1" ht="24.75" customHeight="1" x14ac:dyDescent="0.25">
      <c r="A59" s="206"/>
      <c r="B59" s="206"/>
      <c r="C59" s="115" t="s">
        <v>176</v>
      </c>
      <c r="D59" s="115"/>
      <c r="E59" s="2" t="s">
        <v>110</v>
      </c>
      <c r="F59" s="2" t="s">
        <v>173</v>
      </c>
      <c r="G59" s="2" t="s">
        <v>293</v>
      </c>
      <c r="H59" s="2" t="s">
        <v>293</v>
      </c>
      <c r="I59" s="74">
        <v>0</v>
      </c>
    </row>
    <row r="60" spans="1:9" s="1" customFormat="1" ht="24" customHeight="1" x14ac:dyDescent="0.25">
      <c r="A60" s="206"/>
      <c r="B60" s="206"/>
      <c r="C60" s="115" t="s">
        <v>177</v>
      </c>
      <c r="D60" s="115"/>
      <c r="E60" s="2" t="s">
        <v>110</v>
      </c>
      <c r="F60" s="2" t="s">
        <v>173</v>
      </c>
      <c r="G60" s="30" t="s">
        <v>302</v>
      </c>
      <c r="H60" s="30" t="s">
        <v>302</v>
      </c>
      <c r="I60" s="74">
        <f t="shared" ref="I60:I66" si="3">H60/G60*100</f>
        <v>100</v>
      </c>
    </row>
    <row r="61" spans="1:9" s="1" customFormat="1" ht="36" customHeight="1" x14ac:dyDescent="0.25">
      <c r="A61" s="206"/>
      <c r="B61" s="206"/>
      <c r="C61" s="115" t="s">
        <v>178</v>
      </c>
      <c r="D61" s="117"/>
      <c r="E61" s="2" t="s">
        <v>110</v>
      </c>
      <c r="F61" s="30" t="s">
        <v>180</v>
      </c>
      <c r="G61" s="30" t="s">
        <v>303</v>
      </c>
      <c r="H61" s="30" t="s">
        <v>303</v>
      </c>
      <c r="I61" s="74">
        <f t="shared" si="3"/>
        <v>100</v>
      </c>
    </row>
    <row r="62" spans="1:9" s="1" customFormat="1" ht="42.75" customHeight="1" x14ac:dyDescent="0.25">
      <c r="A62" s="203"/>
      <c r="B62" s="203"/>
      <c r="C62" s="115" t="s">
        <v>179</v>
      </c>
      <c r="D62" s="115"/>
      <c r="E62" s="2" t="s">
        <v>110</v>
      </c>
      <c r="F62" s="2" t="s">
        <v>181</v>
      </c>
      <c r="G62" s="2" t="s">
        <v>304</v>
      </c>
      <c r="H62" s="2" t="s">
        <v>304</v>
      </c>
      <c r="I62" s="74">
        <f t="shared" si="3"/>
        <v>100</v>
      </c>
    </row>
    <row r="63" spans="1:9" s="1" customFormat="1" ht="70.5" customHeight="1" x14ac:dyDescent="0.25">
      <c r="A63" s="50" t="s">
        <v>199</v>
      </c>
      <c r="B63" s="50" t="s">
        <v>137</v>
      </c>
      <c r="C63" s="8" t="s">
        <v>434</v>
      </c>
      <c r="D63" s="8"/>
      <c r="E63" s="2" t="s">
        <v>110</v>
      </c>
      <c r="F63" s="2" t="s">
        <v>72</v>
      </c>
      <c r="G63" s="22">
        <v>95</v>
      </c>
      <c r="H63" s="35">
        <v>106.8</v>
      </c>
      <c r="I63" s="168">
        <f t="shared" si="3"/>
        <v>112.42105263157896</v>
      </c>
    </row>
    <row r="64" spans="1:9" s="1" customFormat="1" ht="182.25" customHeight="1" x14ac:dyDescent="0.25">
      <c r="A64" s="33" t="s">
        <v>127</v>
      </c>
      <c r="B64" s="33" t="s">
        <v>212</v>
      </c>
      <c r="C64" s="33" t="s">
        <v>213</v>
      </c>
      <c r="D64" s="8"/>
      <c r="E64" s="2" t="s">
        <v>110</v>
      </c>
      <c r="F64" s="2" t="s">
        <v>72</v>
      </c>
      <c r="G64" s="22">
        <v>100</v>
      </c>
      <c r="H64" s="35">
        <v>103</v>
      </c>
      <c r="I64" s="74">
        <f t="shared" si="3"/>
        <v>103</v>
      </c>
    </row>
    <row r="65" spans="1:16" s="1" customFormat="1" ht="248.25" customHeight="1" x14ac:dyDescent="0.25">
      <c r="A65" s="33" t="s">
        <v>129</v>
      </c>
      <c r="B65" s="33" t="s">
        <v>214</v>
      </c>
      <c r="C65" s="33" t="s">
        <v>215</v>
      </c>
      <c r="D65" s="8"/>
      <c r="E65" s="2" t="s">
        <v>110</v>
      </c>
      <c r="F65" s="2" t="s">
        <v>72</v>
      </c>
      <c r="G65" s="22">
        <v>100</v>
      </c>
      <c r="H65" s="35">
        <v>100</v>
      </c>
      <c r="I65" s="74">
        <f t="shared" si="3"/>
        <v>100</v>
      </c>
    </row>
    <row r="66" spans="1:16" s="1" customFormat="1" ht="183" customHeight="1" x14ac:dyDescent="0.25">
      <c r="A66" s="33" t="s">
        <v>305</v>
      </c>
      <c r="B66" s="33" t="s">
        <v>139</v>
      </c>
      <c r="C66" s="33" t="s">
        <v>216</v>
      </c>
      <c r="D66" s="8"/>
      <c r="E66" s="2" t="s">
        <v>110</v>
      </c>
      <c r="F66" s="2" t="s">
        <v>72</v>
      </c>
      <c r="G66" s="35">
        <v>96.2</v>
      </c>
      <c r="H66" s="35">
        <v>99.9</v>
      </c>
      <c r="I66" s="74">
        <f t="shared" si="3"/>
        <v>103.84615384615385</v>
      </c>
    </row>
    <row r="67" spans="1:16" s="1" customFormat="1" ht="64.5" customHeight="1" x14ac:dyDescent="0.25">
      <c r="A67" s="50" t="s">
        <v>414</v>
      </c>
      <c r="B67" s="50" t="s">
        <v>140</v>
      </c>
      <c r="C67" s="8" t="s">
        <v>99</v>
      </c>
      <c r="D67" s="8"/>
      <c r="E67" s="2" t="s">
        <v>110</v>
      </c>
      <c r="F67" s="2" t="s">
        <v>72</v>
      </c>
      <c r="G67" s="35">
        <v>0</v>
      </c>
      <c r="H67" s="35">
        <v>0</v>
      </c>
      <c r="I67" s="68">
        <v>0</v>
      </c>
    </row>
    <row r="68" spans="1:16" s="1" customFormat="1" ht="79.5" customHeight="1" x14ac:dyDescent="0.25">
      <c r="A68" s="202" t="s">
        <v>132</v>
      </c>
      <c r="B68" s="202" t="s">
        <v>217</v>
      </c>
      <c r="C68" s="8" t="s">
        <v>100</v>
      </c>
      <c r="D68" s="8"/>
      <c r="E68" s="2" t="s">
        <v>110</v>
      </c>
      <c r="F68" s="2" t="s">
        <v>72</v>
      </c>
      <c r="G68" s="35">
        <v>0</v>
      </c>
      <c r="H68" s="35">
        <v>0</v>
      </c>
      <c r="I68" s="68">
        <v>0</v>
      </c>
    </row>
    <row r="69" spans="1:16" s="1" customFormat="1" ht="53.25" customHeight="1" x14ac:dyDescent="0.25">
      <c r="A69" s="206"/>
      <c r="B69" s="206"/>
      <c r="C69" s="8" t="s">
        <v>101</v>
      </c>
      <c r="D69" s="8"/>
      <c r="E69" s="2" t="s">
        <v>110</v>
      </c>
      <c r="F69" s="2" t="s">
        <v>72</v>
      </c>
      <c r="G69" s="35">
        <v>0</v>
      </c>
      <c r="H69" s="35">
        <v>0</v>
      </c>
      <c r="I69" s="68">
        <v>0</v>
      </c>
    </row>
    <row r="70" spans="1:16" s="1" customFormat="1" ht="52.5" customHeight="1" x14ac:dyDescent="0.25">
      <c r="A70" s="203"/>
      <c r="B70" s="203"/>
      <c r="C70" s="8" t="s">
        <v>102</v>
      </c>
      <c r="D70" s="8"/>
      <c r="E70" s="2" t="s">
        <v>110</v>
      </c>
      <c r="F70" s="2" t="s">
        <v>72</v>
      </c>
      <c r="G70" s="35">
        <v>0</v>
      </c>
      <c r="H70" s="35">
        <v>0</v>
      </c>
      <c r="I70" s="68">
        <v>0</v>
      </c>
    </row>
    <row r="71" spans="1:16" s="1" customFormat="1" ht="155.25" customHeight="1" x14ac:dyDescent="0.3">
      <c r="A71" s="124" t="s">
        <v>134</v>
      </c>
      <c r="B71" s="124" t="s">
        <v>218</v>
      </c>
      <c r="C71" s="115" t="s">
        <v>103</v>
      </c>
      <c r="D71" s="66"/>
      <c r="E71" s="2" t="s">
        <v>110</v>
      </c>
      <c r="F71" s="67" t="s">
        <v>72</v>
      </c>
      <c r="G71" s="35">
        <v>0</v>
      </c>
      <c r="H71" s="35">
        <v>0</v>
      </c>
      <c r="I71" s="68">
        <v>0</v>
      </c>
    </row>
    <row r="72" spans="1:16" ht="64.5" customHeight="1" x14ac:dyDescent="0.3">
      <c r="A72" s="214" t="s">
        <v>426</v>
      </c>
      <c r="B72" s="214"/>
      <c r="C72" s="215"/>
      <c r="D72" s="215"/>
      <c r="E72" s="215"/>
      <c r="F72" s="215"/>
      <c r="G72" s="215"/>
      <c r="H72" s="215"/>
      <c r="I72" s="215"/>
      <c r="J72" s="216"/>
      <c r="K72" s="216"/>
      <c r="L72" s="216"/>
      <c r="M72" s="216"/>
      <c r="N72" s="216"/>
      <c r="O72" s="216"/>
      <c r="P72" s="216"/>
    </row>
    <row r="73" spans="1:16" ht="39" customHeight="1" x14ac:dyDescent="0.3">
      <c r="A73" s="226" t="s">
        <v>427</v>
      </c>
      <c r="B73" s="226"/>
      <c r="C73" s="226"/>
      <c r="D73" s="226"/>
      <c r="E73" s="226"/>
      <c r="F73" s="166"/>
      <c r="G73" s="166"/>
      <c r="H73" s="166"/>
      <c r="I73" s="166"/>
      <c r="J73" s="57"/>
    </row>
    <row r="74" spans="1:16" ht="24.75" customHeight="1" x14ac:dyDescent="0.25">
      <c r="A74" s="69"/>
      <c r="B74" s="69"/>
      <c r="C74" s="69"/>
      <c r="D74" s="69"/>
      <c r="E74" s="69"/>
      <c r="F74" s="69"/>
      <c r="G74" s="69"/>
      <c r="H74" s="70"/>
    </row>
    <row r="75" spans="1:16" ht="24.75" customHeight="1" x14ac:dyDescent="0.35">
      <c r="A75" s="145" t="s">
        <v>10</v>
      </c>
      <c r="B75" s="41"/>
      <c r="C75" s="1"/>
      <c r="D75" s="1"/>
      <c r="E75" s="1"/>
      <c r="F75" s="1"/>
      <c r="G75" s="107"/>
      <c r="H75" s="107"/>
      <c r="J75" s="107"/>
    </row>
    <row r="76" spans="1:16" ht="23.25" customHeight="1" x14ac:dyDescent="0.35">
      <c r="A76" s="146" t="s">
        <v>12</v>
      </c>
      <c r="B76" s="42"/>
      <c r="C76" s="1"/>
      <c r="D76" t="s">
        <v>243</v>
      </c>
      <c r="E76" s="1"/>
      <c r="F76" s="1"/>
      <c r="G76" s="225" t="s">
        <v>51</v>
      </c>
      <c r="H76" s="225"/>
      <c r="I76" s="106"/>
      <c r="J76" s="106"/>
    </row>
    <row r="77" spans="1:16" ht="24.75" customHeight="1" x14ac:dyDescent="0.25">
      <c r="A77" s="1"/>
      <c r="B77" s="1"/>
      <c r="C77" s="1"/>
      <c r="D77" s="1"/>
      <c r="E77" s="1"/>
      <c r="F77" s="1"/>
      <c r="G77" s="16"/>
      <c r="H77" s="1"/>
      <c r="I77" s="1"/>
      <c r="J77" s="1"/>
      <c r="K77" s="1"/>
      <c r="L77" s="1"/>
    </row>
    <row r="78" spans="1:16" ht="24.75" customHeight="1" x14ac:dyDescent="0.25">
      <c r="A78" s="1"/>
      <c r="B78" s="1"/>
      <c r="C78" s="1"/>
      <c r="D78" s="1"/>
      <c r="E78" s="1"/>
      <c r="F78" s="1"/>
      <c r="G78" s="16"/>
      <c r="H78" s="1"/>
      <c r="I78" s="1"/>
      <c r="J78" s="1"/>
      <c r="K78" s="1"/>
      <c r="L78" s="1"/>
    </row>
    <row r="79" spans="1:16" ht="24.75" customHeight="1" x14ac:dyDescent="0.25">
      <c r="A79" s="43" t="s">
        <v>157</v>
      </c>
      <c r="B79" s="43"/>
      <c r="C79" s="1"/>
      <c r="D79" s="1"/>
      <c r="E79" s="1"/>
      <c r="F79" s="1"/>
      <c r="G79" s="16"/>
      <c r="H79" s="1"/>
      <c r="I79" s="1"/>
      <c r="J79" s="1"/>
      <c r="K79" s="1"/>
      <c r="L79" s="1"/>
    </row>
    <row r="80" spans="1:16" ht="24.75" customHeight="1" x14ac:dyDescent="0.25">
      <c r="A80" s="43" t="s">
        <v>240</v>
      </c>
      <c r="B80" s="43"/>
      <c r="C80" s="1"/>
      <c r="D80" s="1"/>
      <c r="E80" s="1"/>
      <c r="F80" s="1"/>
      <c r="G80" s="16"/>
      <c r="H80" s="1"/>
      <c r="I80" s="1"/>
      <c r="J80" s="1"/>
      <c r="K80" s="1"/>
      <c r="L80" s="1"/>
    </row>
  </sheetData>
  <mergeCells count="29">
    <mergeCell ref="G76:H76"/>
    <mergeCell ref="A73:E73"/>
    <mergeCell ref="B14:B16"/>
    <mergeCell ref="A14:A16"/>
    <mergeCell ref="B38:B45"/>
    <mergeCell ref="A38:A45"/>
    <mergeCell ref="B46:B62"/>
    <mergeCell ref="A46:A62"/>
    <mergeCell ref="A32:A34"/>
    <mergeCell ref="B32:B34"/>
    <mergeCell ref="A72:I72"/>
    <mergeCell ref="J72:P72"/>
    <mergeCell ref="A4:I4"/>
    <mergeCell ref="E5:E6"/>
    <mergeCell ref="B5:B6"/>
    <mergeCell ref="C19:H19"/>
    <mergeCell ref="A8:A13"/>
    <mergeCell ref="B8:B13"/>
    <mergeCell ref="B17:B31"/>
    <mergeCell ref="B68:B70"/>
    <mergeCell ref="A68:A70"/>
    <mergeCell ref="A35:A36"/>
    <mergeCell ref="A3:I3"/>
    <mergeCell ref="A5:A6"/>
    <mergeCell ref="C5:C6"/>
    <mergeCell ref="F5:F6"/>
    <mergeCell ref="D5:D6"/>
    <mergeCell ref="G5:H5"/>
    <mergeCell ref="I5:I6"/>
  </mergeCells>
  <printOptions horizontalCentered="1"/>
  <pageMargins left="0.39370078740157483" right="0.39370078740157483" top="0.19685039370078741" bottom="0.19685039370078741" header="0.27559055118110237" footer="0.27559055118110237"/>
  <pageSetup paperSize="9" scale="55" firstPageNumber="3" fitToHeight="0" orientation="landscape" useFirstPageNumber="1" r:id="rId1"/>
  <headerFooter scaleWithDoc="0">
    <oddHeader>&amp;C&amp;P</oddHeader>
  </headerFooter>
  <rowBreaks count="1" manualBreakCount="1">
    <brk id="65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139"/>
  <sheetViews>
    <sheetView zoomScale="80" zoomScaleNormal="80" zoomScaleSheetLayoutView="80" workbookViewId="0">
      <pane xSplit="2" ySplit="7" topLeftCell="D121" activePane="bottomRight" state="frozen"/>
      <selection pane="topRight" activeCell="C1" sqref="C1"/>
      <selection pane="bottomLeft" activeCell="A8" sqref="A8"/>
      <selection pane="bottomRight" activeCell="R124" sqref="R124"/>
    </sheetView>
  </sheetViews>
  <sheetFormatPr defaultRowHeight="13.2" x14ac:dyDescent="0.25"/>
  <cols>
    <col min="1" max="1" width="19.109375" style="14" customWidth="1"/>
    <col min="2" max="2" width="24.5546875" style="14" customWidth="1"/>
    <col min="3" max="3" width="41.44140625" style="14" customWidth="1"/>
    <col min="4" max="4" width="15.6640625" style="14" customWidth="1"/>
    <col min="5" max="5" width="23" style="14" customWidth="1"/>
    <col min="6" max="6" width="19.109375" style="14" customWidth="1"/>
    <col min="7" max="7" width="14.88671875" style="14" customWidth="1"/>
    <col min="8" max="8" width="15" style="14" customWidth="1"/>
    <col min="9" max="11" width="14.44140625" style="14" customWidth="1"/>
    <col min="12" max="12" width="15.109375" style="14" customWidth="1"/>
    <col min="13" max="13" width="13" style="14" customWidth="1"/>
    <col min="14" max="14" width="16" style="14" customWidth="1"/>
    <col min="15" max="15" width="14.5546875" style="14" customWidth="1"/>
    <col min="16" max="16" width="13.6640625" style="14" customWidth="1"/>
    <col min="17" max="17" width="14.44140625" style="14" customWidth="1"/>
    <col min="18" max="18" width="16.6640625" style="14" customWidth="1"/>
    <col min="19" max="19" width="13.33203125" style="14" customWidth="1"/>
    <col min="20" max="20" width="12.88671875" style="14" customWidth="1"/>
  </cols>
  <sheetData>
    <row r="1" spans="1:20" ht="18" x14ac:dyDescent="0.35">
      <c r="I1" s="192"/>
      <c r="J1" s="192"/>
      <c r="K1" s="192"/>
      <c r="T1" s="162" t="s">
        <v>247</v>
      </c>
    </row>
    <row r="2" spans="1:20" ht="20.25" customHeight="1" x14ac:dyDescent="0.25">
      <c r="A2" s="197" t="s">
        <v>231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s="14" customFormat="1" ht="23.25" customHeight="1" x14ac:dyDescent="0.25">
      <c r="A3" s="198" t="s">
        <v>276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s="4" customFormat="1" ht="61.5" customHeight="1" x14ac:dyDescent="0.25">
      <c r="A4" s="201" t="s">
        <v>112</v>
      </c>
      <c r="B4" s="199" t="s">
        <v>19</v>
      </c>
      <c r="C4" s="201" t="s">
        <v>221</v>
      </c>
      <c r="D4" s="201" t="s">
        <v>222</v>
      </c>
      <c r="E4" s="201" t="s">
        <v>15</v>
      </c>
      <c r="F4" s="201" t="s">
        <v>52</v>
      </c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28" t="s">
        <v>322</v>
      </c>
      <c r="S4" s="229"/>
      <c r="T4" s="230"/>
    </row>
    <row r="5" spans="1:20" s="1" customFormat="1" ht="94.5" customHeight="1" x14ac:dyDescent="0.25">
      <c r="A5" s="201"/>
      <c r="B5" s="227"/>
      <c r="C5" s="201"/>
      <c r="D5" s="201"/>
      <c r="E5" s="201"/>
      <c r="F5" s="201" t="s">
        <v>408</v>
      </c>
      <c r="G5" s="201"/>
      <c r="H5" s="201"/>
      <c r="I5" s="201" t="s">
        <v>323</v>
      </c>
      <c r="J5" s="201"/>
      <c r="K5" s="201"/>
      <c r="L5" s="201" t="s">
        <v>436</v>
      </c>
      <c r="M5" s="201"/>
      <c r="N5" s="201"/>
      <c r="O5" s="234" t="s">
        <v>56</v>
      </c>
      <c r="P5" s="235"/>
      <c r="Q5" s="236"/>
      <c r="R5" s="231"/>
      <c r="S5" s="232"/>
      <c r="T5" s="233"/>
    </row>
    <row r="6" spans="1:20" s="1" customFormat="1" ht="38.25" customHeight="1" x14ac:dyDescent="0.25">
      <c r="A6" s="201"/>
      <c r="B6" s="227"/>
      <c r="C6" s="201"/>
      <c r="D6" s="201"/>
      <c r="E6" s="201"/>
      <c r="F6" s="201" t="s">
        <v>28</v>
      </c>
      <c r="G6" s="201" t="s">
        <v>53</v>
      </c>
      <c r="H6" s="201"/>
      <c r="I6" s="201" t="s">
        <v>28</v>
      </c>
      <c r="J6" s="201" t="s">
        <v>53</v>
      </c>
      <c r="K6" s="201"/>
      <c r="L6" s="201" t="s">
        <v>28</v>
      </c>
      <c r="M6" s="201" t="s">
        <v>53</v>
      </c>
      <c r="N6" s="201"/>
      <c r="O6" s="201" t="s">
        <v>28</v>
      </c>
      <c r="P6" s="201" t="s">
        <v>53</v>
      </c>
      <c r="Q6" s="201"/>
      <c r="R6" s="201" t="s">
        <v>28</v>
      </c>
      <c r="S6" s="201" t="s">
        <v>53</v>
      </c>
      <c r="T6" s="201"/>
    </row>
    <row r="7" spans="1:20" s="4" customFormat="1" ht="47.25" customHeight="1" x14ac:dyDescent="0.25">
      <c r="A7" s="201"/>
      <c r="B7" s="200"/>
      <c r="C7" s="201"/>
      <c r="D7" s="201"/>
      <c r="E7" s="201"/>
      <c r="F7" s="201"/>
      <c r="G7" s="51" t="s">
        <v>54</v>
      </c>
      <c r="H7" s="51" t="s">
        <v>55</v>
      </c>
      <c r="I7" s="201"/>
      <c r="J7" s="51" t="s">
        <v>54</v>
      </c>
      <c r="K7" s="51" t="s">
        <v>55</v>
      </c>
      <c r="L7" s="201"/>
      <c r="M7" s="51" t="s">
        <v>54</v>
      </c>
      <c r="N7" s="51" t="s">
        <v>55</v>
      </c>
      <c r="O7" s="201"/>
      <c r="P7" s="51" t="s">
        <v>54</v>
      </c>
      <c r="Q7" s="51" t="s">
        <v>55</v>
      </c>
      <c r="R7" s="201"/>
      <c r="S7" s="51" t="s">
        <v>54</v>
      </c>
      <c r="T7" s="51" t="s">
        <v>55</v>
      </c>
    </row>
    <row r="8" spans="1:20" s="3" customFormat="1" ht="18" customHeight="1" x14ac:dyDescent="0.25">
      <c r="A8" s="34">
        <v>1</v>
      </c>
      <c r="B8" s="34">
        <v>2</v>
      </c>
      <c r="C8" s="34">
        <v>3</v>
      </c>
      <c r="D8" s="34">
        <v>4</v>
      </c>
      <c r="E8" s="34">
        <v>5</v>
      </c>
      <c r="F8" s="34">
        <v>6</v>
      </c>
      <c r="G8" s="34">
        <v>7</v>
      </c>
      <c r="H8" s="34">
        <v>8</v>
      </c>
      <c r="I8" s="34">
        <v>9</v>
      </c>
      <c r="J8" s="34">
        <v>10</v>
      </c>
      <c r="K8" s="34">
        <v>11</v>
      </c>
      <c r="L8" s="51">
        <v>12</v>
      </c>
      <c r="M8" s="51">
        <v>13</v>
      </c>
      <c r="N8" s="51">
        <v>14</v>
      </c>
      <c r="O8" s="51">
        <v>15</v>
      </c>
      <c r="P8" s="51">
        <v>16</v>
      </c>
      <c r="Q8" s="51">
        <v>17</v>
      </c>
      <c r="R8" s="51">
        <v>18</v>
      </c>
      <c r="S8" s="51">
        <v>19</v>
      </c>
      <c r="T8" s="51">
        <v>20</v>
      </c>
    </row>
    <row r="9" spans="1:20" s="174" customFormat="1" ht="153" customHeight="1" x14ac:dyDescent="0.3">
      <c r="A9" s="237" t="s">
        <v>30</v>
      </c>
      <c r="B9" s="172" t="s">
        <v>245</v>
      </c>
      <c r="C9" s="17" t="s">
        <v>324</v>
      </c>
      <c r="D9" s="17" t="s">
        <v>223</v>
      </c>
      <c r="E9" s="2" t="s">
        <v>325</v>
      </c>
      <c r="F9" s="55">
        <f t="shared" ref="F9:Q9" si="0">F15+F111</f>
        <v>304178.3</v>
      </c>
      <c r="G9" s="55">
        <f t="shared" si="0"/>
        <v>166418.29999999999</v>
      </c>
      <c r="H9" s="55">
        <f t="shared" si="0"/>
        <v>137760</v>
      </c>
      <c r="I9" s="55">
        <f t="shared" si="0"/>
        <v>304178.3</v>
      </c>
      <c r="J9" s="55">
        <f t="shared" si="0"/>
        <v>166418.29999999999</v>
      </c>
      <c r="K9" s="55">
        <f t="shared" si="0"/>
        <v>137760</v>
      </c>
      <c r="L9" s="55">
        <f t="shared" si="0"/>
        <v>304178.3</v>
      </c>
      <c r="M9" s="55">
        <f t="shared" si="0"/>
        <v>166418.29999999999</v>
      </c>
      <c r="N9" s="55">
        <f t="shared" si="0"/>
        <v>137760</v>
      </c>
      <c r="O9" s="55">
        <f t="shared" si="0"/>
        <v>301665.10000000003</v>
      </c>
      <c r="P9" s="55">
        <f t="shared" si="0"/>
        <v>165248</v>
      </c>
      <c r="Q9" s="55">
        <f t="shared" si="0"/>
        <v>136417.09999999998</v>
      </c>
      <c r="R9" s="173">
        <f t="shared" ref="R9:T10" si="1">O9/L9*100</f>
        <v>99.173774066065874</v>
      </c>
      <c r="S9" s="173">
        <f t="shared" si="1"/>
        <v>99.29677204970848</v>
      </c>
      <c r="T9" s="173">
        <f t="shared" si="1"/>
        <v>99.025188734030181</v>
      </c>
    </row>
    <row r="10" spans="1:20" s="16" customFormat="1" ht="36" customHeight="1" x14ac:dyDescent="0.25">
      <c r="A10" s="238"/>
      <c r="B10" s="175"/>
      <c r="C10" s="17" t="s">
        <v>326</v>
      </c>
      <c r="D10" s="240" t="s">
        <v>224</v>
      </c>
      <c r="E10" s="241" t="s">
        <v>225</v>
      </c>
      <c r="F10" s="242">
        <f t="shared" ref="F10:Q10" si="2">F9</f>
        <v>304178.3</v>
      </c>
      <c r="G10" s="242">
        <f t="shared" si="2"/>
        <v>166418.29999999999</v>
      </c>
      <c r="H10" s="242">
        <f t="shared" si="2"/>
        <v>137760</v>
      </c>
      <c r="I10" s="242">
        <f t="shared" si="2"/>
        <v>304178.3</v>
      </c>
      <c r="J10" s="242">
        <f t="shared" si="2"/>
        <v>166418.29999999999</v>
      </c>
      <c r="K10" s="242">
        <f t="shared" si="2"/>
        <v>137760</v>
      </c>
      <c r="L10" s="242">
        <f t="shared" si="2"/>
        <v>304178.3</v>
      </c>
      <c r="M10" s="242">
        <f t="shared" si="2"/>
        <v>166418.29999999999</v>
      </c>
      <c r="N10" s="242">
        <f t="shared" si="2"/>
        <v>137760</v>
      </c>
      <c r="O10" s="242">
        <f t="shared" si="2"/>
        <v>301665.10000000003</v>
      </c>
      <c r="P10" s="242">
        <f t="shared" si="2"/>
        <v>165248</v>
      </c>
      <c r="Q10" s="242">
        <f t="shared" si="2"/>
        <v>136417.09999999998</v>
      </c>
      <c r="R10" s="243">
        <f t="shared" si="1"/>
        <v>99.173774066065874</v>
      </c>
      <c r="S10" s="243">
        <f t="shared" si="1"/>
        <v>99.29677204970848</v>
      </c>
      <c r="T10" s="243">
        <f t="shared" si="1"/>
        <v>99.025188734030181</v>
      </c>
    </row>
    <row r="11" spans="1:20" s="16" customFormat="1" ht="63.75" customHeight="1" x14ac:dyDescent="0.25">
      <c r="A11" s="238"/>
      <c r="B11" s="175"/>
      <c r="C11" s="17" t="s">
        <v>327</v>
      </c>
      <c r="D11" s="240"/>
      <c r="E11" s="241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3"/>
      <c r="S11" s="243"/>
      <c r="T11" s="243"/>
    </row>
    <row r="12" spans="1:20" s="16" customFormat="1" ht="82.5" customHeight="1" x14ac:dyDescent="0.25">
      <c r="A12" s="238"/>
      <c r="B12" s="175"/>
      <c r="C12" s="10" t="s">
        <v>328</v>
      </c>
      <c r="D12" s="240"/>
      <c r="E12" s="241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3"/>
      <c r="S12" s="243"/>
      <c r="T12" s="243"/>
    </row>
    <row r="13" spans="1:20" s="16" customFormat="1" ht="64.5" customHeight="1" x14ac:dyDescent="0.25">
      <c r="A13" s="238"/>
      <c r="B13" s="175"/>
      <c r="C13" s="10" t="s">
        <v>329</v>
      </c>
      <c r="D13" s="240"/>
      <c r="E13" s="241"/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3"/>
      <c r="S13" s="243"/>
      <c r="T13" s="243"/>
    </row>
    <row r="14" spans="1:20" s="16" customFormat="1" ht="82.5" customHeight="1" x14ac:dyDescent="0.25">
      <c r="A14" s="239"/>
      <c r="B14" s="177"/>
      <c r="C14" s="10" t="s">
        <v>398</v>
      </c>
      <c r="D14" s="240"/>
      <c r="E14" s="241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3"/>
      <c r="S14" s="243"/>
      <c r="T14" s="243"/>
    </row>
    <row r="15" spans="1:20" s="16" customFormat="1" ht="27.75" customHeight="1" x14ac:dyDescent="0.25">
      <c r="A15" s="244" t="s">
        <v>31</v>
      </c>
      <c r="B15" s="244" t="s">
        <v>249</v>
      </c>
      <c r="C15" s="240" t="s">
        <v>330</v>
      </c>
      <c r="D15" s="247" t="s">
        <v>223</v>
      </c>
      <c r="E15" s="112" t="s">
        <v>28</v>
      </c>
      <c r="F15" s="55">
        <f t="shared" ref="F15:Q15" si="3">F48+F66+F81+F88+F99</f>
        <v>269977.89999999997</v>
      </c>
      <c r="G15" s="55">
        <f t="shared" si="3"/>
        <v>137362.9</v>
      </c>
      <c r="H15" s="55">
        <f t="shared" si="3"/>
        <v>132615</v>
      </c>
      <c r="I15" s="55">
        <f t="shared" si="3"/>
        <v>269977.89999999997</v>
      </c>
      <c r="J15" s="55">
        <f t="shared" si="3"/>
        <v>137362.9</v>
      </c>
      <c r="K15" s="55">
        <f t="shared" si="3"/>
        <v>132615</v>
      </c>
      <c r="L15" s="55">
        <f t="shared" si="3"/>
        <v>269977.89999999997</v>
      </c>
      <c r="M15" s="55">
        <f t="shared" si="3"/>
        <v>137362.9</v>
      </c>
      <c r="N15" s="55">
        <f t="shared" si="3"/>
        <v>132615</v>
      </c>
      <c r="O15" s="55">
        <f t="shared" si="3"/>
        <v>268478.7</v>
      </c>
      <c r="P15" s="55">
        <f t="shared" si="3"/>
        <v>136215.79999999999</v>
      </c>
      <c r="Q15" s="55">
        <f t="shared" si="3"/>
        <v>132262.89999999997</v>
      </c>
      <c r="R15" s="178">
        <f>O15/L15*100</f>
        <v>99.444695288021748</v>
      </c>
      <c r="S15" s="178">
        <f>P15/M15*100</f>
        <v>99.164912796686735</v>
      </c>
      <c r="T15" s="178">
        <f>Q15/N15*100</f>
        <v>99.734494589601454</v>
      </c>
    </row>
    <row r="16" spans="1:20" s="16" customFormat="1" ht="32.25" customHeight="1" x14ac:dyDescent="0.3">
      <c r="A16" s="245"/>
      <c r="B16" s="245"/>
      <c r="C16" s="240"/>
      <c r="D16" s="248"/>
      <c r="E16" s="249" t="s">
        <v>26</v>
      </c>
      <c r="F16" s="249"/>
      <c r="G16" s="2"/>
      <c r="H16" s="2"/>
      <c r="I16" s="24"/>
      <c r="J16" s="24"/>
      <c r="K16" s="24"/>
      <c r="L16" s="122"/>
      <c r="M16" s="122"/>
      <c r="N16" s="122"/>
      <c r="O16" s="122"/>
      <c r="P16" s="122"/>
      <c r="Q16" s="122"/>
      <c r="R16" s="126"/>
      <c r="S16" s="126"/>
      <c r="T16" s="126"/>
    </row>
    <row r="17" spans="1:20" s="16" customFormat="1" ht="57" customHeight="1" x14ac:dyDescent="0.25">
      <c r="A17" s="245"/>
      <c r="B17" s="245"/>
      <c r="C17" s="240"/>
      <c r="D17" s="247" t="s">
        <v>224</v>
      </c>
      <c r="E17" s="8" t="s">
        <v>331</v>
      </c>
      <c r="F17" s="6">
        <f t="shared" ref="F17:Q18" si="4">F50</f>
        <v>69810.399999999994</v>
      </c>
      <c r="G17" s="6">
        <f t="shared" si="4"/>
        <v>0</v>
      </c>
      <c r="H17" s="6">
        <f t="shared" si="4"/>
        <v>69810.399999999994</v>
      </c>
      <c r="I17" s="6">
        <f t="shared" si="4"/>
        <v>69810.399999999994</v>
      </c>
      <c r="J17" s="6">
        <f t="shared" si="4"/>
        <v>0</v>
      </c>
      <c r="K17" s="6">
        <f t="shared" si="4"/>
        <v>69810.399999999994</v>
      </c>
      <c r="L17" s="6">
        <f t="shared" si="4"/>
        <v>69810.399999999994</v>
      </c>
      <c r="M17" s="6">
        <f t="shared" si="4"/>
        <v>0</v>
      </c>
      <c r="N17" s="6">
        <f t="shared" si="4"/>
        <v>69810.399999999994</v>
      </c>
      <c r="O17" s="6">
        <f t="shared" si="4"/>
        <v>69810.399999999994</v>
      </c>
      <c r="P17" s="6">
        <f t="shared" si="4"/>
        <v>0</v>
      </c>
      <c r="Q17" s="6">
        <f t="shared" si="4"/>
        <v>69810.399999999994</v>
      </c>
      <c r="R17" s="126">
        <f>O17/L17*100</f>
        <v>100</v>
      </c>
      <c r="S17" s="126">
        <v>0</v>
      </c>
      <c r="T17" s="126">
        <f>Q17/N17*100</f>
        <v>100</v>
      </c>
    </row>
    <row r="18" spans="1:20" s="16" customFormat="1" ht="65.25" customHeight="1" x14ac:dyDescent="0.25">
      <c r="A18" s="245"/>
      <c r="B18" s="245"/>
      <c r="C18" s="19" t="s">
        <v>332</v>
      </c>
      <c r="D18" s="250"/>
      <c r="E18" s="218" t="s">
        <v>333</v>
      </c>
      <c r="F18" s="251">
        <f t="shared" si="4"/>
        <v>5466.8</v>
      </c>
      <c r="G18" s="251">
        <f t="shared" si="4"/>
        <v>5466.8</v>
      </c>
      <c r="H18" s="251">
        <f t="shared" si="4"/>
        <v>0</v>
      </c>
      <c r="I18" s="251">
        <f t="shared" si="4"/>
        <v>5466.8</v>
      </c>
      <c r="J18" s="251">
        <f t="shared" si="4"/>
        <v>5466.8</v>
      </c>
      <c r="K18" s="251">
        <f t="shared" si="4"/>
        <v>0</v>
      </c>
      <c r="L18" s="251">
        <f t="shared" si="4"/>
        <v>5466.8</v>
      </c>
      <c r="M18" s="251">
        <f t="shared" si="4"/>
        <v>5466.8</v>
      </c>
      <c r="N18" s="251">
        <f t="shared" si="4"/>
        <v>0</v>
      </c>
      <c r="O18" s="251">
        <f t="shared" si="4"/>
        <v>5466.8</v>
      </c>
      <c r="P18" s="251">
        <f t="shared" si="4"/>
        <v>5466.8</v>
      </c>
      <c r="Q18" s="251">
        <f t="shared" si="4"/>
        <v>0</v>
      </c>
      <c r="R18" s="126">
        <f>O18/L18*100</f>
        <v>100</v>
      </c>
      <c r="S18" s="126">
        <f>P18/M18*100</f>
        <v>100</v>
      </c>
      <c r="T18" s="126">
        <v>0</v>
      </c>
    </row>
    <row r="19" spans="1:20" s="16" customFormat="1" ht="42" hidden="1" customHeight="1" x14ac:dyDescent="0.25">
      <c r="A19" s="245"/>
      <c r="B19" s="245"/>
      <c r="C19" s="188"/>
      <c r="D19" s="250"/>
      <c r="E19" s="218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126" t="e">
        <f t="shared" ref="R19:R34" si="5">O19/L19*100</f>
        <v>#DIV/0!</v>
      </c>
      <c r="S19" s="126" t="e">
        <f t="shared" ref="S19:S34" si="6">P19/M19*100</f>
        <v>#DIV/0!</v>
      </c>
      <c r="T19" s="126">
        <v>1</v>
      </c>
    </row>
    <row r="20" spans="1:20" s="16" customFormat="1" ht="21.75" hidden="1" customHeight="1" x14ac:dyDescent="0.25">
      <c r="A20" s="245"/>
      <c r="B20" s="245"/>
      <c r="C20" s="188"/>
      <c r="D20" s="250"/>
      <c r="E20" s="218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126" t="e">
        <f t="shared" si="5"/>
        <v>#DIV/0!</v>
      </c>
      <c r="S20" s="126" t="e">
        <f t="shared" si="6"/>
        <v>#DIV/0!</v>
      </c>
      <c r="T20" s="126">
        <v>2</v>
      </c>
    </row>
    <row r="21" spans="1:20" s="16" customFormat="1" ht="17.25" hidden="1" customHeight="1" x14ac:dyDescent="0.25">
      <c r="A21" s="245"/>
      <c r="B21" s="245"/>
      <c r="C21" s="179"/>
      <c r="D21" s="250"/>
      <c r="E21" s="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26" t="e">
        <f t="shared" si="5"/>
        <v>#DIV/0!</v>
      </c>
      <c r="S21" s="126" t="e">
        <f t="shared" si="6"/>
        <v>#DIV/0!</v>
      </c>
      <c r="T21" s="126">
        <v>3</v>
      </c>
    </row>
    <row r="22" spans="1:20" s="16" customFormat="1" ht="57" hidden="1" customHeight="1" x14ac:dyDescent="0.25">
      <c r="A22" s="245"/>
      <c r="B22" s="245"/>
      <c r="C22" s="179"/>
      <c r="D22" s="250"/>
      <c r="E22" s="8"/>
      <c r="F22" s="6" t="e">
        <f>#REF!</f>
        <v>#REF!</v>
      </c>
      <c r="G22" s="6" t="e">
        <f>#REF!</f>
        <v>#REF!</v>
      </c>
      <c r="H22" s="6" t="e">
        <f>#REF!</f>
        <v>#REF!</v>
      </c>
      <c r="I22" s="6" t="e">
        <f>#REF!</f>
        <v>#REF!</v>
      </c>
      <c r="J22" s="6" t="e">
        <f>#REF!</f>
        <v>#REF!</v>
      </c>
      <c r="K22" s="6" t="e">
        <f>#REF!</f>
        <v>#REF!</v>
      </c>
      <c r="L22" s="6" t="e">
        <f>#REF!</f>
        <v>#REF!</v>
      </c>
      <c r="M22" s="6" t="e">
        <f>#REF!</f>
        <v>#REF!</v>
      </c>
      <c r="N22" s="6" t="e">
        <f>#REF!</f>
        <v>#REF!</v>
      </c>
      <c r="O22" s="6" t="e">
        <f>#REF!</f>
        <v>#REF!</v>
      </c>
      <c r="P22" s="6" t="e">
        <f>#REF!</f>
        <v>#REF!</v>
      </c>
      <c r="Q22" s="6" t="e">
        <f>#REF!</f>
        <v>#REF!</v>
      </c>
      <c r="R22" s="126" t="e">
        <f t="shared" si="5"/>
        <v>#REF!</v>
      </c>
      <c r="S22" s="126" t="e">
        <f t="shared" si="6"/>
        <v>#REF!</v>
      </c>
      <c r="T22" s="126">
        <v>4</v>
      </c>
    </row>
    <row r="23" spans="1:20" s="16" customFormat="1" ht="27.75" hidden="1" customHeight="1" x14ac:dyDescent="0.25">
      <c r="A23" s="245"/>
      <c r="B23" s="245"/>
      <c r="C23" s="179"/>
      <c r="D23" s="250"/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126" t="e">
        <f t="shared" si="5"/>
        <v>#DIV/0!</v>
      </c>
      <c r="S23" s="126" t="e">
        <f t="shared" si="6"/>
        <v>#DIV/0!</v>
      </c>
      <c r="T23" s="126">
        <v>5</v>
      </c>
    </row>
    <row r="24" spans="1:20" s="16" customFormat="1" ht="101.25" hidden="1" customHeight="1" x14ac:dyDescent="0.25">
      <c r="A24" s="245"/>
      <c r="B24" s="245"/>
      <c r="C24" s="179"/>
      <c r="D24" s="250"/>
      <c r="E24" s="8"/>
      <c r="F24" s="6" t="e">
        <f>#REF!</f>
        <v>#REF!</v>
      </c>
      <c r="G24" s="6" t="e">
        <f>#REF!</f>
        <v>#REF!</v>
      </c>
      <c r="H24" s="6" t="e">
        <f>#REF!</f>
        <v>#REF!</v>
      </c>
      <c r="I24" s="6" t="e">
        <f>#REF!</f>
        <v>#REF!</v>
      </c>
      <c r="J24" s="6" t="e">
        <f>#REF!</f>
        <v>#REF!</v>
      </c>
      <c r="K24" s="6" t="e">
        <f>#REF!</f>
        <v>#REF!</v>
      </c>
      <c r="L24" s="6" t="e">
        <f>#REF!</f>
        <v>#REF!</v>
      </c>
      <c r="M24" s="6" t="e">
        <f>#REF!</f>
        <v>#REF!</v>
      </c>
      <c r="N24" s="6" t="e">
        <f>#REF!</f>
        <v>#REF!</v>
      </c>
      <c r="O24" s="6" t="e">
        <f>#REF!</f>
        <v>#REF!</v>
      </c>
      <c r="P24" s="6" t="e">
        <f>#REF!</f>
        <v>#REF!</v>
      </c>
      <c r="Q24" s="6" t="e">
        <f>#REF!</f>
        <v>#REF!</v>
      </c>
      <c r="R24" s="126" t="e">
        <f t="shared" si="5"/>
        <v>#REF!</v>
      </c>
      <c r="S24" s="126" t="e">
        <f t="shared" si="6"/>
        <v>#REF!</v>
      </c>
      <c r="T24" s="126">
        <v>6</v>
      </c>
    </row>
    <row r="25" spans="1:20" s="16" customFormat="1" ht="62.25" hidden="1" customHeight="1" x14ac:dyDescent="0.25">
      <c r="A25" s="245"/>
      <c r="B25" s="245"/>
      <c r="C25" s="179"/>
      <c r="D25" s="250"/>
      <c r="E25" s="8"/>
      <c r="F25" s="6" t="e">
        <f>#REF!</f>
        <v>#REF!</v>
      </c>
      <c r="G25" s="6" t="e">
        <f>#REF!</f>
        <v>#REF!</v>
      </c>
      <c r="H25" s="6" t="e">
        <f>#REF!</f>
        <v>#REF!</v>
      </c>
      <c r="I25" s="6" t="e">
        <f>#REF!</f>
        <v>#REF!</v>
      </c>
      <c r="J25" s="6" t="e">
        <f>#REF!</f>
        <v>#REF!</v>
      </c>
      <c r="K25" s="6" t="e">
        <f>#REF!</f>
        <v>#REF!</v>
      </c>
      <c r="L25" s="6" t="e">
        <f>#REF!</f>
        <v>#REF!</v>
      </c>
      <c r="M25" s="6" t="e">
        <f>#REF!</f>
        <v>#REF!</v>
      </c>
      <c r="N25" s="6" t="e">
        <f>#REF!</f>
        <v>#REF!</v>
      </c>
      <c r="O25" s="6" t="e">
        <f>#REF!</f>
        <v>#REF!</v>
      </c>
      <c r="P25" s="6" t="e">
        <f>#REF!</f>
        <v>#REF!</v>
      </c>
      <c r="Q25" s="6" t="e">
        <f>#REF!</f>
        <v>#REF!</v>
      </c>
      <c r="R25" s="126" t="e">
        <f t="shared" si="5"/>
        <v>#REF!</v>
      </c>
      <c r="S25" s="126" t="e">
        <f t="shared" si="6"/>
        <v>#REF!</v>
      </c>
      <c r="T25" s="126">
        <v>7</v>
      </c>
    </row>
    <row r="26" spans="1:20" s="16" customFormat="1" ht="62.25" hidden="1" customHeight="1" x14ac:dyDescent="0.25">
      <c r="A26" s="245"/>
      <c r="B26" s="245"/>
      <c r="C26" s="179"/>
      <c r="D26" s="250"/>
      <c r="E26" s="8"/>
      <c r="F26" s="6" t="e">
        <f>#REF!</f>
        <v>#REF!</v>
      </c>
      <c r="G26" s="6" t="e">
        <f>#REF!</f>
        <v>#REF!</v>
      </c>
      <c r="H26" s="6" t="e">
        <f>#REF!</f>
        <v>#REF!</v>
      </c>
      <c r="I26" s="6" t="e">
        <f>#REF!</f>
        <v>#REF!</v>
      </c>
      <c r="J26" s="6" t="e">
        <f>#REF!</f>
        <v>#REF!</v>
      </c>
      <c r="K26" s="6" t="e">
        <f>#REF!</f>
        <v>#REF!</v>
      </c>
      <c r="L26" s="6" t="e">
        <f>#REF!</f>
        <v>#REF!</v>
      </c>
      <c r="M26" s="6" t="e">
        <f>#REF!</f>
        <v>#REF!</v>
      </c>
      <c r="N26" s="6" t="e">
        <f>#REF!</f>
        <v>#REF!</v>
      </c>
      <c r="O26" s="6" t="e">
        <f>#REF!</f>
        <v>#REF!</v>
      </c>
      <c r="P26" s="6" t="e">
        <f>#REF!</f>
        <v>#REF!</v>
      </c>
      <c r="Q26" s="6" t="e">
        <f>#REF!</f>
        <v>#REF!</v>
      </c>
      <c r="R26" s="126" t="e">
        <f t="shared" si="5"/>
        <v>#REF!</v>
      </c>
      <c r="S26" s="126" t="e">
        <f t="shared" si="6"/>
        <v>#REF!</v>
      </c>
      <c r="T26" s="126">
        <v>8</v>
      </c>
    </row>
    <row r="27" spans="1:20" s="16" customFormat="1" ht="66.75" hidden="1" customHeight="1" x14ac:dyDescent="0.25">
      <c r="A27" s="245"/>
      <c r="B27" s="245"/>
      <c r="C27" s="179"/>
      <c r="D27" s="250"/>
      <c r="E27" s="8"/>
      <c r="F27" s="6" t="e">
        <f>#REF!</f>
        <v>#REF!</v>
      </c>
      <c r="G27" s="6" t="e">
        <f>#REF!</f>
        <v>#REF!</v>
      </c>
      <c r="H27" s="6" t="e">
        <f>#REF!</f>
        <v>#REF!</v>
      </c>
      <c r="I27" s="6" t="e">
        <f>#REF!</f>
        <v>#REF!</v>
      </c>
      <c r="J27" s="6" t="e">
        <f>#REF!</f>
        <v>#REF!</v>
      </c>
      <c r="K27" s="6" t="e">
        <f>#REF!</f>
        <v>#REF!</v>
      </c>
      <c r="L27" s="6" t="e">
        <f>#REF!</f>
        <v>#REF!</v>
      </c>
      <c r="M27" s="6" t="e">
        <f>#REF!</f>
        <v>#REF!</v>
      </c>
      <c r="N27" s="6" t="e">
        <f>#REF!</f>
        <v>#REF!</v>
      </c>
      <c r="O27" s="6" t="e">
        <f>#REF!</f>
        <v>#REF!</v>
      </c>
      <c r="P27" s="6" t="e">
        <f>#REF!</f>
        <v>#REF!</v>
      </c>
      <c r="Q27" s="6" t="e">
        <f>#REF!</f>
        <v>#REF!</v>
      </c>
      <c r="R27" s="126" t="e">
        <f t="shared" si="5"/>
        <v>#REF!</v>
      </c>
      <c r="S27" s="126" t="e">
        <f t="shared" si="6"/>
        <v>#REF!</v>
      </c>
      <c r="T27" s="126">
        <v>9</v>
      </c>
    </row>
    <row r="28" spans="1:20" s="16" customFormat="1" ht="64.5" hidden="1" customHeight="1" x14ac:dyDescent="0.25">
      <c r="A28" s="245"/>
      <c r="B28" s="245"/>
      <c r="C28" s="179"/>
      <c r="D28" s="250"/>
      <c r="E28" s="8"/>
      <c r="F28" s="6" t="e">
        <f>#REF!</f>
        <v>#REF!</v>
      </c>
      <c r="G28" s="6" t="e">
        <f>#REF!</f>
        <v>#REF!</v>
      </c>
      <c r="H28" s="6" t="e">
        <f>#REF!</f>
        <v>#REF!</v>
      </c>
      <c r="I28" s="6" t="e">
        <f>#REF!</f>
        <v>#REF!</v>
      </c>
      <c r="J28" s="6" t="e">
        <f>#REF!</f>
        <v>#REF!</v>
      </c>
      <c r="K28" s="6" t="e">
        <f>#REF!</f>
        <v>#REF!</v>
      </c>
      <c r="L28" s="6" t="e">
        <f>#REF!</f>
        <v>#REF!</v>
      </c>
      <c r="M28" s="6" t="e">
        <f>#REF!</f>
        <v>#REF!</v>
      </c>
      <c r="N28" s="6" t="e">
        <f>#REF!</f>
        <v>#REF!</v>
      </c>
      <c r="O28" s="6" t="e">
        <f>#REF!</f>
        <v>#REF!</v>
      </c>
      <c r="P28" s="6" t="e">
        <f>#REF!</f>
        <v>#REF!</v>
      </c>
      <c r="Q28" s="6" t="e">
        <f>#REF!</f>
        <v>#REF!</v>
      </c>
      <c r="R28" s="126" t="e">
        <f t="shared" si="5"/>
        <v>#REF!</v>
      </c>
      <c r="S28" s="126" t="e">
        <f t="shared" si="6"/>
        <v>#REF!</v>
      </c>
      <c r="T28" s="126">
        <v>10</v>
      </c>
    </row>
    <row r="29" spans="1:20" s="16" customFormat="1" ht="52.5" hidden="1" customHeight="1" x14ac:dyDescent="0.25">
      <c r="A29" s="245"/>
      <c r="B29" s="245"/>
      <c r="C29" s="179"/>
      <c r="D29" s="250"/>
      <c r="E29" s="8"/>
      <c r="F29" s="6" t="e">
        <f>#REF!</f>
        <v>#REF!</v>
      </c>
      <c r="G29" s="6" t="e">
        <f>#REF!</f>
        <v>#REF!</v>
      </c>
      <c r="H29" s="6" t="e">
        <f>#REF!</f>
        <v>#REF!</v>
      </c>
      <c r="I29" s="6" t="e">
        <f>#REF!</f>
        <v>#REF!</v>
      </c>
      <c r="J29" s="6" t="e">
        <f>#REF!</f>
        <v>#REF!</v>
      </c>
      <c r="K29" s="6" t="e">
        <f>#REF!</f>
        <v>#REF!</v>
      </c>
      <c r="L29" s="6" t="e">
        <f>#REF!</f>
        <v>#REF!</v>
      </c>
      <c r="M29" s="6" t="e">
        <f>#REF!</f>
        <v>#REF!</v>
      </c>
      <c r="N29" s="6" t="e">
        <f>#REF!</f>
        <v>#REF!</v>
      </c>
      <c r="O29" s="6" t="e">
        <f>#REF!</f>
        <v>#REF!</v>
      </c>
      <c r="P29" s="6" t="e">
        <f>#REF!</f>
        <v>#REF!</v>
      </c>
      <c r="Q29" s="6" t="e">
        <f>#REF!</f>
        <v>#REF!</v>
      </c>
      <c r="R29" s="126" t="e">
        <f t="shared" si="5"/>
        <v>#REF!</v>
      </c>
      <c r="S29" s="126" t="e">
        <f t="shared" si="6"/>
        <v>#REF!</v>
      </c>
      <c r="T29" s="126">
        <v>11</v>
      </c>
    </row>
    <row r="30" spans="1:20" s="16" customFormat="1" ht="48.75" hidden="1" customHeight="1" x14ac:dyDescent="0.25">
      <c r="A30" s="245"/>
      <c r="B30" s="245"/>
      <c r="C30" s="179"/>
      <c r="D30" s="250"/>
      <c r="E30" s="8"/>
      <c r="F30" s="6" t="e">
        <f>#REF!</f>
        <v>#REF!</v>
      </c>
      <c r="G30" s="6" t="e">
        <f>#REF!</f>
        <v>#REF!</v>
      </c>
      <c r="H30" s="6" t="e">
        <f>#REF!</f>
        <v>#REF!</v>
      </c>
      <c r="I30" s="6" t="e">
        <f>#REF!</f>
        <v>#REF!</v>
      </c>
      <c r="J30" s="6" t="e">
        <f>#REF!</f>
        <v>#REF!</v>
      </c>
      <c r="K30" s="6" t="e">
        <f>#REF!</f>
        <v>#REF!</v>
      </c>
      <c r="L30" s="6" t="e">
        <f>#REF!</f>
        <v>#REF!</v>
      </c>
      <c r="M30" s="6" t="e">
        <f>#REF!</f>
        <v>#REF!</v>
      </c>
      <c r="N30" s="6" t="e">
        <f>#REF!</f>
        <v>#REF!</v>
      </c>
      <c r="O30" s="6" t="e">
        <f>#REF!</f>
        <v>#REF!</v>
      </c>
      <c r="P30" s="6" t="e">
        <f>#REF!</f>
        <v>#REF!</v>
      </c>
      <c r="Q30" s="6" t="e">
        <f>#REF!</f>
        <v>#REF!</v>
      </c>
      <c r="R30" s="126" t="e">
        <f t="shared" si="5"/>
        <v>#REF!</v>
      </c>
      <c r="S30" s="126" t="e">
        <f t="shared" si="6"/>
        <v>#REF!</v>
      </c>
      <c r="T30" s="126">
        <v>12</v>
      </c>
    </row>
    <row r="31" spans="1:20" s="16" customFormat="1" ht="96" hidden="1" customHeight="1" x14ac:dyDescent="0.25">
      <c r="A31" s="245"/>
      <c r="B31" s="245"/>
      <c r="C31" s="179"/>
      <c r="D31" s="250"/>
      <c r="E31" s="8"/>
      <c r="F31" s="6" t="e">
        <f>#REF!</f>
        <v>#REF!</v>
      </c>
      <c r="G31" s="6" t="e">
        <f>#REF!</f>
        <v>#REF!</v>
      </c>
      <c r="H31" s="6" t="e">
        <f>#REF!</f>
        <v>#REF!</v>
      </c>
      <c r="I31" s="6" t="e">
        <f>#REF!</f>
        <v>#REF!</v>
      </c>
      <c r="J31" s="6" t="e">
        <f>#REF!</f>
        <v>#REF!</v>
      </c>
      <c r="K31" s="6" t="e">
        <f>#REF!</f>
        <v>#REF!</v>
      </c>
      <c r="L31" s="6" t="e">
        <f>#REF!</f>
        <v>#REF!</v>
      </c>
      <c r="M31" s="6" t="e">
        <f>#REF!</f>
        <v>#REF!</v>
      </c>
      <c r="N31" s="6" t="e">
        <f>#REF!</f>
        <v>#REF!</v>
      </c>
      <c r="O31" s="6" t="e">
        <f>#REF!</f>
        <v>#REF!</v>
      </c>
      <c r="P31" s="6" t="e">
        <f>#REF!</f>
        <v>#REF!</v>
      </c>
      <c r="Q31" s="6" t="e">
        <f>#REF!</f>
        <v>#REF!</v>
      </c>
      <c r="R31" s="126" t="e">
        <f t="shared" si="5"/>
        <v>#REF!</v>
      </c>
      <c r="S31" s="126" t="e">
        <f t="shared" si="6"/>
        <v>#REF!</v>
      </c>
      <c r="T31" s="126">
        <v>13</v>
      </c>
    </row>
    <row r="32" spans="1:20" s="16" customFormat="1" ht="26.25" hidden="1" customHeight="1" x14ac:dyDescent="0.25">
      <c r="A32" s="245"/>
      <c r="B32" s="245"/>
      <c r="C32" s="179"/>
      <c r="D32" s="250"/>
      <c r="E32" s="8"/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126" t="e">
        <f t="shared" si="5"/>
        <v>#DIV/0!</v>
      </c>
      <c r="S32" s="126" t="e">
        <f t="shared" si="6"/>
        <v>#DIV/0!</v>
      </c>
      <c r="T32" s="126">
        <v>14</v>
      </c>
    </row>
    <row r="33" spans="1:20" s="16" customFormat="1" ht="32.25" hidden="1" customHeight="1" x14ac:dyDescent="0.25">
      <c r="A33" s="245"/>
      <c r="B33" s="245"/>
      <c r="C33" s="179"/>
      <c r="D33" s="250"/>
      <c r="E33" s="8"/>
      <c r="F33" s="6" t="e">
        <f>#REF!</f>
        <v>#REF!</v>
      </c>
      <c r="G33" s="6" t="e">
        <f>#REF!</f>
        <v>#REF!</v>
      </c>
      <c r="H33" s="6" t="e">
        <f>#REF!</f>
        <v>#REF!</v>
      </c>
      <c r="I33" s="6" t="e">
        <f>#REF!</f>
        <v>#REF!</v>
      </c>
      <c r="J33" s="6" t="e">
        <f>#REF!</f>
        <v>#REF!</v>
      </c>
      <c r="K33" s="6" t="e">
        <f>#REF!</f>
        <v>#REF!</v>
      </c>
      <c r="L33" s="6" t="e">
        <f>#REF!</f>
        <v>#REF!</v>
      </c>
      <c r="M33" s="6" t="e">
        <f>#REF!</f>
        <v>#REF!</v>
      </c>
      <c r="N33" s="6" t="e">
        <f>#REF!</f>
        <v>#REF!</v>
      </c>
      <c r="O33" s="6" t="e">
        <f>#REF!</f>
        <v>#REF!</v>
      </c>
      <c r="P33" s="6" t="e">
        <f>#REF!</f>
        <v>#REF!</v>
      </c>
      <c r="Q33" s="6" t="e">
        <f>#REF!</f>
        <v>#REF!</v>
      </c>
      <c r="R33" s="126" t="e">
        <f t="shared" si="5"/>
        <v>#REF!</v>
      </c>
      <c r="S33" s="126" t="e">
        <f t="shared" si="6"/>
        <v>#REF!</v>
      </c>
      <c r="T33" s="126">
        <v>15</v>
      </c>
    </row>
    <row r="34" spans="1:20" s="16" customFormat="1" ht="49.5" customHeight="1" x14ac:dyDescent="0.25">
      <c r="A34" s="245"/>
      <c r="B34" s="245"/>
      <c r="C34" s="207" t="s">
        <v>334</v>
      </c>
      <c r="D34" s="250"/>
      <c r="E34" s="8" t="s">
        <v>335</v>
      </c>
      <c r="F34" s="6">
        <f t="shared" ref="F34:Q34" si="7">F56</f>
        <v>1147.0999999999999</v>
      </c>
      <c r="G34" s="6">
        <f t="shared" si="7"/>
        <v>1147.0999999999999</v>
      </c>
      <c r="H34" s="6">
        <f t="shared" si="7"/>
        <v>0</v>
      </c>
      <c r="I34" s="6">
        <f t="shared" si="7"/>
        <v>1147.0999999999999</v>
      </c>
      <c r="J34" s="6">
        <f t="shared" si="7"/>
        <v>1147.0999999999999</v>
      </c>
      <c r="K34" s="6">
        <f t="shared" si="7"/>
        <v>0</v>
      </c>
      <c r="L34" s="6">
        <f t="shared" si="7"/>
        <v>1147.0999999999999</v>
      </c>
      <c r="M34" s="6">
        <f t="shared" si="7"/>
        <v>1147.0999999999999</v>
      </c>
      <c r="N34" s="6">
        <f t="shared" si="7"/>
        <v>0</v>
      </c>
      <c r="O34" s="6">
        <f t="shared" si="7"/>
        <v>0</v>
      </c>
      <c r="P34" s="6">
        <f t="shared" si="7"/>
        <v>0</v>
      </c>
      <c r="Q34" s="6">
        <f t="shared" si="7"/>
        <v>0</v>
      </c>
      <c r="R34" s="126">
        <f t="shared" si="5"/>
        <v>0</v>
      </c>
      <c r="S34" s="126">
        <f t="shared" si="6"/>
        <v>0</v>
      </c>
      <c r="T34" s="126">
        <v>0</v>
      </c>
    </row>
    <row r="35" spans="1:20" s="16" customFormat="1" ht="49.5" customHeight="1" x14ac:dyDescent="0.25">
      <c r="A35" s="245"/>
      <c r="B35" s="245"/>
      <c r="C35" s="207"/>
      <c r="D35" s="250"/>
      <c r="E35" s="8" t="s">
        <v>336</v>
      </c>
      <c r="F35" s="6">
        <f t="shared" ref="F35:Q35" si="8">F53</f>
        <v>145.6</v>
      </c>
      <c r="G35" s="6">
        <f t="shared" si="8"/>
        <v>0</v>
      </c>
      <c r="H35" s="6">
        <f t="shared" si="8"/>
        <v>145.6</v>
      </c>
      <c r="I35" s="6">
        <f t="shared" si="8"/>
        <v>145.6</v>
      </c>
      <c r="J35" s="6">
        <f t="shared" si="8"/>
        <v>0</v>
      </c>
      <c r="K35" s="6">
        <f t="shared" si="8"/>
        <v>145.6</v>
      </c>
      <c r="L35" s="6">
        <f t="shared" si="8"/>
        <v>145.6</v>
      </c>
      <c r="M35" s="6">
        <f t="shared" si="8"/>
        <v>0</v>
      </c>
      <c r="N35" s="6">
        <f t="shared" si="8"/>
        <v>145.6</v>
      </c>
      <c r="O35" s="6">
        <f t="shared" si="8"/>
        <v>0</v>
      </c>
      <c r="P35" s="6">
        <f t="shared" si="8"/>
        <v>0</v>
      </c>
      <c r="Q35" s="6">
        <f t="shared" si="8"/>
        <v>0</v>
      </c>
      <c r="R35" s="126">
        <f t="shared" ref="R35:R40" si="9">O35/L35*100</f>
        <v>0</v>
      </c>
      <c r="S35" s="126">
        <v>0</v>
      </c>
      <c r="T35" s="126">
        <v>0</v>
      </c>
    </row>
    <row r="36" spans="1:20" s="16" customFormat="1" ht="32.25" customHeight="1" x14ac:dyDescent="0.25">
      <c r="A36" s="245"/>
      <c r="B36" s="245"/>
      <c r="C36" s="207"/>
      <c r="D36" s="250"/>
      <c r="E36" s="8" t="s">
        <v>337</v>
      </c>
      <c r="F36" s="6">
        <f t="shared" ref="F36:Q37" si="10">F68</f>
        <v>14100</v>
      </c>
      <c r="G36" s="6">
        <f t="shared" si="10"/>
        <v>14100</v>
      </c>
      <c r="H36" s="6">
        <f t="shared" si="10"/>
        <v>0</v>
      </c>
      <c r="I36" s="6">
        <f t="shared" si="10"/>
        <v>14100</v>
      </c>
      <c r="J36" s="6">
        <f t="shared" si="10"/>
        <v>14100</v>
      </c>
      <c r="K36" s="6">
        <f t="shared" si="10"/>
        <v>0</v>
      </c>
      <c r="L36" s="6">
        <f t="shared" si="10"/>
        <v>14100</v>
      </c>
      <c r="M36" s="6">
        <f t="shared" si="10"/>
        <v>14100</v>
      </c>
      <c r="N36" s="6">
        <f t="shared" si="10"/>
        <v>0</v>
      </c>
      <c r="O36" s="6">
        <f t="shared" si="10"/>
        <v>14100</v>
      </c>
      <c r="P36" s="6">
        <f t="shared" si="10"/>
        <v>14100</v>
      </c>
      <c r="Q36" s="6">
        <f t="shared" si="10"/>
        <v>0</v>
      </c>
      <c r="R36" s="126">
        <f t="shared" si="9"/>
        <v>100</v>
      </c>
      <c r="S36" s="126">
        <f>P36/M36*100</f>
        <v>100</v>
      </c>
      <c r="T36" s="126">
        <v>0</v>
      </c>
    </row>
    <row r="37" spans="1:20" s="16" customFormat="1" ht="32.25" customHeight="1" x14ac:dyDescent="0.25">
      <c r="A37" s="245"/>
      <c r="B37" s="245"/>
      <c r="C37" s="207"/>
      <c r="D37" s="250"/>
      <c r="E37" s="8" t="s">
        <v>338</v>
      </c>
      <c r="F37" s="6">
        <f t="shared" si="10"/>
        <v>3458.8</v>
      </c>
      <c r="G37" s="6">
        <f t="shared" si="10"/>
        <v>3458.8</v>
      </c>
      <c r="H37" s="6">
        <f t="shared" si="10"/>
        <v>0</v>
      </c>
      <c r="I37" s="6">
        <f t="shared" si="10"/>
        <v>3458.8</v>
      </c>
      <c r="J37" s="6">
        <f t="shared" si="10"/>
        <v>3458.8</v>
      </c>
      <c r="K37" s="6">
        <f t="shared" si="10"/>
        <v>0</v>
      </c>
      <c r="L37" s="6">
        <f t="shared" si="10"/>
        <v>3458.8</v>
      </c>
      <c r="M37" s="6">
        <f t="shared" si="10"/>
        <v>3458.8</v>
      </c>
      <c r="N37" s="6">
        <f t="shared" si="10"/>
        <v>0</v>
      </c>
      <c r="O37" s="6">
        <f t="shared" si="10"/>
        <v>3458.8</v>
      </c>
      <c r="P37" s="6">
        <f t="shared" si="10"/>
        <v>3458.8</v>
      </c>
      <c r="Q37" s="6">
        <f t="shared" si="10"/>
        <v>0</v>
      </c>
      <c r="R37" s="126">
        <f t="shared" si="9"/>
        <v>100</v>
      </c>
      <c r="S37" s="126">
        <f>P37/M37*100</f>
        <v>100</v>
      </c>
      <c r="T37" s="126">
        <v>0</v>
      </c>
    </row>
    <row r="38" spans="1:20" s="16" customFormat="1" ht="32.25" customHeight="1" x14ac:dyDescent="0.25">
      <c r="A38" s="245"/>
      <c r="B38" s="245"/>
      <c r="C38" s="207"/>
      <c r="D38" s="250"/>
      <c r="E38" s="8" t="s">
        <v>339</v>
      </c>
      <c r="F38" s="6">
        <f t="shared" ref="F38:Q42" si="11">F83</f>
        <v>19686.900000000001</v>
      </c>
      <c r="G38" s="6">
        <f t="shared" si="11"/>
        <v>0</v>
      </c>
      <c r="H38" s="6">
        <f t="shared" si="11"/>
        <v>19686.900000000001</v>
      </c>
      <c r="I38" s="6">
        <f t="shared" si="11"/>
        <v>19686.900000000001</v>
      </c>
      <c r="J38" s="6">
        <f t="shared" si="11"/>
        <v>0</v>
      </c>
      <c r="K38" s="6">
        <f t="shared" si="11"/>
        <v>19686.900000000001</v>
      </c>
      <c r="L38" s="6">
        <f t="shared" si="11"/>
        <v>19686.900000000001</v>
      </c>
      <c r="M38" s="6">
        <f t="shared" si="11"/>
        <v>0</v>
      </c>
      <c r="N38" s="6">
        <f t="shared" si="11"/>
        <v>19686.900000000001</v>
      </c>
      <c r="O38" s="6">
        <f t="shared" si="11"/>
        <v>19591.5</v>
      </c>
      <c r="P38" s="6">
        <f t="shared" si="11"/>
        <v>0</v>
      </c>
      <c r="Q38" s="6">
        <f t="shared" si="11"/>
        <v>19591.5</v>
      </c>
      <c r="R38" s="126">
        <f t="shared" si="9"/>
        <v>99.515413803087327</v>
      </c>
      <c r="S38" s="126">
        <v>0</v>
      </c>
      <c r="T38" s="126">
        <f>Q38/N38*100</f>
        <v>99.515413803087327</v>
      </c>
    </row>
    <row r="39" spans="1:20" s="16" customFormat="1" ht="32.25" customHeight="1" x14ac:dyDescent="0.25">
      <c r="A39" s="245"/>
      <c r="B39" s="245"/>
      <c r="C39" s="207"/>
      <c r="D39" s="250"/>
      <c r="E39" s="8" t="s">
        <v>340</v>
      </c>
      <c r="F39" s="6">
        <f t="shared" si="11"/>
        <v>15313.1</v>
      </c>
      <c r="G39" s="6">
        <f t="shared" si="11"/>
        <v>0</v>
      </c>
      <c r="H39" s="6">
        <f t="shared" si="11"/>
        <v>15313.1</v>
      </c>
      <c r="I39" s="6">
        <f t="shared" si="11"/>
        <v>15313.1</v>
      </c>
      <c r="J39" s="6">
        <f t="shared" si="11"/>
        <v>0</v>
      </c>
      <c r="K39" s="6">
        <f t="shared" si="11"/>
        <v>15313.1</v>
      </c>
      <c r="L39" s="6">
        <f t="shared" si="11"/>
        <v>15313.1</v>
      </c>
      <c r="M39" s="6">
        <f t="shared" si="11"/>
        <v>0</v>
      </c>
      <c r="N39" s="6">
        <f t="shared" si="11"/>
        <v>15313.1</v>
      </c>
      <c r="O39" s="6">
        <f t="shared" si="11"/>
        <v>15265.2</v>
      </c>
      <c r="P39" s="6">
        <f t="shared" si="11"/>
        <v>0</v>
      </c>
      <c r="Q39" s="6">
        <f t="shared" si="11"/>
        <v>15265.2</v>
      </c>
      <c r="R39" s="126">
        <f t="shared" si="9"/>
        <v>99.687195930281916</v>
      </c>
      <c r="S39" s="126">
        <v>0</v>
      </c>
      <c r="T39" s="126">
        <f>Q39/N39*100</f>
        <v>99.687195930281916</v>
      </c>
    </row>
    <row r="40" spans="1:20" s="16" customFormat="1" ht="32.25" customHeight="1" x14ac:dyDescent="0.25">
      <c r="A40" s="245"/>
      <c r="B40" s="245"/>
      <c r="C40" s="207"/>
      <c r="D40" s="250"/>
      <c r="E40" s="8" t="s">
        <v>341</v>
      </c>
      <c r="F40" s="6">
        <f t="shared" si="11"/>
        <v>1824</v>
      </c>
      <c r="G40" s="6">
        <f t="shared" si="11"/>
        <v>0</v>
      </c>
      <c r="H40" s="6">
        <f t="shared" si="11"/>
        <v>1824</v>
      </c>
      <c r="I40" s="6">
        <f t="shared" si="11"/>
        <v>1824</v>
      </c>
      <c r="J40" s="6">
        <f t="shared" si="11"/>
        <v>0</v>
      </c>
      <c r="K40" s="6">
        <f t="shared" si="11"/>
        <v>1824</v>
      </c>
      <c r="L40" s="6">
        <f t="shared" si="11"/>
        <v>1824</v>
      </c>
      <c r="M40" s="6">
        <f t="shared" si="11"/>
        <v>0</v>
      </c>
      <c r="N40" s="6">
        <f t="shared" si="11"/>
        <v>1824</v>
      </c>
      <c r="O40" s="6">
        <f t="shared" si="11"/>
        <v>1823.6</v>
      </c>
      <c r="P40" s="6">
        <f t="shared" si="11"/>
        <v>0</v>
      </c>
      <c r="Q40" s="6">
        <f t="shared" si="11"/>
        <v>1823.6</v>
      </c>
      <c r="R40" s="126">
        <f t="shared" si="9"/>
        <v>99.978070175438589</v>
      </c>
      <c r="S40" s="126">
        <v>0</v>
      </c>
      <c r="T40" s="126">
        <f>Q40/N40*100</f>
        <v>99.978070175438589</v>
      </c>
    </row>
    <row r="41" spans="1:20" s="16" customFormat="1" ht="32.25" customHeight="1" x14ac:dyDescent="0.25">
      <c r="A41" s="245"/>
      <c r="B41" s="245"/>
      <c r="C41" s="207"/>
      <c r="D41" s="250"/>
      <c r="E41" s="8" t="s">
        <v>342</v>
      </c>
      <c r="F41" s="6">
        <f t="shared" si="11"/>
        <v>67577.3</v>
      </c>
      <c r="G41" s="6">
        <f t="shared" si="11"/>
        <v>67577.3</v>
      </c>
      <c r="H41" s="6">
        <f t="shared" si="11"/>
        <v>0</v>
      </c>
      <c r="I41" s="6">
        <f t="shared" si="11"/>
        <v>67577.3</v>
      </c>
      <c r="J41" s="6">
        <f t="shared" si="11"/>
        <v>67577.3</v>
      </c>
      <c r="K41" s="6">
        <f t="shared" si="11"/>
        <v>0</v>
      </c>
      <c r="L41" s="6">
        <f t="shared" si="11"/>
        <v>67577.3</v>
      </c>
      <c r="M41" s="6">
        <f t="shared" si="11"/>
        <v>67577.3</v>
      </c>
      <c r="N41" s="6">
        <f t="shared" si="11"/>
        <v>0</v>
      </c>
      <c r="O41" s="6">
        <f t="shared" si="11"/>
        <v>67577.3</v>
      </c>
      <c r="P41" s="6">
        <f t="shared" si="11"/>
        <v>67577.3</v>
      </c>
      <c r="Q41" s="6">
        <f t="shared" si="11"/>
        <v>0</v>
      </c>
      <c r="R41" s="126">
        <f t="shared" ref="R41:S43" si="12">O41/L41*100</f>
        <v>100</v>
      </c>
      <c r="S41" s="126">
        <f t="shared" si="12"/>
        <v>100</v>
      </c>
      <c r="T41" s="126">
        <v>0</v>
      </c>
    </row>
    <row r="42" spans="1:20" s="16" customFormat="1" ht="32.25" customHeight="1" x14ac:dyDescent="0.25">
      <c r="A42" s="245"/>
      <c r="B42" s="245"/>
      <c r="C42" s="207"/>
      <c r="D42" s="250"/>
      <c r="E42" s="8" t="s">
        <v>343</v>
      </c>
      <c r="F42" s="6">
        <f t="shared" si="11"/>
        <v>1233</v>
      </c>
      <c r="G42" s="6">
        <f t="shared" si="11"/>
        <v>1233</v>
      </c>
      <c r="H42" s="6">
        <f t="shared" si="11"/>
        <v>0</v>
      </c>
      <c r="I42" s="6">
        <f t="shared" si="11"/>
        <v>1233</v>
      </c>
      <c r="J42" s="6">
        <f t="shared" si="11"/>
        <v>1233</v>
      </c>
      <c r="K42" s="6">
        <f t="shared" si="11"/>
        <v>0</v>
      </c>
      <c r="L42" s="6">
        <f t="shared" si="11"/>
        <v>1233</v>
      </c>
      <c r="M42" s="6">
        <f t="shared" si="11"/>
        <v>1233</v>
      </c>
      <c r="N42" s="6">
        <f t="shared" si="11"/>
        <v>0</v>
      </c>
      <c r="O42" s="6">
        <f t="shared" si="11"/>
        <v>1233</v>
      </c>
      <c r="P42" s="6">
        <f t="shared" si="11"/>
        <v>1233</v>
      </c>
      <c r="Q42" s="6">
        <f t="shared" si="11"/>
        <v>0</v>
      </c>
      <c r="R42" s="126">
        <f t="shared" si="12"/>
        <v>100</v>
      </c>
      <c r="S42" s="126">
        <f t="shared" si="12"/>
        <v>100</v>
      </c>
      <c r="T42" s="126">
        <v>0</v>
      </c>
    </row>
    <row r="43" spans="1:20" s="16" customFormat="1" ht="32.25" customHeight="1" x14ac:dyDescent="0.25">
      <c r="A43" s="245"/>
      <c r="B43" s="245"/>
      <c r="C43" s="207"/>
      <c r="D43" s="250"/>
      <c r="E43" s="8" t="s">
        <v>344</v>
      </c>
      <c r="F43" s="6">
        <f t="shared" ref="F43:Q45" si="13">F90</f>
        <v>2109.8000000000002</v>
      </c>
      <c r="G43" s="6">
        <f t="shared" si="13"/>
        <v>2109.8000000000002</v>
      </c>
      <c r="H43" s="6">
        <f t="shared" si="13"/>
        <v>0</v>
      </c>
      <c r="I43" s="6">
        <f t="shared" si="13"/>
        <v>2109.8000000000002</v>
      </c>
      <c r="J43" s="6">
        <f t="shared" si="13"/>
        <v>2109.8000000000002</v>
      </c>
      <c r="K43" s="6">
        <f t="shared" si="13"/>
        <v>0</v>
      </c>
      <c r="L43" s="6">
        <f t="shared" si="13"/>
        <v>2109.8000000000002</v>
      </c>
      <c r="M43" s="6">
        <f t="shared" si="13"/>
        <v>2109.8000000000002</v>
      </c>
      <c r="N43" s="6">
        <f t="shared" si="13"/>
        <v>0</v>
      </c>
      <c r="O43" s="6">
        <f t="shared" si="13"/>
        <v>2109.8000000000002</v>
      </c>
      <c r="P43" s="6">
        <f t="shared" si="13"/>
        <v>2109.8000000000002</v>
      </c>
      <c r="Q43" s="6">
        <f t="shared" si="13"/>
        <v>0</v>
      </c>
      <c r="R43" s="126">
        <f t="shared" si="12"/>
        <v>100</v>
      </c>
      <c r="S43" s="126">
        <f t="shared" si="12"/>
        <v>100</v>
      </c>
      <c r="T43" s="126">
        <v>0</v>
      </c>
    </row>
    <row r="44" spans="1:20" s="16" customFormat="1" ht="32.25" customHeight="1" x14ac:dyDescent="0.25">
      <c r="A44" s="245"/>
      <c r="B44" s="245"/>
      <c r="C44" s="207"/>
      <c r="D44" s="250"/>
      <c r="E44" s="8" t="s">
        <v>345</v>
      </c>
      <c r="F44" s="6">
        <f t="shared" si="13"/>
        <v>8077</v>
      </c>
      <c r="G44" s="6" t="str">
        <f t="shared" si="13"/>
        <v>0</v>
      </c>
      <c r="H44" s="6">
        <f t="shared" si="13"/>
        <v>8077</v>
      </c>
      <c r="I44" s="6">
        <f t="shared" si="13"/>
        <v>8077</v>
      </c>
      <c r="J44" s="6" t="str">
        <f t="shared" si="13"/>
        <v>0</v>
      </c>
      <c r="K44" s="6">
        <f t="shared" si="13"/>
        <v>8077</v>
      </c>
      <c r="L44" s="6">
        <f t="shared" si="13"/>
        <v>8077</v>
      </c>
      <c r="M44" s="6">
        <f t="shared" si="13"/>
        <v>0</v>
      </c>
      <c r="N44" s="6">
        <f t="shared" si="13"/>
        <v>8077</v>
      </c>
      <c r="O44" s="6">
        <f t="shared" si="13"/>
        <v>8077</v>
      </c>
      <c r="P44" s="6">
        <f t="shared" si="13"/>
        <v>0</v>
      </c>
      <c r="Q44" s="6">
        <f t="shared" si="13"/>
        <v>8077</v>
      </c>
      <c r="R44" s="126">
        <f>O44/L44*100</f>
        <v>100</v>
      </c>
      <c r="S44" s="126">
        <v>0</v>
      </c>
      <c r="T44" s="126">
        <f>Q44/N44*100</f>
        <v>100</v>
      </c>
    </row>
    <row r="45" spans="1:20" s="16" customFormat="1" ht="32.25" customHeight="1" x14ac:dyDescent="0.25">
      <c r="A45" s="245"/>
      <c r="B45" s="245"/>
      <c r="C45" s="207"/>
      <c r="D45" s="250"/>
      <c r="E45" s="8" t="s">
        <v>372</v>
      </c>
      <c r="F45" s="6">
        <f t="shared" si="13"/>
        <v>1300</v>
      </c>
      <c r="G45" s="6" t="str">
        <f t="shared" si="13"/>
        <v>0</v>
      </c>
      <c r="H45" s="6">
        <f t="shared" si="13"/>
        <v>1300</v>
      </c>
      <c r="I45" s="6">
        <f t="shared" si="13"/>
        <v>1300</v>
      </c>
      <c r="J45" s="6" t="str">
        <f t="shared" si="13"/>
        <v>0</v>
      </c>
      <c r="K45" s="6">
        <f t="shared" si="13"/>
        <v>1300</v>
      </c>
      <c r="L45" s="6">
        <f t="shared" si="13"/>
        <v>1300</v>
      </c>
      <c r="M45" s="6">
        <f t="shared" si="13"/>
        <v>0</v>
      </c>
      <c r="N45" s="6">
        <f t="shared" si="13"/>
        <v>1300</v>
      </c>
      <c r="O45" s="6">
        <f t="shared" si="13"/>
        <v>1237.2</v>
      </c>
      <c r="P45" s="6">
        <f t="shared" si="13"/>
        <v>0</v>
      </c>
      <c r="Q45" s="6">
        <f t="shared" si="13"/>
        <v>1237.2</v>
      </c>
      <c r="R45" s="126">
        <f>O45/L45*100</f>
        <v>95.169230769230779</v>
      </c>
      <c r="S45" s="126">
        <v>0</v>
      </c>
      <c r="T45" s="126">
        <f>Q45/N45*100</f>
        <v>95.169230769230779</v>
      </c>
    </row>
    <row r="46" spans="1:20" s="16" customFormat="1" ht="32.25" customHeight="1" x14ac:dyDescent="0.25">
      <c r="A46" s="245"/>
      <c r="B46" s="245"/>
      <c r="C46" s="207"/>
      <c r="D46" s="250"/>
      <c r="E46" s="8" t="s">
        <v>346</v>
      </c>
      <c r="F46" s="6">
        <f t="shared" ref="F46:Q47" si="14">F101</f>
        <v>42270.1</v>
      </c>
      <c r="G46" s="6">
        <f t="shared" si="14"/>
        <v>42270.1</v>
      </c>
      <c r="H46" s="6">
        <f t="shared" si="14"/>
        <v>0</v>
      </c>
      <c r="I46" s="6">
        <f t="shared" si="14"/>
        <v>42270.1</v>
      </c>
      <c r="J46" s="6">
        <f t="shared" si="14"/>
        <v>42270.1</v>
      </c>
      <c r="K46" s="6">
        <f t="shared" si="14"/>
        <v>0</v>
      </c>
      <c r="L46" s="6">
        <f t="shared" si="14"/>
        <v>42270.1</v>
      </c>
      <c r="M46" s="6">
        <f t="shared" si="14"/>
        <v>42270.1</v>
      </c>
      <c r="N46" s="6">
        <f t="shared" si="14"/>
        <v>0</v>
      </c>
      <c r="O46" s="6">
        <f t="shared" si="14"/>
        <v>42270.1</v>
      </c>
      <c r="P46" s="6">
        <f t="shared" si="14"/>
        <v>42270.1</v>
      </c>
      <c r="Q46" s="6">
        <f t="shared" si="14"/>
        <v>0</v>
      </c>
      <c r="R46" s="126">
        <f>O46/L46*100</f>
        <v>100</v>
      </c>
      <c r="S46" s="126">
        <f>P46/M46*100</f>
        <v>100</v>
      </c>
      <c r="T46" s="126">
        <v>0</v>
      </c>
    </row>
    <row r="47" spans="1:20" s="16" customFormat="1" ht="32.25" customHeight="1" x14ac:dyDescent="0.25">
      <c r="A47" s="246"/>
      <c r="B47" s="246"/>
      <c r="C47" s="207"/>
      <c r="D47" s="248"/>
      <c r="E47" s="8" t="s">
        <v>347</v>
      </c>
      <c r="F47" s="6">
        <f t="shared" si="14"/>
        <v>16458</v>
      </c>
      <c r="G47" s="6">
        <f t="shared" si="14"/>
        <v>0</v>
      </c>
      <c r="H47" s="6">
        <f t="shared" si="14"/>
        <v>16458</v>
      </c>
      <c r="I47" s="6">
        <f t="shared" si="14"/>
        <v>16458</v>
      </c>
      <c r="J47" s="6">
        <f t="shared" si="14"/>
        <v>0</v>
      </c>
      <c r="K47" s="6">
        <f t="shared" si="14"/>
        <v>16458</v>
      </c>
      <c r="L47" s="6">
        <f t="shared" si="14"/>
        <v>16458</v>
      </c>
      <c r="M47" s="6">
        <v>0</v>
      </c>
      <c r="N47" s="6">
        <f t="shared" si="14"/>
        <v>16458</v>
      </c>
      <c r="O47" s="6">
        <f t="shared" si="14"/>
        <v>16458</v>
      </c>
      <c r="P47" s="6">
        <f t="shared" si="14"/>
        <v>0</v>
      </c>
      <c r="Q47" s="6">
        <f t="shared" si="14"/>
        <v>16458</v>
      </c>
      <c r="R47" s="126">
        <f>O47/L47*100</f>
        <v>100</v>
      </c>
      <c r="S47" s="126">
        <v>0</v>
      </c>
      <c r="T47" s="126">
        <f>Q47/N47*100</f>
        <v>100</v>
      </c>
    </row>
    <row r="48" spans="1:20" s="16" customFormat="1" ht="27.75" customHeight="1" x14ac:dyDescent="0.25">
      <c r="A48" s="252" t="s">
        <v>32</v>
      </c>
      <c r="B48" s="244" t="s">
        <v>124</v>
      </c>
      <c r="C48" s="253" t="s">
        <v>348</v>
      </c>
      <c r="D48" s="247" t="s">
        <v>223</v>
      </c>
      <c r="E48" s="112" t="s">
        <v>28</v>
      </c>
      <c r="F48" s="55">
        <f>G48+H48</f>
        <v>76569.899999999994</v>
      </c>
      <c r="G48" s="55">
        <f>G50+G51+G52+G53</f>
        <v>6613.9</v>
      </c>
      <c r="H48" s="55">
        <f>H50+H51+H52+H53</f>
        <v>69956</v>
      </c>
      <c r="I48" s="55">
        <f>J48+K48</f>
        <v>76569.899999999994</v>
      </c>
      <c r="J48" s="55">
        <f>J50+J51+J52+J53</f>
        <v>6613.9</v>
      </c>
      <c r="K48" s="55">
        <f>K50+K51+K52+K53</f>
        <v>69956</v>
      </c>
      <c r="L48" s="55">
        <f>M48+N48</f>
        <v>76569.899999999994</v>
      </c>
      <c r="M48" s="55">
        <f>M50+M51+M52+M53</f>
        <v>6613.9</v>
      </c>
      <c r="N48" s="55">
        <f>N50+N51+N52+N53</f>
        <v>69956</v>
      </c>
      <c r="O48" s="55">
        <f>P48+Q48</f>
        <v>75277.2</v>
      </c>
      <c r="P48" s="55">
        <f>P50+P51+P52+P53</f>
        <v>5466.8</v>
      </c>
      <c r="Q48" s="55">
        <f>Q50+Q51+Q52+Q53</f>
        <v>69810.399999999994</v>
      </c>
      <c r="R48" s="173">
        <f>O48/L48*100</f>
        <v>98.311738685828246</v>
      </c>
      <c r="S48" s="173">
        <v>0</v>
      </c>
      <c r="T48" s="173">
        <f>Q48/N48*100</f>
        <v>99.791869174909934</v>
      </c>
    </row>
    <row r="49" spans="1:20" s="16" customFormat="1" ht="27.75" customHeight="1" x14ac:dyDescent="0.3">
      <c r="A49" s="252"/>
      <c r="B49" s="245"/>
      <c r="C49" s="253"/>
      <c r="D49" s="248"/>
      <c r="E49" s="249" t="s">
        <v>26</v>
      </c>
      <c r="F49" s="249"/>
      <c r="G49" s="23"/>
      <c r="H49" s="23"/>
      <c r="I49" s="23"/>
      <c r="J49" s="23"/>
      <c r="K49" s="23"/>
      <c r="L49" s="122"/>
      <c r="M49" s="122"/>
      <c r="N49" s="122"/>
      <c r="O49" s="122"/>
      <c r="P49" s="122"/>
      <c r="Q49" s="122"/>
      <c r="R49" s="126"/>
      <c r="S49" s="126"/>
      <c r="T49" s="126"/>
    </row>
    <row r="50" spans="1:20" s="16" customFormat="1" ht="38.25" customHeight="1" x14ac:dyDescent="0.25">
      <c r="A50" s="252"/>
      <c r="B50" s="245"/>
      <c r="C50" s="254"/>
      <c r="D50" s="247" t="s">
        <v>224</v>
      </c>
      <c r="E50" s="2" t="s">
        <v>331</v>
      </c>
      <c r="F50" s="6">
        <f>G50+H50</f>
        <v>69810.399999999994</v>
      </c>
      <c r="G50" s="6">
        <v>0</v>
      </c>
      <c r="H50" s="6">
        <f>H60+H64</f>
        <v>69810.399999999994</v>
      </c>
      <c r="I50" s="6">
        <f>J50+K50</f>
        <v>69810.399999999994</v>
      </c>
      <c r="J50" s="6">
        <v>0</v>
      </c>
      <c r="K50" s="6">
        <f>K60+K64</f>
        <v>69810.399999999994</v>
      </c>
      <c r="L50" s="6">
        <f>M50+N50</f>
        <v>69810.399999999994</v>
      </c>
      <c r="M50" s="6">
        <v>0</v>
      </c>
      <c r="N50" s="6">
        <f>N60+N64</f>
        <v>69810.399999999994</v>
      </c>
      <c r="O50" s="6">
        <f>P50+Q50</f>
        <v>69810.399999999994</v>
      </c>
      <c r="P50" s="6">
        <v>0</v>
      </c>
      <c r="Q50" s="6">
        <f>Q60+Q64</f>
        <v>69810.399999999994</v>
      </c>
      <c r="R50" s="126">
        <f>O50/L50*100</f>
        <v>100</v>
      </c>
      <c r="S50" s="126">
        <v>0</v>
      </c>
      <c r="T50" s="126">
        <f>Q50/N50*100</f>
        <v>100</v>
      </c>
    </row>
    <row r="51" spans="1:20" s="16" customFormat="1" ht="37.5" customHeight="1" x14ac:dyDescent="0.25">
      <c r="A51" s="252"/>
      <c r="B51" s="245"/>
      <c r="C51" s="240" t="s">
        <v>349</v>
      </c>
      <c r="D51" s="250"/>
      <c r="E51" s="2" t="s">
        <v>333</v>
      </c>
      <c r="F51" s="6">
        <f>G51+H51</f>
        <v>5466.8</v>
      </c>
      <c r="G51" s="6">
        <f>G61+G65</f>
        <v>5466.8</v>
      </c>
      <c r="H51" s="6">
        <v>0</v>
      </c>
      <c r="I51" s="6">
        <f>J51+K51</f>
        <v>5466.8</v>
      </c>
      <c r="J51" s="6">
        <f>J61+J65</f>
        <v>5466.8</v>
      </c>
      <c r="K51" s="6">
        <v>0</v>
      </c>
      <c r="L51" s="6">
        <f>M51+N51</f>
        <v>5466.8</v>
      </c>
      <c r="M51" s="6">
        <f>M61+M65</f>
        <v>5466.8</v>
      </c>
      <c r="N51" s="6">
        <v>0</v>
      </c>
      <c r="O51" s="6">
        <f>P51+Q51</f>
        <v>5466.8</v>
      </c>
      <c r="P51" s="6">
        <f>P61+P65</f>
        <v>5466.8</v>
      </c>
      <c r="Q51" s="6">
        <v>0</v>
      </c>
      <c r="R51" s="126">
        <f>O51/L51*100</f>
        <v>100</v>
      </c>
      <c r="S51" s="126">
        <f>P51/M51*100</f>
        <v>100</v>
      </c>
      <c r="T51" s="126">
        <v>0</v>
      </c>
    </row>
    <row r="52" spans="1:20" s="16" customFormat="1" ht="31.5" customHeight="1" x14ac:dyDescent="0.25">
      <c r="A52" s="252"/>
      <c r="B52" s="245"/>
      <c r="C52" s="240"/>
      <c r="D52" s="250"/>
      <c r="E52" s="2" t="s">
        <v>335</v>
      </c>
      <c r="F52" s="6">
        <f>G52+H52</f>
        <v>1147.0999999999999</v>
      </c>
      <c r="G52" s="22">
        <f>G56</f>
        <v>1147.0999999999999</v>
      </c>
      <c r="H52" s="22">
        <v>0</v>
      </c>
      <c r="I52" s="6">
        <f>J52+K52</f>
        <v>1147.0999999999999</v>
      </c>
      <c r="J52" s="22">
        <f>J56</f>
        <v>1147.0999999999999</v>
      </c>
      <c r="K52" s="22">
        <v>0</v>
      </c>
      <c r="L52" s="6">
        <f>M52+N52</f>
        <v>1147.0999999999999</v>
      </c>
      <c r="M52" s="22">
        <f>M56</f>
        <v>1147.0999999999999</v>
      </c>
      <c r="N52" s="22">
        <v>0</v>
      </c>
      <c r="O52" s="6">
        <f>P52+Q52</f>
        <v>0</v>
      </c>
      <c r="P52" s="22">
        <f>P56</f>
        <v>0</v>
      </c>
      <c r="Q52" s="22">
        <v>0</v>
      </c>
      <c r="R52" s="126">
        <v>0</v>
      </c>
      <c r="S52" s="126">
        <v>0</v>
      </c>
      <c r="T52" s="126">
        <v>0</v>
      </c>
    </row>
    <row r="53" spans="1:20" s="16" customFormat="1" ht="34.5" customHeight="1" x14ac:dyDescent="0.25">
      <c r="A53" s="252"/>
      <c r="B53" s="246"/>
      <c r="C53" s="240"/>
      <c r="D53" s="248"/>
      <c r="E53" s="2" t="s">
        <v>336</v>
      </c>
      <c r="F53" s="6">
        <f>G53+H53</f>
        <v>145.6</v>
      </c>
      <c r="G53" s="22">
        <v>0</v>
      </c>
      <c r="H53" s="22">
        <f>H57</f>
        <v>145.6</v>
      </c>
      <c r="I53" s="6">
        <f>J53+K53</f>
        <v>145.6</v>
      </c>
      <c r="J53" s="22">
        <v>0</v>
      </c>
      <c r="K53" s="22">
        <f>K57</f>
        <v>145.6</v>
      </c>
      <c r="L53" s="6">
        <f>M53+N53</f>
        <v>145.6</v>
      </c>
      <c r="M53" s="22">
        <v>0</v>
      </c>
      <c r="N53" s="22">
        <f>N57</f>
        <v>145.6</v>
      </c>
      <c r="O53" s="6">
        <f>P53+Q53</f>
        <v>0</v>
      </c>
      <c r="P53" s="22">
        <v>0</v>
      </c>
      <c r="Q53" s="22">
        <f>Q57</f>
        <v>0</v>
      </c>
      <c r="R53" s="126">
        <v>0</v>
      </c>
      <c r="S53" s="126">
        <v>0</v>
      </c>
      <c r="T53" s="126">
        <v>0</v>
      </c>
    </row>
    <row r="54" spans="1:20" s="16" customFormat="1" ht="31.5" customHeight="1" x14ac:dyDescent="0.25">
      <c r="A54" s="255" t="s">
        <v>350</v>
      </c>
      <c r="B54" s="256" t="s">
        <v>20</v>
      </c>
      <c r="C54" s="240" t="s">
        <v>351</v>
      </c>
      <c r="D54" s="247" t="s">
        <v>223</v>
      </c>
      <c r="E54" s="8" t="s">
        <v>28</v>
      </c>
      <c r="F54" s="6">
        <f>G54+H54</f>
        <v>1292.6999999999998</v>
      </c>
      <c r="G54" s="22">
        <f>G56+G57</f>
        <v>1147.0999999999999</v>
      </c>
      <c r="H54" s="22">
        <f>H56+H57</f>
        <v>145.6</v>
      </c>
      <c r="I54" s="6">
        <f>J54+K54</f>
        <v>1292.6999999999998</v>
      </c>
      <c r="J54" s="22">
        <f>J56+J57</f>
        <v>1147.0999999999999</v>
      </c>
      <c r="K54" s="22">
        <f>K56+K57</f>
        <v>145.6</v>
      </c>
      <c r="L54" s="6">
        <f>M54+N54</f>
        <v>1292.6999999999998</v>
      </c>
      <c r="M54" s="22">
        <f>M56+M57</f>
        <v>1147.0999999999999</v>
      </c>
      <c r="N54" s="22">
        <f>N56+N57</f>
        <v>145.6</v>
      </c>
      <c r="O54" s="6">
        <f>P54+Q54</f>
        <v>0</v>
      </c>
      <c r="P54" s="22">
        <f>P56+P57</f>
        <v>0</v>
      </c>
      <c r="Q54" s="22">
        <f>Q56+Q57</f>
        <v>0</v>
      </c>
      <c r="R54" s="126">
        <v>0</v>
      </c>
      <c r="S54" s="126">
        <v>0</v>
      </c>
      <c r="T54" s="126">
        <v>0</v>
      </c>
    </row>
    <row r="55" spans="1:20" s="16" customFormat="1" ht="31.5" customHeight="1" x14ac:dyDescent="0.3">
      <c r="A55" s="255"/>
      <c r="B55" s="257"/>
      <c r="C55" s="240"/>
      <c r="D55" s="248"/>
      <c r="E55" s="249" t="s">
        <v>26</v>
      </c>
      <c r="F55" s="249"/>
      <c r="G55" s="22"/>
      <c r="H55" s="22"/>
      <c r="I55" s="6"/>
      <c r="J55" s="22"/>
      <c r="K55" s="22"/>
      <c r="L55" s="122"/>
      <c r="M55" s="122"/>
      <c r="N55" s="122"/>
      <c r="O55" s="122"/>
      <c r="P55" s="122"/>
      <c r="Q55" s="122"/>
      <c r="R55" s="126"/>
      <c r="S55" s="126"/>
      <c r="T55" s="126"/>
    </row>
    <row r="56" spans="1:20" s="16" customFormat="1" ht="42" customHeight="1" x14ac:dyDescent="0.25">
      <c r="A56" s="255"/>
      <c r="B56" s="257"/>
      <c r="C56" s="240"/>
      <c r="D56" s="247" t="s">
        <v>224</v>
      </c>
      <c r="E56" s="2" t="s">
        <v>335</v>
      </c>
      <c r="F56" s="22">
        <f>G56+H56</f>
        <v>1147.0999999999999</v>
      </c>
      <c r="G56" s="22">
        <v>1147.0999999999999</v>
      </c>
      <c r="H56" s="22">
        <v>0</v>
      </c>
      <c r="I56" s="22">
        <f>J56+K56</f>
        <v>1147.0999999999999</v>
      </c>
      <c r="J56" s="22">
        <v>1147.0999999999999</v>
      </c>
      <c r="K56" s="22">
        <v>0</v>
      </c>
      <c r="L56" s="22">
        <f>M56+N56</f>
        <v>1147.0999999999999</v>
      </c>
      <c r="M56" s="22">
        <v>1147.0999999999999</v>
      </c>
      <c r="N56" s="22">
        <v>0</v>
      </c>
      <c r="O56" s="22">
        <f>P56+Q56</f>
        <v>0</v>
      </c>
      <c r="P56" s="22">
        <v>0</v>
      </c>
      <c r="Q56" s="22">
        <v>0</v>
      </c>
      <c r="R56" s="126">
        <v>0</v>
      </c>
      <c r="S56" s="126">
        <v>0</v>
      </c>
      <c r="T56" s="126">
        <v>0</v>
      </c>
    </row>
    <row r="57" spans="1:20" s="16" customFormat="1" ht="42" customHeight="1" x14ac:dyDescent="0.25">
      <c r="A57" s="255"/>
      <c r="B57" s="258"/>
      <c r="C57" s="240"/>
      <c r="D57" s="248"/>
      <c r="E57" s="2" t="s">
        <v>336</v>
      </c>
      <c r="F57" s="22">
        <f>G57+H57</f>
        <v>145.6</v>
      </c>
      <c r="G57" s="22">
        <v>0</v>
      </c>
      <c r="H57" s="22">
        <v>145.6</v>
      </c>
      <c r="I57" s="22">
        <f>J57+K57</f>
        <v>145.6</v>
      </c>
      <c r="J57" s="22">
        <v>0</v>
      </c>
      <c r="K57" s="22">
        <v>145.6</v>
      </c>
      <c r="L57" s="22">
        <f>M57+N57</f>
        <v>145.6</v>
      </c>
      <c r="M57" s="22">
        <v>0</v>
      </c>
      <c r="N57" s="22">
        <v>145.6</v>
      </c>
      <c r="O57" s="22">
        <f>P57+Q57</f>
        <v>0</v>
      </c>
      <c r="P57" s="22">
        <v>0</v>
      </c>
      <c r="Q57" s="22">
        <v>0</v>
      </c>
      <c r="R57" s="126">
        <v>0</v>
      </c>
      <c r="S57" s="126">
        <v>0</v>
      </c>
      <c r="T57" s="126">
        <v>0</v>
      </c>
    </row>
    <row r="58" spans="1:20" s="16" customFormat="1" ht="33" customHeight="1" x14ac:dyDescent="0.25">
      <c r="A58" s="255" t="s">
        <v>352</v>
      </c>
      <c r="B58" s="202" t="s">
        <v>33</v>
      </c>
      <c r="C58" s="259" t="s">
        <v>353</v>
      </c>
      <c r="D58" s="180" t="s">
        <v>223</v>
      </c>
      <c r="E58" s="112" t="s">
        <v>226</v>
      </c>
      <c r="F58" s="31">
        <f>G58+H58</f>
        <v>74211.5</v>
      </c>
      <c r="G58" s="31">
        <f>G60+G61</f>
        <v>5401.1</v>
      </c>
      <c r="H58" s="31">
        <f>H60+H61</f>
        <v>68810.399999999994</v>
      </c>
      <c r="I58" s="31">
        <f>J58+K58</f>
        <v>74211.5</v>
      </c>
      <c r="J58" s="31">
        <f>J60+J61</f>
        <v>5401.1</v>
      </c>
      <c r="K58" s="31">
        <f>K60+K61</f>
        <v>68810.399999999994</v>
      </c>
      <c r="L58" s="31">
        <f>M58+N58</f>
        <v>74211.5</v>
      </c>
      <c r="M58" s="31">
        <f>M60+M61</f>
        <v>5401.1</v>
      </c>
      <c r="N58" s="31">
        <f>N60+N61</f>
        <v>68810.399999999994</v>
      </c>
      <c r="O58" s="31">
        <f>P58+Q58</f>
        <v>74211.5</v>
      </c>
      <c r="P58" s="31">
        <f>P60+P61</f>
        <v>5401.1</v>
      </c>
      <c r="Q58" s="31">
        <f>Q60+Q61</f>
        <v>68810.399999999994</v>
      </c>
      <c r="R58" s="126">
        <f>O58/L58*100</f>
        <v>100</v>
      </c>
      <c r="S58" s="126">
        <v>0</v>
      </c>
      <c r="T58" s="126">
        <f>Q58/N58*100</f>
        <v>100</v>
      </c>
    </row>
    <row r="59" spans="1:20" s="16" customFormat="1" ht="25.5" customHeight="1" x14ac:dyDescent="0.3">
      <c r="A59" s="255"/>
      <c r="B59" s="206"/>
      <c r="C59" s="259"/>
      <c r="D59" s="247" t="s">
        <v>224</v>
      </c>
      <c r="E59" s="249" t="s">
        <v>26</v>
      </c>
      <c r="F59" s="249"/>
      <c r="G59" s="31"/>
      <c r="H59" s="31"/>
      <c r="I59" s="31"/>
      <c r="J59" s="31"/>
      <c r="K59" s="31"/>
      <c r="L59" s="122"/>
      <c r="M59" s="122"/>
      <c r="N59" s="122"/>
      <c r="O59" s="122"/>
      <c r="P59" s="122"/>
      <c r="Q59" s="122"/>
      <c r="R59" s="126"/>
      <c r="S59" s="126"/>
      <c r="T59" s="126"/>
    </row>
    <row r="60" spans="1:20" s="16" customFormat="1" ht="42.75" customHeight="1" x14ac:dyDescent="0.25">
      <c r="A60" s="255"/>
      <c r="B60" s="206"/>
      <c r="C60" s="259"/>
      <c r="D60" s="250"/>
      <c r="E60" s="2" t="s">
        <v>331</v>
      </c>
      <c r="F60" s="22">
        <f>G60+H60</f>
        <v>68810.399999999994</v>
      </c>
      <c r="G60" s="22">
        <v>0</v>
      </c>
      <c r="H60" s="22">
        <v>68810.399999999994</v>
      </c>
      <c r="I60" s="22">
        <f>J60+K60</f>
        <v>68810.399999999994</v>
      </c>
      <c r="J60" s="22">
        <v>0</v>
      </c>
      <c r="K60" s="22">
        <v>68810.399999999994</v>
      </c>
      <c r="L60" s="22">
        <f>M60+N60</f>
        <v>68810.399999999994</v>
      </c>
      <c r="M60" s="22">
        <v>0</v>
      </c>
      <c r="N60" s="22">
        <v>68810.399999999994</v>
      </c>
      <c r="O60" s="22">
        <f>P60+Q60</f>
        <v>68810.399999999994</v>
      </c>
      <c r="P60" s="22">
        <v>0</v>
      </c>
      <c r="Q60" s="22">
        <v>68810.399999999994</v>
      </c>
      <c r="R60" s="126">
        <f>O60/L60*100</f>
        <v>100</v>
      </c>
      <c r="S60" s="126">
        <v>0</v>
      </c>
      <c r="T60" s="126">
        <f>Q60/N60*100</f>
        <v>100</v>
      </c>
    </row>
    <row r="61" spans="1:20" s="14" customFormat="1" ht="384.75" customHeight="1" x14ac:dyDescent="0.25">
      <c r="A61" s="255"/>
      <c r="B61" s="206"/>
      <c r="C61" s="259"/>
      <c r="D61" s="248"/>
      <c r="E61" s="20" t="s">
        <v>333</v>
      </c>
      <c r="F61" s="21">
        <f>G61+H61</f>
        <v>5401.1</v>
      </c>
      <c r="G61" s="21">
        <v>5401.1</v>
      </c>
      <c r="H61" s="21">
        <v>0</v>
      </c>
      <c r="I61" s="21">
        <f>J61+K61</f>
        <v>5401.1</v>
      </c>
      <c r="J61" s="21">
        <v>5401.1</v>
      </c>
      <c r="K61" s="21">
        <v>0</v>
      </c>
      <c r="L61" s="21">
        <f>M61+N61</f>
        <v>5401.1</v>
      </c>
      <c r="M61" s="21">
        <v>5401.1</v>
      </c>
      <c r="N61" s="21">
        <v>0</v>
      </c>
      <c r="O61" s="21">
        <f>P61+Q61</f>
        <v>5401.1</v>
      </c>
      <c r="P61" s="21">
        <v>5401.1</v>
      </c>
      <c r="Q61" s="21">
        <v>0</v>
      </c>
      <c r="R61" s="176">
        <f>O61/L61*100</f>
        <v>100</v>
      </c>
      <c r="S61" s="176">
        <f>P61/M61*100</f>
        <v>100</v>
      </c>
      <c r="T61" s="176">
        <v>0</v>
      </c>
    </row>
    <row r="62" spans="1:20" s="14" customFormat="1" ht="36" customHeight="1" x14ac:dyDescent="0.25">
      <c r="A62" s="260" t="s">
        <v>354</v>
      </c>
      <c r="B62" s="261" t="s">
        <v>49</v>
      </c>
      <c r="C62" s="240" t="s">
        <v>355</v>
      </c>
      <c r="D62" s="247" t="s">
        <v>223</v>
      </c>
      <c r="E62" s="112" t="s">
        <v>226</v>
      </c>
      <c r="F62" s="31">
        <f t="shared" ref="F62:Q62" si="15">F64+F65</f>
        <v>1065.7</v>
      </c>
      <c r="G62" s="31">
        <f t="shared" si="15"/>
        <v>65.7</v>
      </c>
      <c r="H62" s="31">
        <f t="shared" si="15"/>
        <v>1000</v>
      </c>
      <c r="I62" s="31">
        <f t="shared" si="15"/>
        <v>1065.7</v>
      </c>
      <c r="J62" s="31">
        <f t="shared" si="15"/>
        <v>65.7</v>
      </c>
      <c r="K62" s="31">
        <f t="shared" si="15"/>
        <v>1000</v>
      </c>
      <c r="L62" s="31">
        <f t="shared" si="15"/>
        <v>1065.7</v>
      </c>
      <c r="M62" s="31">
        <f t="shared" si="15"/>
        <v>65.7</v>
      </c>
      <c r="N62" s="31">
        <f t="shared" si="15"/>
        <v>1000</v>
      </c>
      <c r="O62" s="31">
        <f t="shared" si="15"/>
        <v>1065.7</v>
      </c>
      <c r="P62" s="31">
        <f t="shared" si="15"/>
        <v>65.7</v>
      </c>
      <c r="Q62" s="31">
        <f t="shared" si="15"/>
        <v>1000</v>
      </c>
      <c r="R62" s="126">
        <f>O62/L62*100</f>
        <v>100</v>
      </c>
      <c r="S62" s="126">
        <f>P62/M62*100</f>
        <v>100</v>
      </c>
      <c r="T62" s="126">
        <f>Q62/N62*100</f>
        <v>100</v>
      </c>
    </row>
    <row r="63" spans="1:20" s="14" customFormat="1" ht="36" customHeight="1" x14ac:dyDescent="0.3">
      <c r="A63" s="260"/>
      <c r="B63" s="262"/>
      <c r="C63" s="240"/>
      <c r="D63" s="248"/>
      <c r="E63" s="249" t="s">
        <v>26</v>
      </c>
      <c r="F63" s="249"/>
      <c r="G63" s="31"/>
      <c r="H63" s="31"/>
      <c r="I63" s="31"/>
      <c r="J63" s="31"/>
      <c r="K63" s="31"/>
      <c r="L63" s="122"/>
      <c r="M63" s="122"/>
      <c r="N63" s="122"/>
      <c r="O63" s="122"/>
      <c r="P63" s="122"/>
      <c r="Q63" s="122"/>
      <c r="R63" s="126"/>
      <c r="S63" s="126"/>
      <c r="T63" s="126"/>
    </row>
    <row r="64" spans="1:20" s="14" customFormat="1" ht="34.5" customHeight="1" x14ac:dyDescent="0.25">
      <c r="A64" s="260"/>
      <c r="B64" s="262"/>
      <c r="C64" s="240"/>
      <c r="D64" s="247" t="s">
        <v>224</v>
      </c>
      <c r="E64" s="8" t="s">
        <v>331</v>
      </c>
      <c r="F64" s="22">
        <f>G64+H64</f>
        <v>1000</v>
      </c>
      <c r="G64" s="22">
        <v>0</v>
      </c>
      <c r="H64" s="22">
        <v>1000</v>
      </c>
      <c r="I64" s="22">
        <f>J64+K64</f>
        <v>1000</v>
      </c>
      <c r="J64" s="22">
        <v>0</v>
      </c>
      <c r="K64" s="22">
        <v>1000</v>
      </c>
      <c r="L64" s="22">
        <f>M64+N64</f>
        <v>1000</v>
      </c>
      <c r="M64" s="22">
        <v>0</v>
      </c>
      <c r="N64" s="22">
        <v>1000</v>
      </c>
      <c r="O64" s="22">
        <f>P64+Q64</f>
        <v>1000</v>
      </c>
      <c r="P64" s="22">
        <v>0</v>
      </c>
      <c r="Q64" s="22">
        <v>1000</v>
      </c>
      <c r="R64" s="126">
        <f>O64/L64*100</f>
        <v>100</v>
      </c>
      <c r="S64" s="126">
        <v>0</v>
      </c>
      <c r="T64" s="126">
        <f>Q64/N64*100</f>
        <v>100</v>
      </c>
    </row>
    <row r="65" spans="1:20" s="14" customFormat="1" ht="51" customHeight="1" x14ac:dyDescent="0.25">
      <c r="A65" s="260"/>
      <c r="B65" s="263"/>
      <c r="C65" s="240"/>
      <c r="D65" s="248"/>
      <c r="E65" s="8" t="s">
        <v>333</v>
      </c>
      <c r="F65" s="22">
        <f>G65+H65</f>
        <v>65.7</v>
      </c>
      <c r="G65" s="22">
        <v>65.7</v>
      </c>
      <c r="H65" s="22">
        <v>0</v>
      </c>
      <c r="I65" s="22">
        <f>J65+K65</f>
        <v>65.7</v>
      </c>
      <c r="J65" s="22">
        <v>65.7</v>
      </c>
      <c r="K65" s="22">
        <v>0</v>
      </c>
      <c r="L65" s="22">
        <f>M65+N65</f>
        <v>65.7</v>
      </c>
      <c r="M65" s="22">
        <v>65.7</v>
      </c>
      <c r="N65" s="22">
        <v>0</v>
      </c>
      <c r="O65" s="22">
        <f>P65+Q65</f>
        <v>65.7</v>
      </c>
      <c r="P65" s="22">
        <v>65.7</v>
      </c>
      <c r="Q65" s="22">
        <v>0</v>
      </c>
      <c r="R65" s="126">
        <f>O65/L65*100</f>
        <v>100</v>
      </c>
      <c r="S65" s="126">
        <f>P65/M65*100</f>
        <v>100</v>
      </c>
      <c r="T65" s="126">
        <v>0</v>
      </c>
    </row>
    <row r="66" spans="1:20" s="14" customFormat="1" ht="27" customHeight="1" x14ac:dyDescent="0.25">
      <c r="A66" s="264" t="s">
        <v>250</v>
      </c>
      <c r="B66" s="265" t="s">
        <v>1</v>
      </c>
      <c r="C66" s="240" t="s">
        <v>356</v>
      </c>
      <c r="D66" s="247" t="s">
        <v>223</v>
      </c>
      <c r="E66" s="32" t="s">
        <v>28</v>
      </c>
      <c r="F66" s="31">
        <f t="shared" ref="F66:Q66" si="16">F68+F69</f>
        <v>17558.8</v>
      </c>
      <c r="G66" s="31">
        <f t="shared" si="16"/>
        <v>17558.8</v>
      </c>
      <c r="H66" s="31">
        <f t="shared" si="16"/>
        <v>0</v>
      </c>
      <c r="I66" s="31">
        <f t="shared" si="16"/>
        <v>17558.8</v>
      </c>
      <c r="J66" s="31">
        <f t="shared" si="16"/>
        <v>17558.8</v>
      </c>
      <c r="K66" s="31">
        <f t="shared" si="16"/>
        <v>0</v>
      </c>
      <c r="L66" s="31">
        <f t="shared" si="16"/>
        <v>17558.8</v>
      </c>
      <c r="M66" s="31">
        <f t="shared" si="16"/>
        <v>17558.8</v>
      </c>
      <c r="N66" s="31">
        <f t="shared" si="16"/>
        <v>0</v>
      </c>
      <c r="O66" s="31">
        <f t="shared" si="16"/>
        <v>17558.8</v>
      </c>
      <c r="P66" s="31">
        <f t="shared" si="16"/>
        <v>17558.8</v>
      </c>
      <c r="Q66" s="31">
        <f t="shared" si="16"/>
        <v>0</v>
      </c>
      <c r="R66" s="126">
        <f>O66/L66*100</f>
        <v>100</v>
      </c>
      <c r="S66" s="126">
        <f>P66/M66*100</f>
        <v>100</v>
      </c>
      <c r="T66" s="126">
        <v>0</v>
      </c>
    </row>
    <row r="67" spans="1:20" s="14" customFormat="1" ht="27" customHeight="1" x14ac:dyDescent="0.3">
      <c r="A67" s="264"/>
      <c r="B67" s="266"/>
      <c r="C67" s="240"/>
      <c r="D67" s="248"/>
      <c r="E67" s="249" t="s">
        <v>26</v>
      </c>
      <c r="F67" s="249"/>
      <c r="G67" s="31"/>
      <c r="H67" s="31"/>
      <c r="I67" s="31"/>
      <c r="J67" s="31"/>
      <c r="K67" s="31"/>
      <c r="L67" s="122"/>
      <c r="M67" s="122"/>
      <c r="N67" s="122"/>
      <c r="O67" s="122"/>
      <c r="P67" s="122"/>
      <c r="Q67" s="122"/>
      <c r="R67" s="126"/>
      <c r="S67" s="126"/>
      <c r="T67" s="126"/>
    </row>
    <row r="68" spans="1:20" s="14" customFormat="1" ht="28.5" customHeight="1" x14ac:dyDescent="0.25">
      <c r="A68" s="264"/>
      <c r="B68" s="266"/>
      <c r="C68" s="240"/>
      <c r="D68" s="247" t="s">
        <v>224</v>
      </c>
      <c r="E68" s="2" t="s">
        <v>337</v>
      </c>
      <c r="F68" s="22">
        <f>G68+H68</f>
        <v>14100</v>
      </c>
      <c r="G68" s="22">
        <f>G70</f>
        <v>14100</v>
      </c>
      <c r="H68" s="22">
        <f>H70</f>
        <v>0</v>
      </c>
      <c r="I68" s="22">
        <f>J68+K68</f>
        <v>14100</v>
      </c>
      <c r="J68" s="22">
        <f>J70</f>
        <v>14100</v>
      </c>
      <c r="K68" s="22">
        <f>K70</f>
        <v>0</v>
      </c>
      <c r="L68" s="22">
        <f>M68+N68</f>
        <v>14100</v>
      </c>
      <c r="M68" s="22">
        <f>M70</f>
        <v>14100</v>
      </c>
      <c r="N68" s="22">
        <f>N70</f>
        <v>0</v>
      </c>
      <c r="O68" s="22">
        <f>P68+Q68</f>
        <v>14100</v>
      </c>
      <c r="P68" s="22">
        <f>P70</f>
        <v>14100</v>
      </c>
      <c r="Q68" s="22">
        <f>Q70</f>
        <v>0</v>
      </c>
      <c r="R68" s="126">
        <f t="shared" ref="R68:S73" si="17">O68/L68*100</f>
        <v>100</v>
      </c>
      <c r="S68" s="126">
        <f t="shared" si="17"/>
        <v>100</v>
      </c>
      <c r="T68" s="126">
        <v>0</v>
      </c>
    </row>
    <row r="69" spans="1:20" s="14" customFormat="1" ht="165.75" customHeight="1" x14ac:dyDescent="0.25">
      <c r="A69" s="264"/>
      <c r="B69" s="267"/>
      <c r="C69" s="240"/>
      <c r="D69" s="248"/>
      <c r="E69" s="2" t="s">
        <v>338</v>
      </c>
      <c r="F69" s="22">
        <f>G69+H69</f>
        <v>3458.8</v>
      </c>
      <c r="G69" s="22">
        <f>G72</f>
        <v>3458.8</v>
      </c>
      <c r="H69" s="22">
        <v>0</v>
      </c>
      <c r="I69" s="22">
        <f>J69+K69</f>
        <v>3458.8</v>
      </c>
      <c r="J69" s="22">
        <f>J72</f>
        <v>3458.8</v>
      </c>
      <c r="K69" s="22">
        <v>0</v>
      </c>
      <c r="L69" s="22">
        <f>M69+N69</f>
        <v>3458.8</v>
      </c>
      <c r="M69" s="22">
        <f>M72</f>
        <v>3458.8</v>
      </c>
      <c r="N69" s="22">
        <v>0</v>
      </c>
      <c r="O69" s="22">
        <f>P69+Q69</f>
        <v>3458.8</v>
      </c>
      <c r="P69" s="22">
        <f>P72</f>
        <v>3458.8</v>
      </c>
      <c r="Q69" s="22">
        <v>0</v>
      </c>
      <c r="R69" s="126">
        <f t="shared" si="17"/>
        <v>100</v>
      </c>
      <c r="S69" s="126">
        <f t="shared" si="17"/>
        <v>100</v>
      </c>
      <c r="T69" s="126">
        <v>0</v>
      </c>
    </row>
    <row r="70" spans="1:20" s="14" customFormat="1" ht="47.25" customHeight="1" x14ac:dyDescent="0.25">
      <c r="A70" s="255" t="s">
        <v>251</v>
      </c>
      <c r="B70" s="202" t="s">
        <v>252</v>
      </c>
      <c r="C70" s="240" t="s">
        <v>357</v>
      </c>
      <c r="D70" s="19" t="s">
        <v>223</v>
      </c>
      <c r="E70" s="2" t="s">
        <v>337</v>
      </c>
      <c r="F70" s="22">
        <f>G70+H70</f>
        <v>14100</v>
      </c>
      <c r="G70" s="22">
        <v>14100</v>
      </c>
      <c r="H70" s="22">
        <v>0</v>
      </c>
      <c r="I70" s="22">
        <f>J70+K70</f>
        <v>14100</v>
      </c>
      <c r="J70" s="22">
        <v>14100</v>
      </c>
      <c r="K70" s="22">
        <v>0</v>
      </c>
      <c r="L70" s="22">
        <f>M70+N70</f>
        <v>14100</v>
      </c>
      <c r="M70" s="126">
        <v>14100</v>
      </c>
      <c r="N70" s="126">
        <v>0</v>
      </c>
      <c r="O70" s="22">
        <f>P70+Q70</f>
        <v>14100</v>
      </c>
      <c r="P70" s="126">
        <v>14100</v>
      </c>
      <c r="Q70" s="126">
        <v>0</v>
      </c>
      <c r="R70" s="126">
        <f t="shared" si="17"/>
        <v>100</v>
      </c>
      <c r="S70" s="126">
        <f t="shared" si="17"/>
        <v>100</v>
      </c>
      <c r="T70" s="126">
        <v>0</v>
      </c>
    </row>
    <row r="71" spans="1:20" s="14" customFormat="1" ht="109.5" customHeight="1" x14ac:dyDescent="0.25">
      <c r="A71" s="255"/>
      <c r="B71" s="203"/>
      <c r="C71" s="240"/>
      <c r="D71" s="19" t="s">
        <v>224</v>
      </c>
      <c r="E71" s="2" t="s">
        <v>225</v>
      </c>
      <c r="F71" s="22">
        <f t="shared" ref="F71:Q71" si="18">F70</f>
        <v>14100</v>
      </c>
      <c r="G71" s="22">
        <f t="shared" si="18"/>
        <v>14100</v>
      </c>
      <c r="H71" s="22">
        <f t="shared" si="18"/>
        <v>0</v>
      </c>
      <c r="I71" s="22">
        <f t="shared" si="18"/>
        <v>14100</v>
      </c>
      <c r="J71" s="22">
        <f t="shared" si="18"/>
        <v>14100</v>
      </c>
      <c r="K71" s="22">
        <f t="shared" si="18"/>
        <v>0</v>
      </c>
      <c r="L71" s="22">
        <f t="shared" si="18"/>
        <v>14100</v>
      </c>
      <c r="M71" s="22">
        <f t="shared" si="18"/>
        <v>14100</v>
      </c>
      <c r="N71" s="22">
        <f t="shared" si="18"/>
        <v>0</v>
      </c>
      <c r="O71" s="22">
        <f t="shared" si="18"/>
        <v>14100</v>
      </c>
      <c r="P71" s="22">
        <f t="shared" si="18"/>
        <v>14100</v>
      </c>
      <c r="Q71" s="22">
        <f t="shared" si="18"/>
        <v>0</v>
      </c>
      <c r="R71" s="126">
        <f t="shared" si="17"/>
        <v>100</v>
      </c>
      <c r="S71" s="126">
        <f t="shared" si="17"/>
        <v>100</v>
      </c>
      <c r="T71" s="126">
        <v>0</v>
      </c>
    </row>
    <row r="72" spans="1:20" s="14" customFormat="1" ht="51" customHeight="1" x14ac:dyDescent="0.25">
      <c r="A72" s="255" t="s">
        <v>358</v>
      </c>
      <c r="B72" s="202" t="s">
        <v>37</v>
      </c>
      <c r="C72" s="207" t="s">
        <v>359</v>
      </c>
      <c r="D72" s="19" t="s">
        <v>223</v>
      </c>
      <c r="E72" s="2" t="s">
        <v>338</v>
      </c>
      <c r="F72" s="22">
        <f>G72+H72</f>
        <v>3458.8</v>
      </c>
      <c r="G72" s="22">
        <v>3458.8</v>
      </c>
      <c r="H72" s="22">
        <v>0</v>
      </c>
      <c r="I72" s="22">
        <f>J72+K72</f>
        <v>3458.8</v>
      </c>
      <c r="J72" s="22">
        <v>3458.8</v>
      </c>
      <c r="K72" s="22">
        <v>0</v>
      </c>
      <c r="L72" s="22">
        <f>M72+N72</f>
        <v>3458.8</v>
      </c>
      <c r="M72" s="22">
        <v>3458.8</v>
      </c>
      <c r="N72" s="126">
        <v>0</v>
      </c>
      <c r="O72" s="22">
        <f>P72+Q72</f>
        <v>3458.8</v>
      </c>
      <c r="P72" s="22">
        <v>3458.8</v>
      </c>
      <c r="Q72" s="126">
        <v>0</v>
      </c>
      <c r="R72" s="126">
        <f t="shared" si="17"/>
        <v>100</v>
      </c>
      <c r="S72" s="126">
        <f t="shared" si="17"/>
        <v>100</v>
      </c>
      <c r="T72" s="126">
        <v>0</v>
      </c>
    </row>
    <row r="73" spans="1:20" s="14" customFormat="1" ht="84" customHeight="1" x14ac:dyDescent="0.25">
      <c r="A73" s="255"/>
      <c r="B73" s="203"/>
      <c r="C73" s="207"/>
      <c r="D73" s="19" t="s">
        <v>224</v>
      </c>
      <c r="E73" s="2" t="s">
        <v>225</v>
      </c>
      <c r="F73" s="22">
        <f t="shared" ref="F73:Q73" si="19">F72</f>
        <v>3458.8</v>
      </c>
      <c r="G73" s="22">
        <f t="shared" si="19"/>
        <v>3458.8</v>
      </c>
      <c r="H73" s="22">
        <f t="shared" si="19"/>
        <v>0</v>
      </c>
      <c r="I73" s="22">
        <f t="shared" si="19"/>
        <v>3458.8</v>
      </c>
      <c r="J73" s="22">
        <f t="shared" si="19"/>
        <v>3458.8</v>
      </c>
      <c r="K73" s="22">
        <f t="shared" si="19"/>
        <v>0</v>
      </c>
      <c r="L73" s="22">
        <f t="shared" si="19"/>
        <v>3458.8</v>
      </c>
      <c r="M73" s="22">
        <f t="shared" si="19"/>
        <v>3458.8</v>
      </c>
      <c r="N73" s="22">
        <f t="shared" si="19"/>
        <v>0</v>
      </c>
      <c r="O73" s="22">
        <f t="shared" si="19"/>
        <v>3458.8</v>
      </c>
      <c r="P73" s="22">
        <f t="shared" si="19"/>
        <v>3458.8</v>
      </c>
      <c r="Q73" s="22">
        <f t="shared" si="19"/>
        <v>0</v>
      </c>
      <c r="R73" s="126">
        <f t="shared" si="17"/>
        <v>100</v>
      </c>
      <c r="S73" s="126">
        <f>P73/M73*100</f>
        <v>100</v>
      </c>
      <c r="T73" s="126">
        <v>0</v>
      </c>
    </row>
    <row r="74" spans="1:20" s="14" customFormat="1" ht="103.5" customHeight="1" x14ac:dyDescent="0.25">
      <c r="A74" s="10" t="s">
        <v>360</v>
      </c>
      <c r="B74" s="10" t="s">
        <v>35</v>
      </c>
      <c r="C74" s="10" t="s">
        <v>16</v>
      </c>
      <c r="D74" s="9" t="s">
        <v>224</v>
      </c>
      <c r="E74" s="2" t="s">
        <v>225</v>
      </c>
      <c r="F74" s="6">
        <v>0</v>
      </c>
      <c r="G74" s="6">
        <v>0</v>
      </c>
      <c r="H74" s="6">
        <v>0</v>
      </c>
      <c r="I74" s="22">
        <v>0</v>
      </c>
      <c r="J74" s="22">
        <v>0</v>
      </c>
      <c r="K74" s="22">
        <v>0</v>
      </c>
      <c r="L74" s="6">
        <v>0</v>
      </c>
      <c r="M74" s="6">
        <v>0</v>
      </c>
      <c r="N74" s="6">
        <v>0</v>
      </c>
      <c r="O74" s="22">
        <v>0</v>
      </c>
      <c r="P74" s="22">
        <v>0</v>
      </c>
      <c r="Q74" s="22">
        <v>0</v>
      </c>
      <c r="R74" s="126">
        <v>0</v>
      </c>
      <c r="S74" s="126">
        <v>0</v>
      </c>
      <c r="T74" s="126">
        <v>0</v>
      </c>
    </row>
    <row r="75" spans="1:20" s="14" customFormat="1" ht="111" customHeight="1" x14ac:dyDescent="0.25">
      <c r="A75" s="10" t="s">
        <v>361</v>
      </c>
      <c r="B75" s="10" t="s">
        <v>3</v>
      </c>
      <c r="C75" s="10" t="s">
        <v>4</v>
      </c>
      <c r="D75" s="9" t="s">
        <v>224</v>
      </c>
      <c r="E75" s="2" t="s">
        <v>225</v>
      </c>
      <c r="F75" s="6">
        <v>0</v>
      </c>
      <c r="G75" s="6">
        <v>0</v>
      </c>
      <c r="H75" s="6">
        <v>0</v>
      </c>
      <c r="I75" s="22">
        <v>0</v>
      </c>
      <c r="J75" s="22">
        <v>0</v>
      </c>
      <c r="K75" s="22">
        <v>0</v>
      </c>
      <c r="L75" s="6">
        <v>0</v>
      </c>
      <c r="M75" s="6">
        <v>0</v>
      </c>
      <c r="N75" s="6">
        <v>0</v>
      </c>
      <c r="O75" s="22">
        <v>0</v>
      </c>
      <c r="P75" s="22">
        <v>0</v>
      </c>
      <c r="Q75" s="22">
        <v>0</v>
      </c>
      <c r="R75" s="126">
        <v>0</v>
      </c>
      <c r="S75" s="126">
        <v>0</v>
      </c>
      <c r="T75" s="126">
        <v>0</v>
      </c>
    </row>
    <row r="76" spans="1:20" s="14" customFormat="1" ht="87" customHeight="1" x14ac:dyDescent="0.25">
      <c r="A76" s="10" t="s">
        <v>362</v>
      </c>
      <c r="B76" s="10" t="s">
        <v>36</v>
      </c>
      <c r="C76" s="10" t="s">
        <v>399</v>
      </c>
      <c r="D76" s="9" t="s">
        <v>224</v>
      </c>
      <c r="E76" s="2" t="s">
        <v>225</v>
      </c>
      <c r="F76" s="6">
        <v>0</v>
      </c>
      <c r="G76" s="6">
        <v>0</v>
      </c>
      <c r="H76" s="6">
        <v>0</v>
      </c>
      <c r="I76" s="22">
        <v>0</v>
      </c>
      <c r="J76" s="22">
        <v>0</v>
      </c>
      <c r="K76" s="22">
        <v>0</v>
      </c>
      <c r="L76" s="6">
        <v>0</v>
      </c>
      <c r="M76" s="6">
        <v>0</v>
      </c>
      <c r="N76" s="6">
        <v>0</v>
      </c>
      <c r="O76" s="22">
        <v>0</v>
      </c>
      <c r="P76" s="22">
        <v>0</v>
      </c>
      <c r="Q76" s="22">
        <v>0</v>
      </c>
      <c r="R76" s="126">
        <v>0</v>
      </c>
      <c r="S76" s="126">
        <v>0</v>
      </c>
      <c r="T76" s="126">
        <v>0</v>
      </c>
    </row>
    <row r="77" spans="1:20" s="14" customFormat="1" ht="183.75" customHeight="1" x14ac:dyDescent="0.25">
      <c r="A77" s="17" t="s">
        <v>363</v>
      </c>
      <c r="B77" s="17" t="s">
        <v>38</v>
      </c>
      <c r="C77" s="33" t="s">
        <v>27</v>
      </c>
      <c r="D77" s="10" t="s">
        <v>224</v>
      </c>
      <c r="E77" s="2" t="s">
        <v>225</v>
      </c>
      <c r="F77" s="6">
        <v>0</v>
      </c>
      <c r="G77" s="6">
        <v>0</v>
      </c>
      <c r="H77" s="6">
        <v>0</v>
      </c>
      <c r="I77" s="22">
        <v>0</v>
      </c>
      <c r="J77" s="22">
        <v>0</v>
      </c>
      <c r="K77" s="22">
        <v>0</v>
      </c>
      <c r="L77" s="6">
        <v>0</v>
      </c>
      <c r="M77" s="6">
        <v>0</v>
      </c>
      <c r="N77" s="6">
        <v>0</v>
      </c>
      <c r="O77" s="22">
        <v>0</v>
      </c>
      <c r="P77" s="22">
        <v>0</v>
      </c>
      <c r="Q77" s="22">
        <v>0</v>
      </c>
      <c r="R77" s="126">
        <v>0</v>
      </c>
      <c r="S77" s="126">
        <v>0</v>
      </c>
      <c r="T77" s="126">
        <v>0</v>
      </c>
    </row>
    <row r="78" spans="1:20" s="14" customFormat="1" ht="135.75" customHeight="1" x14ac:dyDescent="0.25">
      <c r="A78" s="10" t="s">
        <v>364</v>
      </c>
      <c r="B78" s="10" t="s">
        <v>39</v>
      </c>
      <c r="C78" s="10" t="s">
        <v>17</v>
      </c>
      <c r="D78" s="10" t="s">
        <v>224</v>
      </c>
      <c r="E78" s="2" t="s">
        <v>225</v>
      </c>
      <c r="F78" s="6">
        <v>0</v>
      </c>
      <c r="G78" s="6">
        <v>0</v>
      </c>
      <c r="H78" s="6">
        <v>0</v>
      </c>
      <c r="I78" s="22">
        <v>0</v>
      </c>
      <c r="J78" s="22">
        <v>0</v>
      </c>
      <c r="K78" s="22">
        <v>0</v>
      </c>
      <c r="L78" s="6">
        <v>0</v>
      </c>
      <c r="M78" s="6">
        <v>0</v>
      </c>
      <c r="N78" s="6">
        <v>0</v>
      </c>
      <c r="O78" s="22">
        <v>0</v>
      </c>
      <c r="P78" s="22">
        <v>0</v>
      </c>
      <c r="Q78" s="22">
        <v>0</v>
      </c>
      <c r="R78" s="126">
        <v>0</v>
      </c>
      <c r="S78" s="126">
        <v>0</v>
      </c>
      <c r="T78" s="126">
        <v>0</v>
      </c>
    </row>
    <row r="79" spans="1:20" s="14" customFormat="1" ht="102.75" customHeight="1" x14ac:dyDescent="0.25">
      <c r="A79" s="10" t="s">
        <v>365</v>
      </c>
      <c r="B79" s="10" t="s">
        <v>187</v>
      </c>
      <c r="C79" s="10" t="s">
        <v>18</v>
      </c>
      <c r="D79" s="9" t="s">
        <v>224</v>
      </c>
      <c r="E79" s="2" t="s">
        <v>225</v>
      </c>
      <c r="F79" s="6">
        <v>0</v>
      </c>
      <c r="G79" s="6">
        <v>0</v>
      </c>
      <c r="H79" s="6">
        <v>0</v>
      </c>
      <c r="I79" s="22">
        <v>0</v>
      </c>
      <c r="J79" s="22">
        <v>0</v>
      </c>
      <c r="K79" s="22">
        <v>0</v>
      </c>
      <c r="L79" s="6">
        <v>0</v>
      </c>
      <c r="M79" s="6">
        <v>0</v>
      </c>
      <c r="N79" s="6">
        <v>0</v>
      </c>
      <c r="O79" s="22">
        <v>0</v>
      </c>
      <c r="P79" s="22">
        <v>0</v>
      </c>
      <c r="Q79" s="22">
        <v>0</v>
      </c>
      <c r="R79" s="126">
        <v>0</v>
      </c>
      <c r="S79" s="126">
        <v>0</v>
      </c>
      <c r="T79" s="126">
        <v>0</v>
      </c>
    </row>
    <row r="80" spans="1:20" s="14" customFormat="1" ht="154.5" customHeight="1" x14ac:dyDescent="0.25">
      <c r="A80" s="10" t="s">
        <v>366</v>
      </c>
      <c r="B80" s="10" t="s">
        <v>2</v>
      </c>
      <c r="C80" s="17" t="s">
        <v>367</v>
      </c>
      <c r="D80" s="10" t="s">
        <v>224</v>
      </c>
      <c r="E80" s="2" t="s">
        <v>225</v>
      </c>
      <c r="F80" s="6">
        <v>0</v>
      </c>
      <c r="G80" s="6">
        <v>0</v>
      </c>
      <c r="H80" s="6">
        <v>0</v>
      </c>
      <c r="I80" s="22">
        <v>0</v>
      </c>
      <c r="J80" s="22">
        <v>0</v>
      </c>
      <c r="K80" s="22">
        <v>0</v>
      </c>
      <c r="L80" s="6">
        <v>0</v>
      </c>
      <c r="M80" s="6">
        <v>0</v>
      </c>
      <c r="N80" s="6">
        <v>0</v>
      </c>
      <c r="O80" s="22">
        <v>0</v>
      </c>
      <c r="P80" s="22">
        <v>0</v>
      </c>
      <c r="Q80" s="22">
        <v>0</v>
      </c>
      <c r="R80" s="126">
        <v>0</v>
      </c>
      <c r="S80" s="126">
        <v>0</v>
      </c>
      <c r="T80" s="126">
        <v>0</v>
      </c>
    </row>
    <row r="81" spans="1:20" s="14" customFormat="1" ht="27" customHeight="1" x14ac:dyDescent="0.25">
      <c r="A81" s="252" t="s">
        <v>260</v>
      </c>
      <c r="B81" s="244" t="s">
        <v>130</v>
      </c>
      <c r="C81" s="240" t="s">
        <v>368</v>
      </c>
      <c r="D81" s="247" t="s">
        <v>223</v>
      </c>
      <c r="E81" s="32" t="s">
        <v>28</v>
      </c>
      <c r="F81" s="31">
        <f t="shared" ref="F81:Q81" si="20">F83+F84+F85+F86+F87</f>
        <v>105634.3</v>
      </c>
      <c r="G81" s="31">
        <f t="shared" si="20"/>
        <v>68810.3</v>
      </c>
      <c r="H81" s="31">
        <f t="shared" si="20"/>
        <v>36824</v>
      </c>
      <c r="I81" s="31">
        <f t="shared" si="20"/>
        <v>105634.3</v>
      </c>
      <c r="J81" s="31">
        <f t="shared" si="20"/>
        <v>68810.3</v>
      </c>
      <c r="K81" s="31">
        <f t="shared" si="20"/>
        <v>36824</v>
      </c>
      <c r="L81" s="31">
        <f t="shared" si="20"/>
        <v>105634.3</v>
      </c>
      <c r="M81" s="31">
        <f t="shared" si="20"/>
        <v>68810.3</v>
      </c>
      <c r="N81" s="31">
        <f t="shared" si="20"/>
        <v>36824</v>
      </c>
      <c r="O81" s="31">
        <f t="shared" si="20"/>
        <v>105490.6</v>
      </c>
      <c r="P81" s="31">
        <f t="shared" si="20"/>
        <v>68810.3</v>
      </c>
      <c r="Q81" s="31">
        <f t="shared" si="20"/>
        <v>36680.299999999996</v>
      </c>
      <c r="R81" s="126">
        <f>O81/L81*100</f>
        <v>99.863964640273096</v>
      </c>
      <c r="S81" s="126">
        <f>P81/M81*100</f>
        <v>100</v>
      </c>
      <c r="T81" s="126">
        <f>Q81/N81*100</f>
        <v>99.609765370410585</v>
      </c>
    </row>
    <row r="82" spans="1:20" s="14" customFormat="1" ht="27" customHeight="1" x14ac:dyDescent="0.3">
      <c r="A82" s="252"/>
      <c r="B82" s="245"/>
      <c r="C82" s="240"/>
      <c r="D82" s="248"/>
      <c r="E82" s="249" t="s">
        <v>26</v>
      </c>
      <c r="F82" s="249"/>
      <c r="G82" s="31"/>
      <c r="H82" s="31"/>
      <c r="I82" s="31"/>
      <c r="J82" s="31"/>
      <c r="K82" s="31"/>
      <c r="L82" s="122"/>
      <c r="M82" s="122"/>
      <c r="N82" s="122"/>
      <c r="O82" s="122"/>
      <c r="P82" s="122"/>
      <c r="Q82" s="122"/>
      <c r="R82" s="126"/>
      <c r="S82" s="126"/>
      <c r="T82" s="126"/>
    </row>
    <row r="83" spans="1:20" s="14" customFormat="1" ht="27" customHeight="1" x14ac:dyDescent="0.25">
      <c r="A83" s="252"/>
      <c r="B83" s="245"/>
      <c r="C83" s="240"/>
      <c r="D83" s="247" t="s">
        <v>224</v>
      </c>
      <c r="E83" s="2" t="s">
        <v>339</v>
      </c>
      <c r="F83" s="22">
        <f>G83+H83</f>
        <v>19686.900000000001</v>
      </c>
      <c r="G83" s="22">
        <v>0</v>
      </c>
      <c r="H83" s="22">
        <v>19686.900000000001</v>
      </c>
      <c r="I83" s="22">
        <f>J83+K83</f>
        <v>19686.900000000001</v>
      </c>
      <c r="J83" s="22">
        <v>0</v>
      </c>
      <c r="K83" s="22">
        <v>19686.900000000001</v>
      </c>
      <c r="L83" s="22">
        <f>M83+N83</f>
        <v>19686.900000000001</v>
      </c>
      <c r="M83" s="22">
        <v>0</v>
      </c>
      <c r="N83" s="22">
        <v>19686.900000000001</v>
      </c>
      <c r="O83" s="22">
        <f>P83+Q83</f>
        <v>19591.5</v>
      </c>
      <c r="P83" s="22">
        <v>0</v>
      </c>
      <c r="Q83" s="22">
        <v>19591.5</v>
      </c>
      <c r="R83" s="126">
        <f t="shared" ref="R83:R88" si="21">O83/L83*100</f>
        <v>99.515413803087327</v>
      </c>
      <c r="S83" s="126">
        <v>0</v>
      </c>
      <c r="T83" s="126">
        <f>Q83/N83*100</f>
        <v>99.515413803087327</v>
      </c>
    </row>
    <row r="84" spans="1:20" s="14" customFormat="1" ht="27" customHeight="1" x14ac:dyDescent="0.25">
      <c r="A84" s="252"/>
      <c r="B84" s="245"/>
      <c r="C84" s="240"/>
      <c r="D84" s="250"/>
      <c r="E84" s="2" t="s">
        <v>340</v>
      </c>
      <c r="F84" s="22">
        <f>G84+H84</f>
        <v>15313.1</v>
      </c>
      <c r="G84" s="22">
        <v>0</v>
      </c>
      <c r="H84" s="22">
        <v>15313.1</v>
      </c>
      <c r="I84" s="22">
        <f>J84+K84</f>
        <v>15313.1</v>
      </c>
      <c r="J84" s="22">
        <v>0</v>
      </c>
      <c r="K84" s="22">
        <v>15313.1</v>
      </c>
      <c r="L84" s="22">
        <f>M84+N84</f>
        <v>15313.1</v>
      </c>
      <c r="M84" s="22">
        <v>0</v>
      </c>
      <c r="N84" s="22">
        <v>15313.1</v>
      </c>
      <c r="O84" s="22">
        <f>P84+Q84</f>
        <v>15265.2</v>
      </c>
      <c r="P84" s="22">
        <v>0</v>
      </c>
      <c r="Q84" s="22">
        <v>15265.2</v>
      </c>
      <c r="R84" s="126">
        <f t="shared" si="21"/>
        <v>99.687195930281916</v>
      </c>
      <c r="S84" s="126">
        <v>0</v>
      </c>
      <c r="T84" s="126">
        <f>Q84/N84*100</f>
        <v>99.687195930281916</v>
      </c>
    </row>
    <row r="85" spans="1:20" s="14" customFormat="1" ht="31.5" customHeight="1" x14ac:dyDescent="0.25">
      <c r="A85" s="252"/>
      <c r="B85" s="245"/>
      <c r="C85" s="240"/>
      <c r="D85" s="250"/>
      <c r="E85" s="2" t="s">
        <v>341</v>
      </c>
      <c r="F85" s="22">
        <f>G85+H85</f>
        <v>1824</v>
      </c>
      <c r="G85" s="22">
        <v>0</v>
      </c>
      <c r="H85" s="22">
        <v>1824</v>
      </c>
      <c r="I85" s="22">
        <f>J85+K85</f>
        <v>1824</v>
      </c>
      <c r="J85" s="22">
        <v>0</v>
      </c>
      <c r="K85" s="22">
        <v>1824</v>
      </c>
      <c r="L85" s="22">
        <f>M85+N85</f>
        <v>1824</v>
      </c>
      <c r="M85" s="22">
        <v>0</v>
      </c>
      <c r="N85" s="22">
        <v>1824</v>
      </c>
      <c r="O85" s="22">
        <f>P85+Q85</f>
        <v>1823.6</v>
      </c>
      <c r="P85" s="22">
        <v>0</v>
      </c>
      <c r="Q85" s="22">
        <v>1823.6</v>
      </c>
      <c r="R85" s="126">
        <f t="shared" si="21"/>
        <v>99.978070175438589</v>
      </c>
      <c r="S85" s="126">
        <v>0</v>
      </c>
      <c r="T85" s="126">
        <f>Q85/N85*100</f>
        <v>99.978070175438589</v>
      </c>
    </row>
    <row r="86" spans="1:20" s="14" customFormat="1" ht="27" customHeight="1" x14ac:dyDescent="0.25">
      <c r="A86" s="252"/>
      <c r="B86" s="245"/>
      <c r="C86" s="240" t="s">
        <v>400</v>
      </c>
      <c r="D86" s="250"/>
      <c r="E86" s="2" t="s">
        <v>342</v>
      </c>
      <c r="F86" s="22">
        <f>G86+H86</f>
        <v>67577.3</v>
      </c>
      <c r="G86" s="22">
        <v>67577.3</v>
      </c>
      <c r="H86" s="22">
        <v>0</v>
      </c>
      <c r="I86" s="22">
        <f>J86+K86</f>
        <v>67577.3</v>
      </c>
      <c r="J86" s="22">
        <v>67577.3</v>
      </c>
      <c r="K86" s="22">
        <v>0</v>
      </c>
      <c r="L86" s="22">
        <f>M86+N86</f>
        <v>67577.3</v>
      </c>
      <c r="M86" s="22">
        <v>67577.3</v>
      </c>
      <c r="N86" s="22">
        <v>0</v>
      </c>
      <c r="O86" s="22">
        <f>P86+Q86</f>
        <v>67577.3</v>
      </c>
      <c r="P86" s="22">
        <v>67577.3</v>
      </c>
      <c r="Q86" s="22">
        <v>0</v>
      </c>
      <c r="R86" s="126">
        <f t="shared" si="21"/>
        <v>100</v>
      </c>
      <c r="S86" s="126">
        <f>P86/M86*100</f>
        <v>100</v>
      </c>
      <c r="T86" s="126">
        <v>0</v>
      </c>
    </row>
    <row r="87" spans="1:20" s="14" customFormat="1" ht="58.5" customHeight="1" x14ac:dyDescent="0.25">
      <c r="A87" s="252"/>
      <c r="B87" s="246"/>
      <c r="C87" s="240"/>
      <c r="D87" s="248"/>
      <c r="E87" s="2" t="s">
        <v>343</v>
      </c>
      <c r="F87" s="22">
        <f>G87+H87</f>
        <v>1233</v>
      </c>
      <c r="G87" s="22">
        <v>1233</v>
      </c>
      <c r="H87" s="22">
        <v>0</v>
      </c>
      <c r="I87" s="22">
        <f>J87+K87</f>
        <v>1233</v>
      </c>
      <c r="J87" s="22">
        <v>1233</v>
      </c>
      <c r="K87" s="22">
        <v>0</v>
      </c>
      <c r="L87" s="22">
        <f>M87+N87</f>
        <v>1233</v>
      </c>
      <c r="M87" s="22">
        <v>1233</v>
      </c>
      <c r="N87" s="22">
        <v>0</v>
      </c>
      <c r="O87" s="22">
        <f>P87+Q87</f>
        <v>1233</v>
      </c>
      <c r="P87" s="22">
        <v>1233</v>
      </c>
      <c r="Q87" s="22">
        <v>0</v>
      </c>
      <c r="R87" s="126">
        <f t="shared" si="21"/>
        <v>100</v>
      </c>
      <c r="S87" s="126">
        <f>P87/M87*100</f>
        <v>100</v>
      </c>
      <c r="T87" s="126">
        <v>0</v>
      </c>
    </row>
    <row r="88" spans="1:20" s="14" customFormat="1" ht="33.75" customHeight="1" x14ac:dyDescent="0.25">
      <c r="A88" s="219" t="s">
        <v>369</v>
      </c>
      <c r="B88" s="219" t="s">
        <v>135</v>
      </c>
      <c r="C88" s="240" t="s">
        <v>370</v>
      </c>
      <c r="D88" s="247" t="s">
        <v>223</v>
      </c>
      <c r="E88" s="32" t="s">
        <v>28</v>
      </c>
      <c r="F88" s="31">
        <f>F90+F91+F92</f>
        <v>11486.8</v>
      </c>
      <c r="G88" s="31">
        <f t="shared" ref="G88:Q88" si="22">G90+G91+G92</f>
        <v>2109.8000000000002</v>
      </c>
      <c r="H88" s="31">
        <f t="shared" si="22"/>
        <v>9377</v>
      </c>
      <c r="I88" s="31">
        <f t="shared" si="22"/>
        <v>11486.8</v>
      </c>
      <c r="J88" s="31">
        <f t="shared" si="22"/>
        <v>2109.8000000000002</v>
      </c>
      <c r="K88" s="31">
        <f t="shared" si="22"/>
        <v>9377</v>
      </c>
      <c r="L88" s="31">
        <f t="shared" si="22"/>
        <v>11486.8</v>
      </c>
      <c r="M88" s="31">
        <f t="shared" si="22"/>
        <v>2109.8000000000002</v>
      </c>
      <c r="N88" s="31">
        <f t="shared" si="22"/>
        <v>9377</v>
      </c>
      <c r="O88" s="31">
        <f t="shared" si="22"/>
        <v>11424</v>
      </c>
      <c r="P88" s="31">
        <f t="shared" si="22"/>
        <v>2109.8000000000002</v>
      </c>
      <c r="Q88" s="31">
        <f t="shared" si="22"/>
        <v>9314.2000000000007</v>
      </c>
      <c r="R88" s="173">
        <f t="shared" si="21"/>
        <v>99.453285510324889</v>
      </c>
      <c r="S88" s="173">
        <f>P88/M88*100</f>
        <v>100</v>
      </c>
      <c r="T88" s="173">
        <v>0</v>
      </c>
    </row>
    <row r="89" spans="1:20" s="14" customFormat="1" ht="33.75" customHeight="1" x14ac:dyDescent="0.3">
      <c r="A89" s="220"/>
      <c r="B89" s="220"/>
      <c r="C89" s="240"/>
      <c r="D89" s="248"/>
      <c r="E89" s="249" t="s">
        <v>26</v>
      </c>
      <c r="F89" s="249"/>
      <c r="G89" s="31"/>
      <c r="H89" s="31"/>
      <c r="I89" s="31"/>
      <c r="J89" s="31"/>
      <c r="K89" s="31"/>
      <c r="L89" s="122"/>
      <c r="M89" s="122"/>
      <c r="N89" s="122"/>
      <c r="O89" s="122"/>
      <c r="P89" s="122"/>
      <c r="Q89" s="122"/>
      <c r="R89" s="173"/>
      <c r="S89" s="173"/>
      <c r="T89" s="173"/>
    </row>
    <row r="90" spans="1:20" s="14" customFormat="1" ht="40.5" customHeight="1" x14ac:dyDescent="0.25">
      <c r="A90" s="220"/>
      <c r="B90" s="220"/>
      <c r="C90" s="240"/>
      <c r="D90" s="247" t="s">
        <v>224</v>
      </c>
      <c r="E90" s="32" t="s">
        <v>344</v>
      </c>
      <c r="F90" s="31">
        <f>G90+H90</f>
        <v>2109.8000000000002</v>
      </c>
      <c r="G90" s="31">
        <f>G93</f>
        <v>2109.8000000000002</v>
      </c>
      <c r="H90" s="31">
        <f>H93</f>
        <v>0</v>
      </c>
      <c r="I90" s="31">
        <f>J90+K90</f>
        <v>2109.8000000000002</v>
      </c>
      <c r="J90" s="31">
        <f>J93</f>
        <v>2109.8000000000002</v>
      </c>
      <c r="K90" s="31">
        <f>K93</f>
        <v>0</v>
      </c>
      <c r="L90" s="31">
        <f>M90+N90</f>
        <v>2109.8000000000002</v>
      </c>
      <c r="M90" s="31">
        <f>M93</f>
        <v>2109.8000000000002</v>
      </c>
      <c r="N90" s="31">
        <f>N93</f>
        <v>0</v>
      </c>
      <c r="O90" s="31">
        <f>P90+Q90</f>
        <v>2109.8000000000002</v>
      </c>
      <c r="P90" s="31">
        <f>P93</f>
        <v>2109.8000000000002</v>
      </c>
      <c r="Q90" s="31">
        <f>Q93</f>
        <v>0</v>
      </c>
      <c r="R90" s="173">
        <f>O90/L90*100</f>
        <v>100</v>
      </c>
      <c r="S90" s="173">
        <f>P90/M90*100</f>
        <v>100</v>
      </c>
      <c r="T90" s="173">
        <v>0</v>
      </c>
    </row>
    <row r="91" spans="1:20" s="14" customFormat="1" ht="39.75" customHeight="1" x14ac:dyDescent="0.25">
      <c r="A91" s="220"/>
      <c r="B91" s="220"/>
      <c r="C91" s="247" t="s">
        <v>371</v>
      </c>
      <c r="D91" s="250"/>
      <c r="E91" s="181" t="s">
        <v>345</v>
      </c>
      <c r="F91" s="31">
        <f>G91+H91</f>
        <v>8077</v>
      </c>
      <c r="G91" s="31" t="str">
        <f>G95</f>
        <v>0</v>
      </c>
      <c r="H91" s="31">
        <f>H95</f>
        <v>8077</v>
      </c>
      <c r="I91" s="31">
        <f>J91+K91</f>
        <v>8077</v>
      </c>
      <c r="J91" s="31" t="str">
        <f>J95</f>
        <v>0</v>
      </c>
      <c r="K91" s="31">
        <f>K95</f>
        <v>8077</v>
      </c>
      <c r="L91" s="31">
        <f>M91+N91</f>
        <v>8077</v>
      </c>
      <c r="M91" s="31">
        <f>M95</f>
        <v>0</v>
      </c>
      <c r="N91" s="31">
        <f>N95</f>
        <v>8077</v>
      </c>
      <c r="O91" s="31">
        <f>P91+Q91</f>
        <v>8077</v>
      </c>
      <c r="P91" s="31">
        <f>P95</f>
        <v>0</v>
      </c>
      <c r="Q91" s="31">
        <f>Q95</f>
        <v>8077</v>
      </c>
      <c r="R91" s="173">
        <f>O91/L91*100</f>
        <v>100</v>
      </c>
      <c r="S91" s="173">
        <v>0</v>
      </c>
      <c r="T91" s="173">
        <f>Q91/N91*100</f>
        <v>100</v>
      </c>
    </row>
    <row r="92" spans="1:20" s="14" customFormat="1" ht="27" customHeight="1" x14ac:dyDescent="0.25">
      <c r="A92" s="221"/>
      <c r="B92" s="221"/>
      <c r="C92" s="248"/>
      <c r="D92" s="248"/>
      <c r="E92" s="181" t="s">
        <v>372</v>
      </c>
      <c r="F92" s="31">
        <f>G92+H92</f>
        <v>1300</v>
      </c>
      <c r="G92" s="31" t="str">
        <f>G97</f>
        <v>0</v>
      </c>
      <c r="H92" s="31">
        <f>H97</f>
        <v>1300</v>
      </c>
      <c r="I92" s="31">
        <f>J92+K92</f>
        <v>1300</v>
      </c>
      <c r="J92" s="31" t="str">
        <f>J97</f>
        <v>0</v>
      </c>
      <c r="K92" s="31">
        <f>K97</f>
        <v>1300</v>
      </c>
      <c r="L92" s="31">
        <f>M92+N92</f>
        <v>1300</v>
      </c>
      <c r="M92" s="31">
        <f>M97</f>
        <v>0</v>
      </c>
      <c r="N92" s="31">
        <f>N97</f>
        <v>1300</v>
      </c>
      <c r="O92" s="31">
        <f>P92+Q92</f>
        <v>1237.2</v>
      </c>
      <c r="P92" s="31">
        <f>P97</f>
        <v>0</v>
      </c>
      <c r="Q92" s="31">
        <f>Q97</f>
        <v>1237.2</v>
      </c>
      <c r="R92" s="173">
        <f>O92/L92*100</f>
        <v>95.169230769230779</v>
      </c>
      <c r="S92" s="173">
        <v>0</v>
      </c>
      <c r="T92" s="173">
        <f>Q92/N92*100</f>
        <v>95.169230769230779</v>
      </c>
    </row>
    <row r="93" spans="1:20" s="14" customFormat="1" ht="51.75" customHeight="1" x14ac:dyDescent="0.25">
      <c r="A93" s="255" t="s">
        <v>262</v>
      </c>
      <c r="B93" s="202" t="s">
        <v>41</v>
      </c>
      <c r="C93" s="207" t="s">
        <v>373</v>
      </c>
      <c r="D93" s="10" t="s">
        <v>223</v>
      </c>
      <c r="E93" s="2" t="s">
        <v>344</v>
      </c>
      <c r="F93" s="22">
        <f>G93+H93</f>
        <v>2109.8000000000002</v>
      </c>
      <c r="G93" s="22">
        <v>2109.8000000000002</v>
      </c>
      <c r="H93" s="22">
        <v>0</v>
      </c>
      <c r="I93" s="22">
        <f>J93+K93</f>
        <v>2109.8000000000002</v>
      </c>
      <c r="J93" s="22">
        <v>2109.8000000000002</v>
      </c>
      <c r="K93" s="22">
        <v>0</v>
      </c>
      <c r="L93" s="22">
        <f>M93+N93</f>
        <v>2109.8000000000002</v>
      </c>
      <c r="M93" s="22">
        <v>2109.8000000000002</v>
      </c>
      <c r="N93" s="126">
        <v>0</v>
      </c>
      <c r="O93" s="22">
        <f>P93+Q93</f>
        <v>2109.8000000000002</v>
      </c>
      <c r="P93" s="22">
        <v>2109.8000000000002</v>
      </c>
      <c r="Q93" s="126">
        <v>0</v>
      </c>
      <c r="R93" s="173">
        <f t="shared" ref="R93:R99" si="23">O93/L93*100</f>
        <v>100</v>
      </c>
      <c r="S93" s="173">
        <f>P93/M93*100</f>
        <v>100</v>
      </c>
      <c r="T93" s="173">
        <v>0</v>
      </c>
    </row>
    <row r="94" spans="1:20" s="14" customFormat="1" ht="51" customHeight="1" x14ac:dyDescent="0.25">
      <c r="A94" s="255"/>
      <c r="B94" s="203"/>
      <c r="C94" s="207"/>
      <c r="D94" s="19" t="s">
        <v>224</v>
      </c>
      <c r="E94" s="2" t="s">
        <v>225</v>
      </c>
      <c r="F94" s="22">
        <f t="shared" ref="F94:Q94" si="24">F93</f>
        <v>2109.8000000000002</v>
      </c>
      <c r="G94" s="22">
        <f t="shared" si="24"/>
        <v>2109.8000000000002</v>
      </c>
      <c r="H94" s="22">
        <f t="shared" si="24"/>
        <v>0</v>
      </c>
      <c r="I94" s="22">
        <f t="shared" si="24"/>
        <v>2109.8000000000002</v>
      </c>
      <c r="J94" s="22">
        <f t="shared" si="24"/>
        <v>2109.8000000000002</v>
      </c>
      <c r="K94" s="22">
        <f t="shared" si="24"/>
        <v>0</v>
      </c>
      <c r="L94" s="22">
        <f t="shared" si="24"/>
        <v>2109.8000000000002</v>
      </c>
      <c r="M94" s="22">
        <f t="shared" si="24"/>
        <v>2109.8000000000002</v>
      </c>
      <c r="N94" s="22">
        <f t="shared" si="24"/>
        <v>0</v>
      </c>
      <c r="O94" s="22">
        <f t="shared" si="24"/>
        <v>2109.8000000000002</v>
      </c>
      <c r="P94" s="22">
        <f t="shared" si="24"/>
        <v>2109.8000000000002</v>
      </c>
      <c r="Q94" s="22">
        <f t="shared" si="24"/>
        <v>0</v>
      </c>
      <c r="R94" s="126">
        <f t="shared" si="23"/>
        <v>100</v>
      </c>
      <c r="S94" s="126">
        <f>P94/M94*100</f>
        <v>100</v>
      </c>
      <c r="T94" s="126">
        <v>0</v>
      </c>
    </row>
    <row r="95" spans="1:20" s="14" customFormat="1" ht="56.25" customHeight="1" x14ac:dyDescent="0.25">
      <c r="A95" s="255" t="s">
        <v>374</v>
      </c>
      <c r="B95" s="202" t="s">
        <v>375</v>
      </c>
      <c r="C95" s="207" t="s">
        <v>376</v>
      </c>
      <c r="D95" s="10" t="s">
        <v>223</v>
      </c>
      <c r="E95" s="9" t="s">
        <v>345</v>
      </c>
      <c r="F95" s="22">
        <f>G95+H95</f>
        <v>8077</v>
      </c>
      <c r="G95" s="22" t="s">
        <v>83</v>
      </c>
      <c r="H95" s="22">
        <v>8077</v>
      </c>
      <c r="I95" s="22">
        <f>J95+K95</f>
        <v>8077</v>
      </c>
      <c r="J95" s="22" t="s">
        <v>83</v>
      </c>
      <c r="K95" s="22">
        <v>8077</v>
      </c>
      <c r="L95" s="22">
        <f>M95+N95</f>
        <v>8077</v>
      </c>
      <c r="M95" s="126">
        <v>0</v>
      </c>
      <c r="N95" s="22">
        <v>8077</v>
      </c>
      <c r="O95" s="22">
        <f>P95+Q95</f>
        <v>8077</v>
      </c>
      <c r="P95" s="126">
        <v>0</v>
      </c>
      <c r="Q95" s="22">
        <v>8077</v>
      </c>
      <c r="R95" s="126">
        <f t="shared" si="23"/>
        <v>100</v>
      </c>
      <c r="S95" s="126">
        <v>0</v>
      </c>
      <c r="T95" s="126">
        <f>Q95/N95*100</f>
        <v>100</v>
      </c>
    </row>
    <row r="96" spans="1:20" s="14" customFormat="1" ht="87" customHeight="1" x14ac:dyDescent="0.25">
      <c r="A96" s="255"/>
      <c r="B96" s="203"/>
      <c r="C96" s="207"/>
      <c r="D96" s="19" t="s">
        <v>224</v>
      </c>
      <c r="E96" s="9" t="s">
        <v>345</v>
      </c>
      <c r="F96" s="7">
        <f>F95</f>
        <v>8077</v>
      </c>
      <c r="G96" s="7" t="str">
        <f t="shared" ref="G96:Q96" si="25">G95</f>
        <v>0</v>
      </c>
      <c r="H96" s="7">
        <f t="shared" si="25"/>
        <v>8077</v>
      </c>
      <c r="I96" s="7">
        <f t="shared" si="25"/>
        <v>8077</v>
      </c>
      <c r="J96" s="7" t="str">
        <f t="shared" si="25"/>
        <v>0</v>
      </c>
      <c r="K96" s="7">
        <f t="shared" si="25"/>
        <v>8077</v>
      </c>
      <c r="L96" s="7">
        <f t="shared" si="25"/>
        <v>8077</v>
      </c>
      <c r="M96" s="7">
        <f t="shared" si="25"/>
        <v>0</v>
      </c>
      <c r="N96" s="7">
        <f t="shared" si="25"/>
        <v>8077</v>
      </c>
      <c r="O96" s="7">
        <f t="shared" si="25"/>
        <v>8077</v>
      </c>
      <c r="P96" s="7">
        <f t="shared" si="25"/>
        <v>0</v>
      </c>
      <c r="Q96" s="7">
        <f t="shared" si="25"/>
        <v>8077</v>
      </c>
      <c r="R96" s="126">
        <f t="shared" si="23"/>
        <v>100</v>
      </c>
      <c r="S96" s="126">
        <v>0</v>
      </c>
      <c r="T96" s="126">
        <f>Q96/N96*100</f>
        <v>100</v>
      </c>
    </row>
    <row r="97" spans="1:20" s="14" customFormat="1" ht="78.75" customHeight="1" x14ac:dyDescent="0.25">
      <c r="A97" s="255" t="s">
        <v>264</v>
      </c>
      <c r="B97" s="202" t="s">
        <v>265</v>
      </c>
      <c r="C97" s="202" t="s">
        <v>377</v>
      </c>
      <c r="D97" s="10" t="s">
        <v>223</v>
      </c>
      <c r="E97" s="9" t="s">
        <v>372</v>
      </c>
      <c r="F97" s="22">
        <f>G97+H97</f>
        <v>1300</v>
      </c>
      <c r="G97" s="2" t="s">
        <v>83</v>
      </c>
      <c r="H97" s="22">
        <v>1300</v>
      </c>
      <c r="I97" s="22">
        <f>J97+K97</f>
        <v>1300</v>
      </c>
      <c r="J97" s="22" t="s">
        <v>83</v>
      </c>
      <c r="K97" s="22">
        <v>1300</v>
      </c>
      <c r="L97" s="22">
        <f>M97+N97</f>
        <v>1300</v>
      </c>
      <c r="M97" s="126">
        <v>0</v>
      </c>
      <c r="N97" s="126">
        <v>1300</v>
      </c>
      <c r="O97" s="22">
        <f>P97+Q97</f>
        <v>1237.2</v>
      </c>
      <c r="P97" s="126">
        <v>0</v>
      </c>
      <c r="Q97" s="126">
        <v>1237.2</v>
      </c>
      <c r="R97" s="126">
        <f t="shared" si="23"/>
        <v>95.169230769230779</v>
      </c>
      <c r="S97" s="126">
        <v>0</v>
      </c>
      <c r="T97" s="126">
        <f>Q97/N97*100</f>
        <v>95.169230769230779</v>
      </c>
    </row>
    <row r="98" spans="1:20" s="14" customFormat="1" ht="87" customHeight="1" x14ac:dyDescent="0.25">
      <c r="A98" s="255"/>
      <c r="B98" s="203"/>
      <c r="C98" s="203"/>
      <c r="D98" s="19" t="s">
        <v>224</v>
      </c>
      <c r="E98" s="9" t="s">
        <v>372</v>
      </c>
      <c r="F98" s="7">
        <f>F97</f>
        <v>1300</v>
      </c>
      <c r="G98" s="7" t="str">
        <f t="shared" ref="G98:Q98" si="26">G97</f>
        <v>0</v>
      </c>
      <c r="H98" s="7">
        <f t="shared" si="26"/>
        <v>1300</v>
      </c>
      <c r="I98" s="7">
        <f t="shared" si="26"/>
        <v>1300</v>
      </c>
      <c r="J98" s="7" t="str">
        <f t="shared" si="26"/>
        <v>0</v>
      </c>
      <c r="K98" s="7">
        <f t="shared" si="26"/>
        <v>1300</v>
      </c>
      <c r="L98" s="7">
        <f t="shared" si="26"/>
        <v>1300</v>
      </c>
      <c r="M98" s="7">
        <f t="shared" si="26"/>
        <v>0</v>
      </c>
      <c r="N98" s="7">
        <f t="shared" si="26"/>
        <v>1300</v>
      </c>
      <c r="O98" s="7">
        <f t="shared" si="26"/>
        <v>1237.2</v>
      </c>
      <c r="P98" s="7">
        <f t="shared" si="26"/>
        <v>0</v>
      </c>
      <c r="Q98" s="7">
        <f t="shared" si="26"/>
        <v>1237.2</v>
      </c>
      <c r="R98" s="126">
        <f t="shared" si="23"/>
        <v>95.169230769230779</v>
      </c>
      <c r="S98" s="126">
        <v>0</v>
      </c>
      <c r="T98" s="126">
        <f>Q98/N98*100</f>
        <v>95.169230769230779</v>
      </c>
    </row>
    <row r="99" spans="1:20" s="14" customFormat="1" ht="39" customHeight="1" x14ac:dyDescent="0.25">
      <c r="A99" s="252" t="s">
        <v>378</v>
      </c>
      <c r="B99" s="244" t="s">
        <v>136</v>
      </c>
      <c r="C99" s="247" t="s">
        <v>401</v>
      </c>
      <c r="D99" s="247" t="s">
        <v>223</v>
      </c>
      <c r="E99" s="20" t="s">
        <v>379</v>
      </c>
      <c r="F99" s="128">
        <f t="shared" ref="F99:Q99" si="27">F103+F107+F105+F109</f>
        <v>58728.1</v>
      </c>
      <c r="G99" s="128">
        <f t="shared" si="27"/>
        <v>42270.1</v>
      </c>
      <c r="H99" s="128">
        <f t="shared" si="27"/>
        <v>16458</v>
      </c>
      <c r="I99" s="128">
        <f t="shared" si="27"/>
        <v>58728.1</v>
      </c>
      <c r="J99" s="128">
        <f t="shared" si="27"/>
        <v>42270.1</v>
      </c>
      <c r="K99" s="128">
        <f t="shared" si="27"/>
        <v>16458</v>
      </c>
      <c r="L99" s="128">
        <f t="shared" si="27"/>
        <v>58728.1</v>
      </c>
      <c r="M99" s="128">
        <f t="shared" si="27"/>
        <v>42270.1</v>
      </c>
      <c r="N99" s="128">
        <f t="shared" si="27"/>
        <v>16458</v>
      </c>
      <c r="O99" s="128">
        <f t="shared" si="27"/>
        <v>58728.1</v>
      </c>
      <c r="P99" s="128">
        <f t="shared" si="27"/>
        <v>42270.1</v>
      </c>
      <c r="Q99" s="128">
        <f t="shared" si="27"/>
        <v>16458</v>
      </c>
      <c r="R99" s="182">
        <f t="shared" si="23"/>
        <v>100</v>
      </c>
      <c r="S99" s="182">
        <f>P99/M99*100</f>
        <v>100</v>
      </c>
      <c r="T99" s="182">
        <f>Q99/N99*100</f>
        <v>100</v>
      </c>
    </row>
    <row r="100" spans="1:20" s="14" customFormat="1" ht="22.5" customHeight="1" x14ac:dyDescent="0.3">
      <c r="A100" s="252"/>
      <c r="B100" s="245"/>
      <c r="C100" s="250"/>
      <c r="D100" s="248"/>
      <c r="E100" s="249" t="s">
        <v>26</v>
      </c>
      <c r="F100" s="249"/>
      <c r="G100" s="128"/>
      <c r="H100" s="128"/>
      <c r="I100" s="128"/>
      <c r="J100" s="128"/>
      <c r="K100" s="128"/>
      <c r="L100" s="183"/>
      <c r="M100" s="183"/>
      <c r="N100" s="183"/>
      <c r="O100" s="122"/>
      <c r="P100" s="122"/>
      <c r="Q100" s="122"/>
      <c r="R100" s="126"/>
      <c r="S100" s="126"/>
      <c r="T100" s="126"/>
    </row>
    <row r="101" spans="1:20" s="14" customFormat="1" ht="27.75" customHeight="1" x14ac:dyDescent="0.25">
      <c r="A101" s="252"/>
      <c r="B101" s="245"/>
      <c r="C101" s="250"/>
      <c r="D101" s="247" t="s">
        <v>224</v>
      </c>
      <c r="E101" s="2" t="s">
        <v>346</v>
      </c>
      <c r="F101" s="6">
        <f t="shared" ref="F101:Q101" si="28">F103+F105+F109</f>
        <v>42270.1</v>
      </c>
      <c r="G101" s="6">
        <f t="shared" si="28"/>
        <v>42270.1</v>
      </c>
      <c r="H101" s="6">
        <f t="shared" si="28"/>
        <v>0</v>
      </c>
      <c r="I101" s="6">
        <f t="shared" si="28"/>
        <v>42270.1</v>
      </c>
      <c r="J101" s="6">
        <f t="shared" si="28"/>
        <v>42270.1</v>
      </c>
      <c r="K101" s="6">
        <f t="shared" si="28"/>
        <v>0</v>
      </c>
      <c r="L101" s="6">
        <f t="shared" si="28"/>
        <v>42270.1</v>
      </c>
      <c r="M101" s="6">
        <f t="shared" si="28"/>
        <v>42270.1</v>
      </c>
      <c r="N101" s="6">
        <f t="shared" si="28"/>
        <v>0</v>
      </c>
      <c r="O101" s="6">
        <f t="shared" si="28"/>
        <v>42270.1</v>
      </c>
      <c r="P101" s="6">
        <f t="shared" si="28"/>
        <v>42270.1</v>
      </c>
      <c r="Q101" s="6">
        <f t="shared" si="28"/>
        <v>0</v>
      </c>
      <c r="R101" s="126">
        <f>O101/L101*100</f>
        <v>100</v>
      </c>
      <c r="S101" s="126">
        <f>P101/M101*100</f>
        <v>100</v>
      </c>
      <c r="T101" s="126">
        <v>0</v>
      </c>
    </row>
    <row r="102" spans="1:20" s="14" customFormat="1" ht="340.5" customHeight="1" x14ac:dyDescent="0.25">
      <c r="A102" s="252"/>
      <c r="B102" s="246"/>
      <c r="C102" s="248"/>
      <c r="D102" s="248"/>
      <c r="E102" s="2" t="s">
        <v>347</v>
      </c>
      <c r="F102" s="6">
        <f t="shared" ref="F102:Q102" si="29">F107</f>
        <v>16458</v>
      </c>
      <c r="G102" s="6">
        <f t="shared" si="29"/>
        <v>0</v>
      </c>
      <c r="H102" s="6">
        <f t="shared" si="29"/>
        <v>16458</v>
      </c>
      <c r="I102" s="6">
        <f t="shared" si="29"/>
        <v>16458</v>
      </c>
      <c r="J102" s="6">
        <f t="shared" si="29"/>
        <v>0</v>
      </c>
      <c r="K102" s="6">
        <f t="shared" si="29"/>
        <v>16458</v>
      </c>
      <c r="L102" s="6">
        <f t="shared" si="29"/>
        <v>16458</v>
      </c>
      <c r="M102" s="6" t="str">
        <f t="shared" si="29"/>
        <v>0</v>
      </c>
      <c r="N102" s="6">
        <f t="shared" si="29"/>
        <v>16458</v>
      </c>
      <c r="O102" s="6">
        <f t="shared" si="29"/>
        <v>16458</v>
      </c>
      <c r="P102" s="6">
        <f t="shared" si="29"/>
        <v>0</v>
      </c>
      <c r="Q102" s="6">
        <f t="shared" si="29"/>
        <v>16458</v>
      </c>
      <c r="R102" s="126">
        <f t="shared" ref="R102:R111" si="30">O102/L102*100</f>
        <v>100</v>
      </c>
      <c r="S102" s="126">
        <v>0</v>
      </c>
      <c r="T102" s="126">
        <f>Q102/N102*100</f>
        <v>100</v>
      </c>
    </row>
    <row r="103" spans="1:20" s="14" customFormat="1" ht="51" customHeight="1" x14ac:dyDescent="0.25">
      <c r="A103" s="255" t="s">
        <v>267</v>
      </c>
      <c r="B103" s="202" t="s">
        <v>44</v>
      </c>
      <c r="C103" s="240" t="s">
        <v>380</v>
      </c>
      <c r="D103" s="17" t="s">
        <v>223</v>
      </c>
      <c r="E103" s="2" t="s">
        <v>346</v>
      </c>
      <c r="F103" s="22">
        <f>G103+H103</f>
        <v>37637.599999999999</v>
      </c>
      <c r="G103" s="22">
        <v>37637.599999999999</v>
      </c>
      <c r="H103" s="22">
        <v>0</v>
      </c>
      <c r="I103" s="22">
        <f>J103+K103</f>
        <v>37637.599999999999</v>
      </c>
      <c r="J103" s="22">
        <v>37637.599999999999</v>
      </c>
      <c r="K103" s="22">
        <v>0</v>
      </c>
      <c r="L103" s="22">
        <f>M103+N103</f>
        <v>37637.599999999999</v>
      </c>
      <c r="M103" s="22">
        <v>37637.599999999999</v>
      </c>
      <c r="N103" s="126">
        <v>0</v>
      </c>
      <c r="O103" s="22">
        <f>P103+Q103</f>
        <v>37637.599999999999</v>
      </c>
      <c r="P103" s="126">
        <v>37637.599999999999</v>
      </c>
      <c r="Q103" s="126">
        <v>0</v>
      </c>
      <c r="R103" s="126">
        <f t="shared" si="30"/>
        <v>100</v>
      </c>
      <c r="S103" s="126">
        <f>P103/M103*100</f>
        <v>100</v>
      </c>
      <c r="T103" s="126">
        <v>0</v>
      </c>
    </row>
    <row r="104" spans="1:20" s="14" customFormat="1" ht="85.5" customHeight="1" x14ac:dyDescent="0.25">
      <c r="A104" s="255"/>
      <c r="B104" s="203"/>
      <c r="C104" s="240"/>
      <c r="D104" s="19" t="s">
        <v>224</v>
      </c>
      <c r="E104" s="2" t="s">
        <v>346</v>
      </c>
      <c r="F104" s="22">
        <f t="shared" ref="F104:Q104" si="31">F103</f>
        <v>37637.599999999999</v>
      </c>
      <c r="G104" s="22">
        <f t="shared" si="31"/>
        <v>37637.599999999999</v>
      </c>
      <c r="H104" s="22">
        <f t="shared" si="31"/>
        <v>0</v>
      </c>
      <c r="I104" s="22">
        <f t="shared" si="31"/>
        <v>37637.599999999999</v>
      </c>
      <c r="J104" s="22">
        <f t="shared" si="31"/>
        <v>37637.599999999999</v>
      </c>
      <c r="K104" s="22">
        <f t="shared" si="31"/>
        <v>0</v>
      </c>
      <c r="L104" s="22">
        <f>L103</f>
        <v>37637.599999999999</v>
      </c>
      <c r="M104" s="22">
        <f t="shared" si="31"/>
        <v>37637.599999999999</v>
      </c>
      <c r="N104" s="22">
        <f t="shared" si="31"/>
        <v>0</v>
      </c>
      <c r="O104" s="22">
        <f>O103</f>
        <v>37637.599999999999</v>
      </c>
      <c r="P104" s="22">
        <f t="shared" si="31"/>
        <v>37637.599999999999</v>
      </c>
      <c r="Q104" s="22">
        <f t="shared" si="31"/>
        <v>0</v>
      </c>
      <c r="R104" s="126">
        <f t="shared" si="30"/>
        <v>100</v>
      </c>
      <c r="S104" s="126">
        <f>P104/M104*100</f>
        <v>100</v>
      </c>
      <c r="T104" s="126">
        <v>0</v>
      </c>
    </row>
    <row r="105" spans="1:20" s="14" customFormat="1" ht="48.75" customHeight="1" x14ac:dyDescent="0.25">
      <c r="A105" s="255" t="s">
        <v>381</v>
      </c>
      <c r="B105" s="202" t="s">
        <v>5</v>
      </c>
      <c r="C105" s="207" t="s">
        <v>382</v>
      </c>
      <c r="D105" s="17" t="s">
        <v>223</v>
      </c>
      <c r="E105" s="2" t="s">
        <v>346</v>
      </c>
      <c r="F105" s="22">
        <f>G105+H105</f>
        <v>2930</v>
      </c>
      <c r="G105" s="22">
        <v>2930</v>
      </c>
      <c r="H105" s="22">
        <v>0</v>
      </c>
      <c r="I105" s="22">
        <f>J105+K105</f>
        <v>2930</v>
      </c>
      <c r="J105" s="22">
        <v>2930</v>
      </c>
      <c r="K105" s="22">
        <v>0</v>
      </c>
      <c r="L105" s="22">
        <f>M105+N105</f>
        <v>2930</v>
      </c>
      <c r="M105" s="22">
        <v>2930</v>
      </c>
      <c r="N105" s="126">
        <v>0</v>
      </c>
      <c r="O105" s="22">
        <f>P105+Q105</f>
        <v>2930</v>
      </c>
      <c r="P105" s="22">
        <v>2930</v>
      </c>
      <c r="Q105" s="126">
        <v>0</v>
      </c>
      <c r="R105" s="126">
        <f t="shared" si="30"/>
        <v>100</v>
      </c>
      <c r="S105" s="126">
        <f>P105/M105*100</f>
        <v>100</v>
      </c>
      <c r="T105" s="126">
        <v>0</v>
      </c>
    </row>
    <row r="106" spans="1:20" s="14" customFormat="1" ht="88.5" customHeight="1" x14ac:dyDescent="0.25">
      <c r="A106" s="255"/>
      <c r="B106" s="203"/>
      <c r="C106" s="207"/>
      <c r="D106" s="19" t="s">
        <v>224</v>
      </c>
      <c r="E106" s="2" t="s">
        <v>346</v>
      </c>
      <c r="F106" s="22">
        <f t="shared" ref="F106:Q106" si="32">F105</f>
        <v>2930</v>
      </c>
      <c r="G106" s="22">
        <f t="shared" si="32"/>
        <v>2930</v>
      </c>
      <c r="H106" s="22">
        <f t="shared" si="32"/>
        <v>0</v>
      </c>
      <c r="I106" s="22">
        <f t="shared" si="32"/>
        <v>2930</v>
      </c>
      <c r="J106" s="22">
        <f t="shared" si="32"/>
        <v>2930</v>
      </c>
      <c r="K106" s="22">
        <f t="shared" si="32"/>
        <v>0</v>
      </c>
      <c r="L106" s="22">
        <f>L105</f>
        <v>2930</v>
      </c>
      <c r="M106" s="22">
        <f t="shared" si="32"/>
        <v>2930</v>
      </c>
      <c r="N106" s="22">
        <f t="shared" si="32"/>
        <v>0</v>
      </c>
      <c r="O106" s="22">
        <f>O105</f>
        <v>2930</v>
      </c>
      <c r="P106" s="22">
        <f t="shared" si="32"/>
        <v>2930</v>
      </c>
      <c r="Q106" s="22">
        <f t="shared" si="32"/>
        <v>0</v>
      </c>
      <c r="R106" s="126">
        <f t="shared" si="30"/>
        <v>100</v>
      </c>
      <c r="S106" s="126">
        <f>P106/M106*100</f>
        <v>100</v>
      </c>
      <c r="T106" s="126">
        <v>0</v>
      </c>
    </row>
    <row r="107" spans="1:20" s="14" customFormat="1" ht="51.75" customHeight="1" x14ac:dyDescent="0.25">
      <c r="A107" s="255" t="s">
        <v>269</v>
      </c>
      <c r="B107" s="202" t="s">
        <v>43</v>
      </c>
      <c r="C107" s="207" t="s">
        <v>383</v>
      </c>
      <c r="D107" s="17" t="s">
        <v>223</v>
      </c>
      <c r="E107" s="2" t="s">
        <v>384</v>
      </c>
      <c r="F107" s="6">
        <f>G107+H107</f>
        <v>16458</v>
      </c>
      <c r="G107" s="6">
        <v>0</v>
      </c>
      <c r="H107" s="6">
        <v>16458</v>
      </c>
      <c r="I107" s="6">
        <f>J107+K107</f>
        <v>16458</v>
      </c>
      <c r="J107" s="6">
        <v>0</v>
      </c>
      <c r="K107" s="6">
        <v>16458</v>
      </c>
      <c r="L107" s="6">
        <f>M107+N107</f>
        <v>16458</v>
      </c>
      <c r="M107" s="184" t="s">
        <v>83</v>
      </c>
      <c r="N107" s="6">
        <v>16458</v>
      </c>
      <c r="O107" s="6">
        <f>P107+Q107</f>
        <v>16458</v>
      </c>
      <c r="P107" s="126">
        <v>0</v>
      </c>
      <c r="Q107" s="6">
        <v>16458</v>
      </c>
      <c r="R107" s="126">
        <f t="shared" si="30"/>
        <v>100</v>
      </c>
      <c r="S107" s="126">
        <v>0</v>
      </c>
      <c r="T107" s="126">
        <f>Q107/N107*100</f>
        <v>100</v>
      </c>
    </row>
    <row r="108" spans="1:20" s="14" customFormat="1" ht="84" customHeight="1" x14ac:dyDescent="0.25">
      <c r="A108" s="255"/>
      <c r="B108" s="203"/>
      <c r="C108" s="207"/>
      <c r="D108" s="19" t="s">
        <v>224</v>
      </c>
      <c r="E108" s="2" t="s">
        <v>384</v>
      </c>
      <c r="F108" s="6">
        <f t="shared" ref="F108:Q108" si="33">F107</f>
        <v>16458</v>
      </c>
      <c r="G108" s="6">
        <f t="shared" si="33"/>
        <v>0</v>
      </c>
      <c r="H108" s="6">
        <f t="shared" si="33"/>
        <v>16458</v>
      </c>
      <c r="I108" s="6">
        <f t="shared" si="33"/>
        <v>16458</v>
      </c>
      <c r="J108" s="6">
        <f t="shared" si="33"/>
        <v>0</v>
      </c>
      <c r="K108" s="6">
        <f t="shared" si="33"/>
        <v>16458</v>
      </c>
      <c r="L108" s="6">
        <f>L107</f>
        <v>16458</v>
      </c>
      <c r="M108" s="5" t="str">
        <f t="shared" si="33"/>
        <v>0</v>
      </c>
      <c r="N108" s="6">
        <f t="shared" si="33"/>
        <v>16458</v>
      </c>
      <c r="O108" s="6">
        <f>O107</f>
        <v>16458</v>
      </c>
      <c r="P108" s="6">
        <f t="shared" si="33"/>
        <v>0</v>
      </c>
      <c r="Q108" s="6">
        <f t="shared" si="33"/>
        <v>16458</v>
      </c>
      <c r="R108" s="126">
        <f t="shared" si="30"/>
        <v>100</v>
      </c>
      <c r="S108" s="126">
        <v>0</v>
      </c>
      <c r="T108" s="126">
        <f>Q108/N108*100</f>
        <v>100</v>
      </c>
    </row>
    <row r="109" spans="1:20" s="14" customFormat="1" ht="84" customHeight="1" x14ac:dyDescent="0.25">
      <c r="A109" s="255" t="s">
        <v>270</v>
      </c>
      <c r="B109" s="202" t="s">
        <v>68</v>
      </c>
      <c r="C109" s="240" t="s">
        <v>402</v>
      </c>
      <c r="D109" s="17" t="s">
        <v>223</v>
      </c>
      <c r="E109" s="2" t="s">
        <v>346</v>
      </c>
      <c r="F109" s="6">
        <f>G109+H109</f>
        <v>1702.5</v>
      </c>
      <c r="G109" s="6">
        <v>1702.5</v>
      </c>
      <c r="H109" s="6">
        <v>0</v>
      </c>
      <c r="I109" s="6">
        <f>J109+K109</f>
        <v>1702.5</v>
      </c>
      <c r="J109" s="6">
        <v>1702.5</v>
      </c>
      <c r="K109" s="6">
        <v>0</v>
      </c>
      <c r="L109" s="6">
        <f>M109+N109</f>
        <v>1702.5</v>
      </c>
      <c r="M109" s="183">
        <v>1702.5</v>
      </c>
      <c r="N109" s="126">
        <v>0</v>
      </c>
      <c r="O109" s="6">
        <f>P109+Q109</f>
        <v>1702.5</v>
      </c>
      <c r="P109" s="183">
        <v>1702.5</v>
      </c>
      <c r="Q109" s="126">
        <v>0</v>
      </c>
      <c r="R109" s="126">
        <f t="shared" si="30"/>
        <v>100</v>
      </c>
      <c r="S109" s="126">
        <f>P109/M109*100</f>
        <v>100</v>
      </c>
      <c r="T109" s="126">
        <v>0</v>
      </c>
    </row>
    <row r="110" spans="1:20" s="14" customFormat="1" ht="89.25" customHeight="1" x14ac:dyDescent="0.25">
      <c r="A110" s="255"/>
      <c r="B110" s="203"/>
      <c r="C110" s="240"/>
      <c r="D110" s="19" t="s">
        <v>224</v>
      </c>
      <c r="E110" s="2" t="s">
        <v>346</v>
      </c>
      <c r="F110" s="6">
        <f t="shared" ref="F110:Q110" si="34">F109</f>
        <v>1702.5</v>
      </c>
      <c r="G110" s="6">
        <f t="shared" si="34"/>
        <v>1702.5</v>
      </c>
      <c r="H110" s="6">
        <f t="shared" si="34"/>
        <v>0</v>
      </c>
      <c r="I110" s="6">
        <f t="shared" si="34"/>
        <v>1702.5</v>
      </c>
      <c r="J110" s="6">
        <f t="shared" si="34"/>
        <v>1702.5</v>
      </c>
      <c r="K110" s="6">
        <f t="shared" si="34"/>
        <v>0</v>
      </c>
      <c r="L110" s="6">
        <f t="shared" si="34"/>
        <v>1702.5</v>
      </c>
      <c r="M110" s="6">
        <f t="shared" si="34"/>
        <v>1702.5</v>
      </c>
      <c r="N110" s="6">
        <f t="shared" si="34"/>
        <v>0</v>
      </c>
      <c r="O110" s="6">
        <f t="shared" si="34"/>
        <v>1702.5</v>
      </c>
      <c r="P110" s="6">
        <f t="shared" si="34"/>
        <v>1702.5</v>
      </c>
      <c r="Q110" s="6">
        <f t="shared" si="34"/>
        <v>0</v>
      </c>
      <c r="R110" s="126">
        <f t="shared" si="30"/>
        <v>100</v>
      </c>
      <c r="S110" s="126">
        <f>P110/M110*100</f>
        <v>100</v>
      </c>
      <c r="T110" s="126">
        <v>0</v>
      </c>
    </row>
    <row r="111" spans="1:20" s="14" customFormat="1" ht="30.75" customHeight="1" x14ac:dyDescent="0.25">
      <c r="A111" s="252" t="s">
        <v>34</v>
      </c>
      <c r="B111" s="244" t="s">
        <v>137</v>
      </c>
      <c r="C111" s="240" t="s">
        <v>0</v>
      </c>
      <c r="D111" s="247" t="s">
        <v>223</v>
      </c>
      <c r="E111" s="32" t="s">
        <v>28</v>
      </c>
      <c r="F111" s="23">
        <f t="shared" ref="F111:Q111" si="35">F113+F114+F115+F116+F117+F118</f>
        <v>34200.400000000001</v>
      </c>
      <c r="G111" s="23">
        <f t="shared" si="35"/>
        <v>29055.399999999998</v>
      </c>
      <c r="H111" s="23">
        <f t="shared" si="35"/>
        <v>5145</v>
      </c>
      <c r="I111" s="23">
        <f t="shared" si="35"/>
        <v>34200.400000000001</v>
      </c>
      <c r="J111" s="23">
        <f t="shared" si="35"/>
        <v>29055.399999999998</v>
      </c>
      <c r="K111" s="23">
        <f t="shared" si="35"/>
        <v>5145</v>
      </c>
      <c r="L111" s="55">
        <f t="shared" si="35"/>
        <v>34200.400000000001</v>
      </c>
      <c r="M111" s="55">
        <f t="shared" si="35"/>
        <v>29055.399999999998</v>
      </c>
      <c r="N111" s="55">
        <f t="shared" si="35"/>
        <v>5145</v>
      </c>
      <c r="O111" s="55">
        <f t="shared" si="35"/>
        <v>33186.400000000001</v>
      </c>
      <c r="P111" s="55">
        <f t="shared" si="35"/>
        <v>29032.2</v>
      </c>
      <c r="Q111" s="55">
        <f t="shared" si="35"/>
        <v>4154.2000000000007</v>
      </c>
      <c r="R111" s="126">
        <f t="shared" si="30"/>
        <v>97.035122396229283</v>
      </c>
      <c r="S111" s="126">
        <f>P111/M111*100</f>
        <v>99.920152536189505</v>
      </c>
      <c r="T111" s="126">
        <f>Q111/N111*100</f>
        <v>80.742468415937822</v>
      </c>
    </row>
    <row r="112" spans="1:20" s="14" customFormat="1" ht="18.75" customHeight="1" x14ac:dyDescent="0.3">
      <c r="A112" s="252"/>
      <c r="B112" s="245"/>
      <c r="C112" s="240"/>
      <c r="D112" s="248"/>
      <c r="E112" s="249" t="s">
        <v>26</v>
      </c>
      <c r="F112" s="249"/>
      <c r="G112" s="2"/>
      <c r="H112" s="2"/>
      <c r="I112" s="22"/>
      <c r="J112" s="22"/>
      <c r="K112" s="22"/>
      <c r="L112" s="183"/>
      <c r="M112" s="183"/>
      <c r="N112" s="183"/>
      <c r="O112" s="122"/>
      <c r="P112" s="122"/>
      <c r="Q112" s="122"/>
      <c r="R112" s="126"/>
      <c r="S112" s="126"/>
      <c r="T112" s="126"/>
    </row>
    <row r="113" spans="1:20" s="14" customFormat="1" ht="33" customHeight="1" x14ac:dyDescent="0.25">
      <c r="A113" s="252"/>
      <c r="B113" s="245"/>
      <c r="C113" s="240"/>
      <c r="D113" s="247" t="s">
        <v>224</v>
      </c>
      <c r="E113" s="2" t="s">
        <v>385</v>
      </c>
      <c r="F113" s="6">
        <f t="shared" ref="F113:Q114" si="36">F121</f>
        <v>4266</v>
      </c>
      <c r="G113" s="6">
        <f t="shared" si="36"/>
        <v>0</v>
      </c>
      <c r="H113" s="6">
        <f t="shared" si="36"/>
        <v>4266</v>
      </c>
      <c r="I113" s="6">
        <f t="shared" si="36"/>
        <v>4266</v>
      </c>
      <c r="J113" s="6">
        <f t="shared" si="36"/>
        <v>0</v>
      </c>
      <c r="K113" s="6">
        <f t="shared" si="36"/>
        <v>4266</v>
      </c>
      <c r="L113" s="6">
        <f t="shared" si="36"/>
        <v>4266</v>
      </c>
      <c r="M113" s="6" t="str">
        <f t="shared" si="36"/>
        <v>0</v>
      </c>
      <c r="N113" s="6">
        <f t="shared" si="36"/>
        <v>4266</v>
      </c>
      <c r="O113" s="6">
        <f t="shared" si="36"/>
        <v>3908.9</v>
      </c>
      <c r="P113" s="6">
        <f t="shared" si="36"/>
        <v>0</v>
      </c>
      <c r="Q113" s="6">
        <f t="shared" si="36"/>
        <v>3908.9</v>
      </c>
      <c r="R113" s="126">
        <f>O113/L113*100</f>
        <v>91.629160806375992</v>
      </c>
      <c r="S113" s="126">
        <v>0</v>
      </c>
      <c r="T113" s="126">
        <f>Q113/N113*100</f>
        <v>91.629160806375992</v>
      </c>
    </row>
    <row r="114" spans="1:20" s="14" customFormat="1" ht="43.5" customHeight="1" x14ac:dyDescent="0.25">
      <c r="A114" s="252"/>
      <c r="B114" s="245"/>
      <c r="C114" s="240"/>
      <c r="D114" s="250"/>
      <c r="E114" s="2" t="s">
        <v>386</v>
      </c>
      <c r="F114" s="6">
        <f t="shared" si="36"/>
        <v>233</v>
      </c>
      <c r="G114" s="6">
        <f t="shared" si="36"/>
        <v>0</v>
      </c>
      <c r="H114" s="6">
        <f t="shared" si="36"/>
        <v>233</v>
      </c>
      <c r="I114" s="6">
        <f t="shared" si="36"/>
        <v>233</v>
      </c>
      <c r="J114" s="6">
        <f t="shared" si="36"/>
        <v>0</v>
      </c>
      <c r="K114" s="6">
        <f t="shared" si="36"/>
        <v>233</v>
      </c>
      <c r="L114" s="6">
        <f t="shared" si="36"/>
        <v>233</v>
      </c>
      <c r="M114" s="6">
        <f t="shared" si="36"/>
        <v>0</v>
      </c>
      <c r="N114" s="6">
        <f t="shared" si="36"/>
        <v>233</v>
      </c>
      <c r="O114" s="6">
        <f t="shared" si="36"/>
        <v>232.7</v>
      </c>
      <c r="P114" s="6">
        <f t="shared" si="36"/>
        <v>0</v>
      </c>
      <c r="Q114" s="6">
        <f t="shared" si="36"/>
        <v>232.7</v>
      </c>
      <c r="R114" s="126">
        <f>O114/L114*100</f>
        <v>99.871244635193122</v>
      </c>
      <c r="S114" s="126">
        <v>0</v>
      </c>
      <c r="T114" s="126">
        <f>Q114/N114*100</f>
        <v>99.871244635193122</v>
      </c>
    </row>
    <row r="115" spans="1:20" s="14" customFormat="1" ht="37.5" customHeight="1" x14ac:dyDescent="0.25">
      <c r="A115" s="252"/>
      <c r="B115" s="245"/>
      <c r="C115" s="240"/>
      <c r="D115" s="250"/>
      <c r="E115" s="2" t="s">
        <v>387</v>
      </c>
      <c r="F115" s="6">
        <f t="shared" ref="F115:Q117" si="37">F126</f>
        <v>26613.1</v>
      </c>
      <c r="G115" s="6">
        <f t="shared" si="37"/>
        <v>26613.1</v>
      </c>
      <c r="H115" s="6">
        <f t="shared" si="37"/>
        <v>0</v>
      </c>
      <c r="I115" s="6">
        <f t="shared" si="37"/>
        <v>26613.1</v>
      </c>
      <c r="J115" s="6">
        <f t="shared" si="37"/>
        <v>26613.1</v>
      </c>
      <c r="K115" s="6">
        <f t="shared" si="37"/>
        <v>0</v>
      </c>
      <c r="L115" s="6">
        <f t="shared" si="37"/>
        <v>26613.1</v>
      </c>
      <c r="M115" s="6">
        <f t="shared" si="37"/>
        <v>26613.1</v>
      </c>
      <c r="N115" s="6">
        <f t="shared" si="37"/>
        <v>0</v>
      </c>
      <c r="O115" s="6">
        <f t="shared" si="37"/>
        <v>26590.799999999999</v>
      </c>
      <c r="P115" s="6" t="str">
        <f t="shared" si="37"/>
        <v>26590,8</v>
      </c>
      <c r="Q115" s="6">
        <f t="shared" si="37"/>
        <v>0</v>
      </c>
      <c r="R115" s="126">
        <f>O115/L115*100</f>
        <v>99.916206680168798</v>
      </c>
      <c r="S115" s="126">
        <f>P115/M115*100</f>
        <v>99.916206680168798</v>
      </c>
      <c r="T115" s="126">
        <v>0</v>
      </c>
    </row>
    <row r="116" spans="1:20" s="14" customFormat="1" ht="36.75" customHeight="1" x14ac:dyDescent="0.25">
      <c r="A116" s="252"/>
      <c r="B116" s="245"/>
      <c r="C116" s="240"/>
      <c r="D116" s="250"/>
      <c r="E116" s="2" t="s">
        <v>388</v>
      </c>
      <c r="F116" s="6">
        <f t="shared" si="37"/>
        <v>2442.3000000000002</v>
      </c>
      <c r="G116" s="6">
        <f t="shared" si="37"/>
        <v>2442.3000000000002</v>
      </c>
      <c r="H116" s="6">
        <f t="shared" si="37"/>
        <v>0</v>
      </c>
      <c r="I116" s="6">
        <f t="shared" si="37"/>
        <v>2442.3000000000002</v>
      </c>
      <c r="J116" s="6">
        <f t="shared" si="37"/>
        <v>2442.3000000000002</v>
      </c>
      <c r="K116" s="6">
        <f t="shared" si="37"/>
        <v>0</v>
      </c>
      <c r="L116" s="6">
        <f t="shared" si="37"/>
        <v>2442.3000000000002</v>
      </c>
      <c r="M116" s="6">
        <f t="shared" si="37"/>
        <v>2442.3000000000002</v>
      </c>
      <c r="N116" s="6">
        <f t="shared" si="37"/>
        <v>0</v>
      </c>
      <c r="O116" s="6">
        <f t="shared" si="37"/>
        <v>2441.4</v>
      </c>
      <c r="P116" s="6" t="str">
        <f t="shared" si="37"/>
        <v>2441,4</v>
      </c>
      <c r="Q116" s="6">
        <f t="shared" si="37"/>
        <v>0</v>
      </c>
      <c r="R116" s="126">
        <f>O116/L116*100</f>
        <v>99.963149490234613</v>
      </c>
      <c r="S116" s="126">
        <f>P116/M116*100</f>
        <v>99.963149490234613</v>
      </c>
      <c r="T116" s="126">
        <v>0</v>
      </c>
    </row>
    <row r="117" spans="1:20" s="14" customFormat="1" ht="40.5" customHeight="1" x14ac:dyDescent="0.25">
      <c r="A117" s="252"/>
      <c r="B117" s="245"/>
      <c r="C117" s="240"/>
      <c r="D117" s="250"/>
      <c r="E117" s="2" t="s">
        <v>389</v>
      </c>
      <c r="F117" s="6">
        <f t="shared" si="37"/>
        <v>0</v>
      </c>
      <c r="G117" s="6">
        <f t="shared" si="37"/>
        <v>0</v>
      </c>
      <c r="H117" s="6">
        <f t="shared" si="37"/>
        <v>0</v>
      </c>
      <c r="I117" s="6">
        <f t="shared" si="37"/>
        <v>0</v>
      </c>
      <c r="J117" s="6">
        <f t="shared" si="37"/>
        <v>0</v>
      </c>
      <c r="K117" s="6">
        <f t="shared" si="37"/>
        <v>0</v>
      </c>
      <c r="L117" s="6">
        <f t="shared" si="37"/>
        <v>0</v>
      </c>
      <c r="M117" s="6">
        <f t="shared" si="37"/>
        <v>0</v>
      </c>
      <c r="N117" s="6">
        <f t="shared" si="37"/>
        <v>0</v>
      </c>
      <c r="O117" s="6">
        <f t="shared" si="37"/>
        <v>0</v>
      </c>
      <c r="P117" s="6" t="str">
        <f t="shared" si="37"/>
        <v>0</v>
      </c>
      <c r="Q117" s="6">
        <f t="shared" si="37"/>
        <v>0</v>
      </c>
      <c r="R117" s="126">
        <v>0</v>
      </c>
      <c r="S117" s="126">
        <v>0</v>
      </c>
      <c r="T117" s="126">
        <v>0</v>
      </c>
    </row>
    <row r="118" spans="1:20" s="14" customFormat="1" ht="40.5" customHeight="1" x14ac:dyDescent="0.25">
      <c r="A118" s="252"/>
      <c r="B118" s="246"/>
      <c r="C118" s="240"/>
      <c r="D118" s="248"/>
      <c r="E118" s="2" t="s">
        <v>390</v>
      </c>
      <c r="F118" s="6">
        <f t="shared" ref="F118:Q118" si="38">F123</f>
        <v>646</v>
      </c>
      <c r="G118" s="6">
        <f t="shared" si="38"/>
        <v>0</v>
      </c>
      <c r="H118" s="6">
        <f t="shared" si="38"/>
        <v>646</v>
      </c>
      <c r="I118" s="6">
        <f t="shared" si="38"/>
        <v>646</v>
      </c>
      <c r="J118" s="6">
        <f t="shared" si="38"/>
        <v>0</v>
      </c>
      <c r="K118" s="6">
        <f t="shared" si="38"/>
        <v>646</v>
      </c>
      <c r="L118" s="6">
        <f t="shared" si="38"/>
        <v>646</v>
      </c>
      <c r="M118" s="6" t="str">
        <f t="shared" si="38"/>
        <v>0</v>
      </c>
      <c r="N118" s="6">
        <f t="shared" si="38"/>
        <v>646</v>
      </c>
      <c r="O118" s="6">
        <f t="shared" si="38"/>
        <v>12.6</v>
      </c>
      <c r="P118" s="6">
        <f t="shared" si="38"/>
        <v>0</v>
      </c>
      <c r="Q118" s="6">
        <f t="shared" si="38"/>
        <v>12.6</v>
      </c>
      <c r="R118" s="126">
        <f>O118/L118*100</f>
        <v>1.9504643962848296</v>
      </c>
      <c r="S118" s="126">
        <v>0</v>
      </c>
      <c r="T118" s="126">
        <f>Q118/N118*100</f>
        <v>1.9504643962848296</v>
      </c>
    </row>
    <row r="119" spans="1:20" s="14" customFormat="1" ht="48.75" customHeight="1" x14ac:dyDescent="0.25">
      <c r="A119" s="252" t="s">
        <v>391</v>
      </c>
      <c r="B119" s="244" t="s">
        <v>45</v>
      </c>
      <c r="C119" s="240" t="s">
        <v>392</v>
      </c>
      <c r="D119" s="247" t="s">
        <v>223</v>
      </c>
      <c r="E119" s="2" t="s">
        <v>393</v>
      </c>
      <c r="F119" s="31">
        <f t="shared" ref="F119:Q119" si="39">F121+F122+F123</f>
        <v>5145</v>
      </c>
      <c r="G119" s="31">
        <f t="shared" si="39"/>
        <v>0</v>
      </c>
      <c r="H119" s="31">
        <f t="shared" si="39"/>
        <v>5145</v>
      </c>
      <c r="I119" s="31">
        <f t="shared" si="39"/>
        <v>5145</v>
      </c>
      <c r="J119" s="31">
        <f t="shared" si="39"/>
        <v>0</v>
      </c>
      <c r="K119" s="31">
        <f t="shared" si="39"/>
        <v>5145</v>
      </c>
      <c r="L119" s="31">
        <f t="shared" si="39"/>
        <v>5145</v>
      </c>
      <c r="M119" s="31">
        <f t="shared" si="39"/>
        <v>0</v>
      </c>
      <c r="N119" s="31">
        <f t="shared" si="39"/>
        <v>5145</v>
      </c>
      <c r="O119" s="31">
        <f t="shared" si="39"/>
        <v>4154.2000000000007</v>
      </c>
      <c r="P119" s="31">
        <f t="shared" si="39"/>
        <v>0</v>
      </c>
      <c r="Q119" s="31">
        <f t="shared" si="39"/>
        <v>4154.2000000000007</v>
      </c>
      <c r="R119" s="126">
        <f>O119/L119*100</f>
        <v>80.742468415937822</v>
      </c>
      <c r="S119" s="126">
        <v>0</v>
      </c>
      <c r="T119" s="126">
        <f>Q119/N119*100</f>
        <v>80.742468415937822</v>
      </c>
    </row>
    <row r="120" spans="1:20" s="14" customFormat="1" ht="23.25" customHeight="1" x14ac:dyDescent="0.3">
      <c r="A120" s="252"/>
      <c r="B120" s="245"/>
      <c r="C120" s="240"/>
      <c r="D120" s="248"/>
      <c r="E120" s="249" t="s">
        <v>26</v>
      </c>
      <c r="F120" s="249"/>
      <c r="G120" s="31"/>
      <c r="H120" s="31"/>
      <c r="I120" s="31"/>
      <c r="J120" s="31"/>
      <c r="K120" s="31"/>
      <c r="L120" s="183"/>
      <c r="M120" s="183"/>
      <c r="N120" s="183"/>
      <c r="O120" s="122"/>
      <c r="P120" s="122"/>
      <c r="Q120" s="122"/>
      <c r="R120" s="126"/>
      <c r="S120" s="126"/>
      <c r="T120" s="126"/>
    </row>
    <row r="121" spans="1:20" s="14" customFormat="1" ht="35.25" customHeight="1" x14ac:dyDescent="0.25">
      <c r="A121" s="252"/>
      <c r="B121" s="245"/>
      <c r="C121" s="240"/>
      <c r="D121" s="250" t="s">
        <v>224</v>
      </c>
      <c r="E121" s="2" t="s">
        <v>385</v>
      </c>
      <c r="F121" s="6">
        <f>G121+H121</f>
        <v>4266</v>
      </c>
      <c r="G121" s="6">
        <v>0</v>
      </c>
      <c r="H121" s="6">
        <v>4266</v>
      </c>
      <c r="I121" s="6">
        <f>J121+K121</f>
        <v>4266</v>
      </c>
      <c r="J121" s="6">
        <v>0</v>
      </c>
      <c r="K121" s="6">
        <v>4266</v>
      </c>
      <c r="L121" s="6">
        <f>M121+N121</f>
        <v>4266</v>
      </c>
      <c r="M121" s="126" t="s">
        <v>83</v>
      </c>
      <c r="N121" s="6">
        <v>4266</v>
      </c>
      <c r="O121" s="6">
        <f>P121+Q121</f>
        <v>3908.9</v>
      </c>
      <c r="P121" s="126">
        <v>0</v>
      </c>
      <c r="Q121" s="126">
        <v>3908.9</v>
      </c>
      <c r="R121" s="126">
        <f>O121/L121*100</f>
        <v>91.629160806375992</v>
      </c>
      <c r="S121" s="126">
        <v>0</v>
      </c>
      <c r="T121" s="126">
        <f>Q121/N121*100</f>
        <v>91.629160806375992</v>
      </c>
    </row>
    <row r="122" spans="1:20" s="14" customFormat="1" ht="36" customHeight="1" x14ac:dyDescent="0.25">
      <c r="A122" s="252"/>
      <c r="B122" s="245"/>
      <c r="C122" s="240"/>
      <c r="D122" s="250"/>
      <c r="E122" s="20" t="s">
        <v>386</v>
      </c>
      <c r="F122" s="49">
        <f>G122+H122</f>
        <v>233</v>
      </c>
      <c r="G122" s="49">
        <v>0</v>
      </c>
      <c r="H122" s="49">
        <v>233</v>
      </c>
      <c r="I122" s="49">
        <f>J122+K122</f>
        <v>233</v>
      </c>
      <c r="J122" s="49">
        <v>0</v>
      </c>
      <c r="K122" s="49">
        <v>233</v>
      </c>
      <c r="L122" s="49">
        <f>M122+N122</f>
        <v>233</v>
      </c>
      <c r="M122" s="126">
        <v>0</v>
      </c>
      <c r="N122" s="49">
        <v>233</v>
      </c>
      <c r="O122" s="49">
        <f>P122+Q122</f>
        <v>232.7</v>
      </c>
      <c r="P122" s="126">
        <v>0</v>
      </c>
      <c r="Q122" s="126">
        <v>232.7</v>
      </c>
      <c r="R122" s="126">
        <f>O122/L122*100</f>
        <v>99.871244635193122</v>
      </c>
      <c r="S122" s="126">
        <v>0</v>
      </c>
      <c r="T122" s="126">
        <f>Q122/N122*100</f>
        <v>99.871244635193122</v>
      </c>
    </row>
    <row r="123" spans="1:20" s="14" customFormat="1" ht="55.5" customHeight="1" x14ac:dyDescent="0.25">
      <c r="A123" s="252"/>
      <c r="B123" s="246"/>
      <c r="C123" s="240"/>
      <c r="D123" s="248"/>
      <c r="E123" s="2" t="s">
        <v>390</v>
      </c>
      <c r="F123" s="6">
        <f>G123+H123</f>
        <v>646</v>
      </c>
      <c r="G123" s="6">
        <v>0</v>
      </c>
      <c r="H123" s="6">
        <v>646</v>
      </c>
      <c r="I123" s="6">
        <f>J123+K123</f>
        <v>646</v>
      </c>
      <c r="J123" s="6">
        <v>0</v>
      </c>
      <c r="K123" s="6">
        <v>646</v>
      </c>
      <c r="L123" s="6">
        <f>M123+N123</f>
        <v>646</v>
      </c>
      <c r="M123" s="126" t="s">
        <v>83</v>
      </c>
      <c r="N123" s="6">
        <v>646</v>
      </c>
      <c r="O123" s="6">
        <f>P123+Q123</f>
        <v>12.6</v>
      </c>
      <c r="P123" s="126">
        <v>0</v>
      </c>
      <c r="Q123" s="126">
        <v>12.6</v>
      </c>
      <c r="R123" s="126">
        <f>O123/L123*100</f>
        <v>1.9504643962848296</v>
      </c>
      <c r="S123" s="126">
        <v>0</v>
      </c>
      <c r="T123" s="126">
        <f>Q123/N123*100</f>
        <v>1.9504643962848296</v>
      </c>
    </row>
    <row r="124" spans="1:20" s="14" customFormat="1" ht="34.5" customHeight="1" x14ac:dyDescent="0.25">
      <c r="A124" s="252" t="s">
        <v>273</v>
      </c>
      <c r="B124" s="244" t="s">
        <v>139</v>
      </c>
      <c r="C124" s="240" t="s">
        <v>394</v>
      </c>
      <c r="D124" s="247" t="s">
        <v>223</v>
      </c>
      <c r="E124" s="2" t="s">
        <v>395</v>
      </c>
      <c r="F124" s="23">
        <f t="shared" ref="F124:Q124" si="40">F126+F127+F128</f>
        <v>29055.399999999998</v>
      </c>
      <c r="G124" s="23">
        <f t="shared" si="40"/>
        <v>29055.399999999998</v>
      </c>
      <c r="H124" s="55">
        <f t="shared" si="40"/>
        <v>0</v>
      </c>
      <c r="I124" s="55">
        <f t="shared" si="40"/>
        <v>29055.399999999998</v>
      </c>
      <c r="J124" s="55">
        <f t="shared" si="40"/>
        <v>29055.399999999998</v>
      </c>
      <c r="K124" s="55">
        <f t="shared" si="40"/>
        <v>0</v>
      </c>
      <c r="L124" s="23">
        <f t="shared" si="40"/>
        <v>29055.399999999998</v>
      </c>
      <c r="M124" s="23">
        <f t="shared" si="40"/>
        <v>29055.399999999998</v>
      </c>
      <c r="N124" s="55">
        <f t="shared" si="40"/>
        <v>0</v>
      </c>
      <c r="O124" s="55">
        <f t="shared" si="40"/>
        <v>29032.2</v>
      </c>
      <c r="P124" s="55">
        <f t="shared" si="40"/>
        <v>29032.2</v>
      </c>
      <c r="Q124" s="55">
        <f t="shared" si="40"/>
        <v>0</v>
      </c>
      <c r="R124" s="126">
        <f>O124/L124*100</f>
        <v>99.920152536189505</v>
      </c>
      <c r="S124" s="126">
        <f>P124/M124*100</f>
        <v>99.920152536189505</v>
      </c>
      <c r="T124" s="126">
        <v>0</v>
      </c>
    </row>
    <row r="125" spans="1:20" s="14" customFormat="1" ht="24" customHeight="1" x14ac:dyDescent="0.3">
      <c r="A125" s="252"/>
      <c r="B125" s="245"/>
      <c r="C125" s="240"/>
      <c r="D125" s="248"/>
      <c r="E125" s="249" t="s">
        <v>26</v>
      </c>
      <c r="F125" s="249"/>
      <c r="G125" s="23"/>
      <c r="H125" s="55"/>
      <c r="I125" s="55"/>
      <c r="J125" s="55"/>
      <c r="K125" s="55"/>
      <c r="L125" s="183"/>
      <c r="M125" s="183"/>
      <c r="N125" s="183"/>
      <c r="O125" s="122"/>
      <c r="P125" s="122"/>
      <c r="Q125" s="122"/>
      <c r="R125" s="126"/>
      <c r="S125" s="126"/>
      <c r="T125" s="126"/>
    </row>
    <row r="126" spans="1:20" s="14" customFormat="1" ht="33" customHeight="1" x14ac:dyDescent="0.25">
      <c r="A126" s="252"/>
      <c r="B126" s="245"/>
      <c r="C126" s="240"/>
      <c r="D126" s="250" t="s">
        <v>224</v>
      </c>
      <c r="E126" s="2" t="s">
        <v>387</v>
      </c>
      <c r="F126" s="6">
        <f>G126+H126</f>
        <v>26613.1</v>
      </c>
      <c r="G126" s="6">
        <v>26613.1</v>
      </c>
      <c r="H126" s="6">
        <v>0</v>
      </c>
      <c r="I126" s="6">
        <f>J126+K126</f>
        <v>26613.1</v>
      </c>
      <c r="J126" s="6">
        <v>26613.1</v>
      </c>
      <c r="K126" s="6">
        <v>0</v>
      </c>
      <c r="L126" s="6">
        <f>M126+N126</f>
        <v>26613.1</v>
      </c>
      <c r="M126" s="6">
        <v>26613.1</v>
      </c>
      <c r="N126" s="183">
        <v>0</v>
      </c>
      <c r="O126" s="6">
        <f>P126+Q126</f>
        <v>26590.799999999999</v>
      </c>
      <c r="P126" s="64" t="s">
        <v>403</v>
      </c>
      <c r="Q126" s="183">
        <v>0</v>
      </c>
      <c r="R126" s="126">
        <f>O126/L126*100</f>
        <v>99.916206680168798</v>
      </c>
      <c r="S126" s="126">
        <f>P126/M126*100</f>
        <v>99.916206680168798</v>
      </c>
      <c r="T126" s="126">
        <v>0</v>
      </c>
    </row>
    <row r="127" spans="1:20" s="14" customFormat="1" ht="32.25" customHeight="1" x14ac:dyDescent="0.25">
      <c r="A127" s="252"/>
      <c r="B127" s="245"/>
      <c r="C127" s="240"/>
      <c r="D127" s="250"/>
      <c r="E127" s="2" t="s">
        <v>388</v>
      </c>
      <c r="F127" s="6">
        <f>G127+H127</f>
        <v>2442.3000000000002</v>
      </c>
      <c r="G127" s="6">
        <v>2442.3000000000002</v>
      </c>
      <c r="H127" s="6">
        <v>0</v>
      </c>
      <c r="I127" s="6">
        <f>J127+K127</f>
        <v>2442.3000000000002</v>
      </c>
      <c r="J127" s="6">
        <v>2442.3000000000002</v>
      </c>
      <c r="K127" s="6">
        <v>0</v>
      </c>
      <c r="L127" s="6">
        <f>M127+N127</f>
        <v>2442.3000000000002</v>
      </c>
      <c r="M127" s="6">
        <v>2442.3000000000002</v>
      </c>
      <c r="N127" s="183">
        <v>0</v>
      </c>
      <c r="O127" s="6">
        <f>P127+Q127</f>
        <v>2441.4</v>
      </c>
      <c r="P127" s="64" t="s">
        <v>404</v>
      </c>
      <c r="Q127" s="183">
        <v>0</v>
      </c>
      <c r="R127" s="126">
        <f>O127/L127*100</f>
        <v>99.963149490234613</v>
      </c>
      <c r="S127" s="126">
        <f>P127/M127*100</f>
        <v>99.963149490234613</v>
      </c>
      <c r="T127" s="126">
        <v>0</v>
      </c>
    </row>
    <row r="128" spans="1:20" s="14" customFormat="1" ht="75.75" customHeight="1" x14ac:dyDescent="0.25">
      <c r="A128" s="252"/>
      <c r="B128" s="246"/>
      <c r="C128" s="240"/>
      <c r="D128" s="248"/>
      <c r="E128" s="20" t="s">
        <v>389</v>
      </c>
      <c r="F128" s="49">
        <f>G128+H128</f>
        <v>0</v>
      </c>
      <c r="G128" s="49">
        <v>0</v>
      </c>
      <c r="H128" s="49">
        <v>0</v>
      </c>
      <c r="I128" s="49">
        <f>J128+K128</f>
        <v>0</v>
      </c>
      <c r="J128" s="49">
        <v>0</v>
      </c>
      <c r="K128" s="49">
        <v>0</v>
      </c>
      <c r="L128" s="49">
        <f>M128+N128</f>
        <v>0</v>
      </c>
      <c r="M128" s="49">
        <v>0</v>
      </c>
      <c r="N128" s="183">
        <v>0</v>
      </c>
      <c r="O128" s="49">
        <f>P128+Q128</f>
        <v>0</v>
      </c>
      <c r="P128" s="64" t="s">
        <v>83</v>
      </c>
      <c r="Q128" s="183">
        <v>0</v>
      </c>
      <c r="R128" s="126">
        <v>0</v>
      </c>
      <c r="S128" s="126">
        <v>0</v>
      </c>
      <c r="T128" s="126">
        <v>0</v>
      </c>
    </row>
    <row r="129" spans="1:20" ht="22.5" customHeight="1" x14ac:dyDescent="0.25">
      <c r="A129" s="268" t="s">
        <v>405</v>
      </c>
      <c r="B129" s="268"/>
      <c r="C129" s="268"/>
      <c r="D129" s="268"/>
      <c r="E129" s="268"/>
      <c r="F129" s="268"/>
      <c r="G129" s="268"/>
      <c r="H129" s="268"/>
      <c r="I129" s="268"/>
      <c r="J129" s="268"/>
      <c r="K129" s="268"/>
      <c r="L129" s="268"/>
      <c r="M129" s="268"/>
      <c r="N129" s="268"/>
      <c r="O129" s="268"/>
      <c r="P129" s="268"/>
      <c r="Q129" s="268"/>
      <c r="R129" s="268"/>
      <c r="S129" s="268"/>
      <c r="T129" s="268"/>
    </row>
    <row r="130" spans="1:20" ht="21" customHeight="1" x14ac:dyDescent="0.25">
      <c r="A130" s="268" t="s">
        <v>406</v>
      </c>
      <c r="B130" s="268"/>
      <c r="C130" s="268"/>
      <c r="D130" s="268"/>
      <c r="E130" s="268"/>
      <c r="F130" s="268"/>
      <c r="G130" s="268"/>
      <c r="H130" s="268"/>
      <c r="I130" s="268"/>
      <c r="J130" s="268"/>
      <c r="K130" s="268"/>
      <c r="L130" s="268"/>
      <c r="M130" s="268"/>
      <c r="N130" s="268"/>
      <c r="O130" s="268"/>
      <c r="P130" s="268"/>
      <c r="Q130" s="189"/>
      <c r="R130" s="189"/>
      <c r="S130" s="189"/>
      <c r="T130" s="190"/>
    </row>
    <row r="132" spans="1:20" ht="18" x14ac:dyDescent="0.35">
      <c r="A132" s="145" t="s">
        <v>10</v>
      </c>
      <c r="B132" s="41"/>
      <c r="C132" s="16"/>
      <c r="D132" s="16"/>
      <c r="E132" s="16"/>
      <c r="F132" s="16"/>
      <c r="G132" s="107"/>
    </row>
    <row r="133" spans="1:20" ht="18" x14ac:dyDescent="0.35">
      <c r="A133" s="185" t="s">
        <v>12</v>
      </c>
      <c r="B133" s="165"/>
      <c r="C133" s="16"/>
      <c r="D133" s="16"/>
      <c r="E133" s="14" t="s">
        <v>242</v>
      </c>
      <c r="F133" s="16"/>
      <c r="G133" s="186"/>
      <c r="H133" s="225" t="s">
        <v>51</v>
      </c>
      <c r="I133" s="225"/>
    </row>
    <row r="134" spans="1:20" x14ac:dyDescent="0.25">
      <c r="A134" s="16"/>
      <c r="B134" s="16"/>
      <c r="C134" s="16"/>
      <c r="D134" s="16"/>
      <c r="E134" s="16"/>
      <c r="F134" s="16"/>
      <c r="G134" s="16"/>
      <c r="H134" s="16"/>
      <c r="I134" s="16"/>
    </row>
    <row r="135" spans="1:20" x14ac:dyDescent="0.25">
      <c r="A135" s="16"/>
      <c r="B135" s="16"/>
      <c r="C135" s="16"/>
      <c r="D135" s="16"/>
      <c r="E135" s="16"/>
      <c r="F135" s="16"/>
      <c r="G135" s="16"/>
      <c r="H135" s="16"/>
      <c r="I135" s="16"/>
    </row>
    <row r="136" spans="1:20" ht="13.8" x14ac:dyDescent="0.25">
      <c r="A136" s="187" t="s">
        <v>396</v>
      </c>
      <c r="B136" s="187"/>
      <c r="C136" s="16"/>
      <c r="D136" s="16"/>
      <c r="E136" s="16"/>
      <c r="F136" s="16"/>
      <c r="G136" s="16"/>
      <c r="H136" s="16"/>
      <c r="I136" s="16"/>
    </row>
    <row r="137" spans="1:20" ht="13.8" x14ac:dyDescent="0.25">
      <c r="A137" s="187" t="s">
        <v>240</v>
      </c>
      <c r="B137" s="187"/>
      <c r="C137" s="16"/>
      <c r="D137" s="16"/>
      <c r="E137" s="16"/>
      <c r="F137" s="16"/>
      <c r="G137" s="16"/>
      <c r="H137" s="16"/>
      <c r="I137" s="16"/>
    </row>
    <row r="139" spans="1:20" x14ac:dyDescent="0.25">
      <c r="A139" s="15"/>
      <c r="B139" s="15"/>
      <c r="C139" s="15"/>
      <c r="D139" s="15"/>
      <c r="E139" s="15"/>
      <c r="F139" s="15"/>
      <c r="G139" s="15"/>
      <c r="H139" s="15"/>
      <c r="I139" s="15"/>
    </row>
  </sheetData>
  <mergeCells count="159">
    <mergeCell ref="A129:T129"/>
    <mergeCell ref="H133:I133"/>
    <mergeCell ref="A124:A128"/>
    <mergeCell ref="B124:B128"/>
    <mergeCell ref="C124:C128"/>
    <mergeCell ref="D124:D125"/>
    <mergeCell ref="E125:F125"/>
    <mergeCell ref="D126:D128"/>
    <mergeCell ref="A130:P130"/>
    <mergeCell ref="A111:A118"/>
    <mergeCell ref="B111:B118"/>
    <mergeCell ref="C111:C118"/>
    <mergeCell ref="D111:D112"/>
    <mergeCell ref="E112:F112"/>
    <mergeCell ref="D113:D118"/>
    <mergeCell ref="A119:A123"/>
    <mergeCell ref="B119:B123"/>
    <mergeCell ref="C119:C123"/>
    <mergeCell ref="D119:D120"/>
    <mergeCell ref="E120:F120"/>
    <mergeCell ref="D121:D123"/>
    <mergeCell ref="A105:A106"/>
    <mergeCell ref="B105:B106"/>
    <mergeCell ref="C105:C106"/>
    <mergeCell ref="A107:A108"/>
    <mergeCell ref="B107:B108"/>
    <mergeCell ref="C107:C108"/>
    <mergeCell ref="A109:A110"/>
    <mergeCell ref="B109:B110"/>
    <mergeCell ref="C109:C110"/>
    <mergeCell ref="A99:A102"/>
    <mergeCell ref="B99:B102"/>
    <mergeCell ref="C99:C102"/>
    <mergeCell ref="D99:D100"/>
    <mergeCell ref="E100:F100"/>
    <mergeCell ref="D101:D102"/>
    <mergeCell ref="A103:A104"/>
    <mergeCell ref="B103:B104"/>
    <mergeCell ref="C103:C104"/>
    <mergeCell ref="A93:A94"/>
    <mergeCell ref="B93:B94"/>
    <mergeCell ref="C93:C94"/>
    <mergeCell ref="A95:A96"/>
    <mergeCell ref="B95:B96"/>
    <mergeCell ref="C95:C96"/>
    <mergeCell ref="A97:A98"/>
    <mergeCell ref="B97:B98"/>
    <mergeCell ref="C97:C98"/>
    <mergeCell ref="D81:D82"/>
    <mergeCell ref="E82:F82"/>
    <mergeCell ref="D83:D87"/>
    <mergeCell ref="C86:C87"/>
    <mergeCell ref="A88:A92"/>
    <mergeCell ref="B88:B92"/>
    <mergeCell ref="C88:C90"/>
    <mergeCell ref="D88:D89"/>
    <mergeCell ref="E89:F89"/>
    <mergeCell ref="D90:D92"/>
    <mergeCell ref="C91:C92"/>
    <mergeCell ref="A70:A71"/>
    <mergeCell ref="B70:B71"/>
    <mergeCell ref="C70:C71"/>
    <mergeCell ref="A72:A73"/>
    <mergeCell ref="B72:B73"/>
    <mergeCell ref="C72:C73"/>
    <mergeCell ref="A81:A87"/>
    <mergeCell ref="B81:B87"/>
    <mergeCell ref="C81:C85"/>
    <mergeCell ref="A62:A65"/>
    <mergeCell ref="B62:B65"/>
    <mergeCell ref="C62:C65"/>
    <mergeCell ref="D62:D63"/>
    <mergeCell ref="E63:F63"/>
    <mergeCell ref="D64:D65"/>
    <mergeCell ref="A66:A69"/>
    <mergeCell ref="B66:B69"/>
    <mergeCell ref="C66:C69"/>
    <mergeCell ref="D66:D67"/>
    <mergeCell ref="E67:F67"/>
    <mergeCell ref="D68:D69"/>
    <mergeCell ref="A54:A57"/>
    <mergeCell ref="B54:B57"/>
    <mergeCell ref="C54:C57"/>
    <mergeCell ref="D54:D55"/>
    <mergeCell ref="E55:F55"/>
    <mergeCell ref="D56:D57"/>
    <mergeCell ref="A58:A61"/>
    <mergeCell ref="B58:B61"/>
    <mergeCell ref="C58:C61"/>
    <mergeCell ref="D59:D61"/>
    <mergeCell ref="E59:F59"/>
    <mergeCell ref="Q18:Q20"/>
    <mergeCell ref="C34:C47"/>
    <mergeCell ref="A48:A53"/>
    <mergeCell ref="B48:B53"/>
    <mergeCell ref="C48:C50"/>
    <mergeCell ref="D48:D49"/>
    <mergeCell ref="E49:F49"/>
    <mergeCell ref="D50:D53"/>
    <mergeCell ref="C51:C53"/>
    <mergeCell ref="H18:H20"/>
    <mergeCell ref="I18:I20"/>
    <mergeCell ref="J18:J20"/>
    <mergeCell ref="K18:K20"/>
    <mergeCell ref="L18:L20"/>
    <mergeCell ref="M18:M20"/>
    <mergeCell ref="N18:N20"/>
    <mergeCell ref="O18:O20"/>
    <mergeCell ref="P18:P20"/>
    <mergeCell ref="A15:A47"/>
    <mergeCell ref="B15:B47"/>
    <mergeCell ref="C15:C17"/>
    <mergeCell ref="D15:D16"/>
    <mergeCell ref="E16:F16"/>
    <mergeCell ref="D17:D47"/>
    <mergeCell ref="E18:E20"/>
    <mergeCell ref="F18:F20"/>
    <mergeCell ref="G18:G20"/>
    <mergeCell ref="L10:L14"/>
    <mergeCell ref="M10:M14"/>
    <mergeCell ref="N10:N14"/>
    <mergeCell ref="O10:O14"/>
    <mergeCell ref="P10:P14"/>
    <mergeCell ref="Q10:Q14"/>
    <mergeCell ref="R10:R14"/>
    <mergeCell ref="S10:S14"/>
    <mergeCell ref="T10:T14"/>
    <mergeCell ref="A9:A14"/>
    <mergeCell ref="D10:D14"/>
    <mergeCell ref="E10:E14"/>
    <mergeCell ref="F10:F14"/>
    <mergeCell ref="G10:G14"/>
    <mergeCell ref="H10:H14"/>
    <mergeCell ref="I10:I14"/>
    <mergeCell ref="J10:J14"/>
    <mergeCell ref="K10:K14"/>
    <mergeCell ref="A2:T2"/>
    <mergeCell ref="A3:T3"/>
    <mergeCell ref="A4:A7"/>
    <mergeCell ref="B4:B7"/>
    <mergeCell ref="C4:C7"/>
    <mergeCell ref="D4:D7"/>
    <mergeCell ref="E4:E7"/>
    <mergeCell ref="F4:Q4"/>
    <mergeCell ref="R4:T5"/>
    <mergeCell ref="F5:H5"/>
    <mergeCell ref="I5:K5"/>
    <mergeCell ref="L5:N5"/>
    <mergeCell ref="O5:Q5"/>
    <mergeCell ref="F6:F7"/>
    <mergeCell ref="G6:H6"/>
    <mergeCell ref="I6:I7"/>
    <mergeCell ref="J6:K6"/>
    <mergeCell ref="L6:L7"/>
    <mergeCell ref="M6:N6"/>
    <mergeCell ref="O6:O7"/>
    <mergeCell ref="P6:Q6"/>
    <mergeCell ref="R6:R7"/>
    <mergeCell ref="S6:T6"/>
  </mergeCells>
  <printOptions horizontalCentered="1"/>
  <pageMargins left="0" right="0" top="0.35433070866141736" bottom="0.35433070866141736" header="0.27559055118110237" footer="0.27559055118110237"/>
  <pageSetup paperSize="9" scale="42" firstPageNumber="9" fitToHeight="0" orientation="landscape" useFirstPageNumber="1" r:id="rId1"/>
  <headerFooter scaleWithDoc="0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E392"/>
  <sheetViews>
    <sheetView zoomScale="80" zoomScaleNormal="80" zoomScaleSheetLayoutView="83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M11" sqref="M11"/>
    </sheetView>
  </sheetViews>
  <sheetFormatPr defaultRowHeight="13.2" x14ac:dyDescent="0.25"/>
  <cols>
    <col min="1" max="1" width="27.44140625" customWidth="1"/>
    <col min="2" max="2" width="29.5546875" customWidth="1"/>
    <col min="3" max="3" width="63.33203125" customWidth="1"/>
    <col min="4" max="4" width="19.109375" style="14" customWidth="1"/>
    <col min="5" max="6" width="17.5546875" style="14" customWidth="1"/>
    <col min="7" max="7" width="17" style="14" customWidth="1"/>
    <col min="8" max="9" width="16.33203125" style="14" customWidth="1"/>
    <col min="10" max="10" width="16.88671875" customWidth="1"/>
    <col min="11" max="11" width="20.5546875" customWidth="1"/>
    <col min="12" max="12" width="17.5546875" customWidth="1"/>
    <col min="13" max="13" width="18.44140625" customWidth="1"/>
    <col min="14" max="14" width="19.109375" customWidth="1"/>
    <col min="15" max="15" width="16.33203125" customWidth="1"/>
    <col min="26" max="26" width="16" customWidth="1"/>
    <col min="27" max="27" width="17" customWidth="1"/>
    <col min="28" max="28" width="14.5546875" customWidth="1"/>
  </cols>
  <sheetData>
    <row r="1" spans="1:31" ht="18.75" customHeight="1" x14ac:dyDescent="0.35">
      <c r="G1" s="133"/>
      <c r="H1" s="133"/>
      <c r="I1" s="133"/>
      <c r="N1" s="270" t="s">
        <v>407</v>
      </c>
      <c r="O1" s="270"/>
    </row>
    <row r="2" spans="1:31" ht="18.75" customHeight="1" x14ac:dyDescent="0.35">
      <c r="G2" s="132"/>
      <c r="H2" s="132"/>
      <c r="I2" s="132"/>
    </row>
    <row r="3" spans="1:31" ht="18.75" customHeight="1" x14ac:dyDescent="0.25">
      <c r="G3" s="271"/>
      <c r="H3" s="271"/>
      <c r="I3" s="271"/>
    </row>
    <row r="4" spans="1:31" ht="20.25" customHeight="1" x14ac:dyDescent="0.25">
      <c r="A4" s="197" t="s">
        <v>236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</row>
    <row r="5" spans="1:31" s="14" customFormat="1" ht="18" customHeight="1" x14ac:dyDescent="0.25">
      <c r="A5" s="198" t="s">
        <v>276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</row>
    <row r="6" spans="1:31" s="4" customFormat="1" ht="61.5" customHeight="1" x14ac:dyDescent="0.25">
      <c r="A6" s="201" t="s">
        <v>112</v>
      </c>
      <c r="B6" s="201" t="s">
        <v>19</v>
      </c>
      <c r="C6" s="201" t="s">
        <v>232</v>
      </c>
      <c r="D6" s="228" t="s">
        <v>52</v>
      </c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</row>
    <row r="7" spans="1:31" s="1" customFormat="1" ht="94.5" customHeight="1" x14ac:dyDescent="0.25">
      <c r="A7" s="201"/>
      <c r="B7" s="201"/>
      <c r="C7" s="201"/>
      <c r="D7" s="201" t="s">
        <v>408</v>
      </c>
      <c r="E7" s="201"/>
      <c r="F7" s="201"/>
      <c r="G7" s="211" t="s">
        <v>409</v>
      </c>
      <c r="H7" s="211"/>
      <c r="I7" s="211"/>
      <c r="J7" s="272" t="s">
        <v>410</v>
      </c>
      <c r="K7" s="272"/>
      <c r="L7" s="272"/>
      <c r="M7" s="272" t="s">
        <v>56</v>
      </c>
      <c r="N7" s="272"/>
      <c r="O7" s="272"/>
    </row>
    <row r="8" spans="1:31" s="1" customFormat="1" ht="38.25" customHeight="1" x14ac:dyDescent="0.25">
      <c r="A8" s="201"/>
      <c r="B8" s="201"/>
      <c r="C8" s="201"/>
      <c r="D8" s="201" t="s">
        <v>28</v>
      </c>
      <c r="E8" s="211" t="s">
        <v>53</v>
      </c>
      <c r="F8" s="211"/>
      <c r="G8" s="201" t="s">
        <v>28</v>
      </c>
      <c r="H8" s="211" t="s">
        <v>53</v>
      </c>
      <c r="I8" s="211"/>
      <c r="J8" s="201" t="s">
        <v>28</v>
      </c>
      <c r="K8" s="211" t="s">
        <v>53</v>
      </c>
      <c r="L8" s="211"/>
      <c r="M8" s="201" t="s">
        <v>28</v>
      </c>
      <c r="N8" s="211" t="s">
        <v>53</v>
      </c>
      <c r="O8" s="211"/>
    </row>
    <row r="9" spans="1:31" s="4" customFormat="1" ht="47.25" customHeight="1" x14ac:dyDescent="0.25">
      <c r="A9" s="201"/>
      <c r="B9" s="201"/>
      <c r="C9" s="201"/>
      <c r="D9" s="201"/>
      <c r="E9" s="60" t="s">
        <v>54</v>
      </c>
      <c r="F9" s="60" t="s">
        <v>55</v>
      </c>
      <c r="G9" s="201"/>
      <c r="H9" s="60" t="s">
        <v>54</v>
      </c>
      <c r="I9" s="60" t="s">
        <v>55</v>
      </c>
      <c r="J9" s="201"/>
      <c r="K9" s="60" t="s">
        <v>54</v>
      </c>
      <c r="L9" s="60" t="s">
        <v>55</v>
      </c>
      <c r="M9" s="201"/>
      <c r="N9" s="60" t="s">
        <v>54</v>
      </c>
      <c r="O9" s="60" t="s">
        <v>55</v>
      </c>
    </row>
    <row r="10" spans="1:31" s="3" customFormat="1" ht="18" customHeight="1" x14ac:dyDescent="0.25">
      <c r="A10" s="34">
        <v>1</v>
      </c>
      <c r="B10" s="34">
        <v>2</v>
      </c>
      <c r="C10" s="34">
        <v>3</v>
      </c>
      <c r="D10" s="34">
        <v>4</v>
      </c>
      <c r="E10" s="34">
        <v>5</v>
      </c>
      <c r="F10" s="34">
        <v>6</v>
      </c>
      <c r="G10" s="34">
        <v>7</v>
      </c>
      <c r="H10" s="34">
        <v>8</v>
      </c>
      <c r="I10" s="34">
        <v>9</v>
      </c>
      <c r="J10" s="60">
        <v>10</v>
      </c>
      <c r="K10" s="60">
        <v>11</v>
      </c>
      <c r="L10" s="60">
        <v>12</v>
      </c>
      <c r="M10" s="60">
        <v>13</v>
      </c>
      <c r="N10" s="60">
        <v>14</v>
      </c>
      <c r="O10" s="60">
        <v>15</v>
      </c>
    </row>
    <row r="11" spans="1:31" s="29" customFormat="1" ht="18.75" customHeight="1" x14ac:dyDescent="0.3">
      <c r="A11" s="273" t="s">
        <v>30</v>
      </c>
      <c r="B11" s="274" t="s">
        <v>116</v>
      </c>
      <c r="C11" s="53" t="s">
        <v>233</v>
      </c>
      <c r="D11" s="150">
        <f>D24+D264</f>
        <v>304178.3</v>
      </c>
      <c r="E11" s="150">
        <f t="shared" ref="E11:O11" si="0">E24+E264</f>
        <v>166418.29999999999</v>
      </c>
      <c r="F11" s="150">
        <f t="shared" si="0"/>
        <v>137760</v>
      </c>
      <c r="G11" s="150">
        <f t="shared" si="0"/>
        <v>304178.3</v>
      </c>
      <c r="H11" s="150">
        <f t="shared" si="0"/>
        <v>166418.29999999999</v>
      </c>
      <c r="I11" s="150">
        <f t="shared" si="0"/>
        <v>137760</v>
      </c>
      <c r="J11" s="150">
        <f t="shared" si="0"/>
        <v>304178.3</v>
      </c>
      <c r="K11" s="150">
        <f t="shared" si="0"/>
        <v>166418.29999999999</v>
      </c>
      <c r="L11" s="150">
        <f t="shared" si="0"/>
        <v>137760</v>
      </c>
      <c r="M11" s="150">
        <f t="shared" si="0"/>
        <v>301665.10000000003</v>
      </c>
      <c r="N11" s="150">
        <f t="shared" si="0"/>
        <v>165248</v>
      </c>
      <c r="O11" s="150">
        <f t="shared" si="0"/>
        <v>136417.1</v>
      </c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</row>
    <row r="12" spans="1:31" s="1" customFormat="1" ht="34.5" customHeight="1" x14ac:dyDescent="0.25">
      <c r="A12" s="273"/>
      <c r="B12" s="275"/>
      <c r="C12" s="38" t="s">
        <v>22</v>
      </c>
      <c r="D12" s="44">
        <f t="shared" ref="D12:O12" si="1">D25+D265</f>
        <v>1292.6999999999998</v>
      </c>
      <c r="E12" s="44">
        <f t="shared" si="1"/>
        <v>1147.0999999999999</v>
      </c>
      <c r="F12" s="44">
        <f t="shared" si="1"/>
        <v>145.6</v>
      </c>
      <c r="G12" s="44">
        <f t="shared" si="1"/>
        <v>1292.6999999999998</v>
      </c>
      <c r="H12" s="44">
        <f t="shared" si="1"/>
        <v>1147.0999999999999</v>
      </c>
      <c r="I12" s="44">
        <f t="shared" si="1"/>
        <v>145.6</v>
      </c>
      <c r="J12" s="44">
        <f t="shared" si="1"/>
        <v>1292.6999999999998</v>
      </c>
      <c r="K12" s="44">
        <f t="shared" si="1"/>
        <v>1147.0999999999999</v>
      </c>
      <c r="L12" s="44">
        <f t="shared" si="1"/>
        <v>145.6</v>
      </c>
      <c r="M12" s="44">
        <f t="shared" si="1"/>
        <v>0</v>
      </c>
      <c r="N12" s="44">
        <f t="shared" si="1"/>
        <v>0</v>
      </c>
      <c r="O12" s="44">
        <f t="shared" si="1"/>
        <v>0</v>
      </c>
    </row>
    <row r="13" spans="1:31" s="1" customFormat="1" ht="19.5" customHeight="1" x14ac:dyDescent="0.25">
      <c r="A13" s="273"/>
      <c r="B13" s="275"/>
      <c r="C13" s="38" t="s">
        <v>23</v>
      </c>
      <c r="D13" s="44">
        <f t="shared" ref="D13:O13" si="2">D26+D266</f>
        <v>0</v>
      </c>
      <c r="E13" s="44">
        <f t="shared" si="2"/>
        <v>0</v>
      </c>
      <c r="F13" s="44">
        <f t="shared" si="2"/>
        <v>0</v>
      </c>
      <c r="G13" s="44">
        <f t="shared" si="2"/>
        <v>0</v>
      </c>
      <c r="H13" s="44">
        <f t="shared" si="2"/>
        <v>0</v>
      </c>
      <c r="I13" s="44">
        <f t="shared" si="2"/>
        <v>0</v>
      </c>
      <c r="J13" s="44">
        <f t="shared" si="2"/>
        <v>0</v>
      </c>
      <c r="K13" s="44">
        <f t="shared" si="2"/>
        <v>0</v>
      </c>
      <c r="L13" s="44">
        <f t="shared" si="2"/>
        <v>0</v>
      </c>
      <c r="M13" s="44">
        <f t="shared" si="2"/>
        <v>0</v>
      </c>
      <c r="N13" s="44">
        <f t="shared" si="2"/>
        <v>0</v>
      </c>
      <c r="O13" s="44">
        <f t="shared" si="2"/>
        <v>0</v>
      </c>
    </row>
    <row r="14" spans="1:31" s="1" customFormat="1" ht="42.75" customHeight="1" x14ac:dyDescent="0.25">
      <c r="A14" s="273"/>
      <c r="B14" s="275"/>
      <c r="C14" s="38" t="s">
        <v>57</v>
      </c>
      <c r="D14" s="44">
        <f t="shared" ref="D14:O14" si="3">D27+D267</f>
        <v>0</v>
      </c>
      <c r="E14" s="44">
        <f t="shared" si="3"/>
        <v>0</v>
      </c>
      <c r="F14" s="44">
        <f t="shared" si="3"/>
        <v>0</v>
      </c>
      <c r="G14" s="44">
        <f t="shared" si="3"/>
        <v>0</v>
      </c>
      <c r="H14" s="44">
        <f t="shared" si="3"/>
        <v>0</v>
      </c>
      <c r="I14" s="44">
        <f t="shared" si="3"/>
        <v>0</v>
      </c>
      <c r="J14" s="44">
        <f t="shared" si="3"/>
        <v>0</v>
      </c>
      <c r="K14" s="44">
        <f t="shared" si="3"/>
        <v>0</v>
      </c>
      <c r="L14" s="44">
        <f t="shared" si="3"/>
        <v>0</v>
      </c>
      <c r="M14" s="44">
        <f t="shared" si="3"/>
        <v>0</v>
      </c>
      <c r="N14" s="44">
        <f t="shared" si="3"/>
        <v>0</v>
      </c>
      <c r="O14" s="44">
        <f t="shared" si="3"/>
        <v>0</v>
      </c>
    </row>
    <row r="15" spans="1:31" s="1" customFormat="1" ht="47.25" customHeight="1" x14ac:dyDescent="0.25">
      <c r="A15" s="273"/>
      <c r="B15" s="275"/>
      <c r="C15" s="108" t="s">
        <v>58</v>
      </c>
      <c r="D15" s="44">
        <f t="shared" ref="D15:O15" si="4">D28+D268</f>
        <v>0</v>
      </c>
      <c r="E15" s="44">
        <f t="shared" si="4"/>
        <v>0</v>
      </c>
      <c r="F15" s="44">
        <f t="shared" si="4"/>
        <v>0</v>
      </c>
      <c r="G15" s="44">
        <f t="shared" si="4"/>
        <v>0</v>
      </c>
      <c r="H15" s="44">
        <f t="shared" si="4"/>
        <v>0</v>
      </c>
      <c r="I15" s="44">
        <f t="shared" si="4"/>
        <v>0</v>
      </c>
      <c r="J15" s="44">
        <f t="shared" si="4"/>
        <v>0</v>
      </c>
      <c r="K15" s="44">
        <f t="shared" si="4"/>
        <v>0</v>
      </c>
      <c r="L15" s="44">
        <f t="shared" si="4"/>
        <v>0</v>
      </c>
      <c r="M15" s="44">
        <f t="shared" si="4"/>
        <v>0</v>
      </c>
      <c r="N15" s="44">
        <f t="shared" si="4"/>
        <v>0</v>
      </c>
      <c r="O15" s="44">
        <f t="shared" si="4"/>
        <v>0</v>
      </c>
    </row>
    <row r="16" spans="1:31" s="1" customFormat="1" ht="44.25" customHeight="1" x14ac:dyDescent="0.25">
      <c r="A16" s="273"/>
      <c r="B16" s="275"/>
      <c r="C16" s="108" t="s">
        <v>59</v>
      </c>
      <c r="D16" s="44">
        <f t="shared" ref="D16:O16" si="5">D29+D269</f>
        <v>0</v>
      </c>
      <c r="E16" s="44">
        <f t="shared" si="5"/>
        <v>0</v>
      </c>
      <c r="F16" s="44">
        <f t="shared" si="5"/>
        <v>0</v>
      </c>
      <c r="G16" s="44">
        <f t="shared" si="5"/>
        <v>0</v>
      </c>
      <c r="H16" s="44">
        <f t="shared" si="5"/>
        <v>0</v>
      </c>
      <c r="I16" s="44">
        <f t="shared" si="5"/>
        <v>0</v>
      </c>
      <c r="J16" s="44">
        <f t="shared" si="5"/>
        <v>0</v>
      </c>
      <c r="K16" s="44">
        <f t="shared" si="5"/>
        <v>0</v>
      </c>
      <c r="L16" s="44">
        <f t="shared" si="5"/>
        <v>0</v>
      </c>
      <c r="M16" s="44">
        <f t="shared" si="5"/>
        <v>0</v>
      </c>
      <c r="N16" s="44">
        <f t="shared" si="5"/>
        <v>0</v>
      </c>
      <c r="O16" s="44">
        <f t="shared" si="5"/>
        <v>0</v>
      </c>
    </row>
    <row r="17" spans="1:15" s="1" customFormat="1" ht="43.5" customHeight="1" x14ac:dyDescent="0.25">
      <c r="A17" s="273"/>
      <c r="B17" s="275"/>
      <c r="C17" s="108" t="s">
        <v>60</v>
      </c>
      <c r="D17" s="44">
        <f t="shared" ref="D17:O17" si="6">D30+D270</f>
        <v>0</v>
      </c>
      <c r="E17" s="44">
        <f t="shared" si="6"/>
        <v>0</v>
      </c>
      <c r="F17" s="44">
        <f t="shared" si="6"/>
        <v>0</v>
      </c>
      <c r="G17" s="44">
        <f t="shared" si="6"/>
        <v>0</v>
      </c>
      <c r="H17" s="44">
        <f t="shared" si="6"/>
        <v>0</v>
      </c>
      <c r="I17" s="44">
        <f t="shared" si="6"/>
        <v>0</v>
      </c>
      <c r="J17" s="44">
        <f t="shared" si="6"/>
        <v>0</v>
      </c>
      <c r="K17" s="44">
        <f t="shared" si="6"/>
        <v>0</v>
      </c>
      <c r="L17" s="44">
        <f t="shared" si="6"/>
        <v>0</v>
      </c>
      <c r="M17" s="44">
        <f t="shared" si="6"/>
        <v>0</v>
      </c>
      <c r="N17" s="44">
        <f t="shared" si="6"/>
        <v>0</v>
      </c>
      <c r="O17" s="44">
        <f t="shared" si="6"/>
        <v>0</v>
      </c>
    </row>
    <row r="18" spans="1:15" s="1" customFormat="1" ht="39" customHeight="1" x14ac:dyDescent="0.25">
      <c r="A18" s="273"/>
      <c r="B18" s="275"/>
      <c r="C18" s="108" t="s">
        <v>61</v>
      </c>
      <c r="D18" s="44">
        <f t="shared" ref="D18:O18" si="7">D31+D271</f>
        <v>0</v>
      </c>
      <c r="E18" s="44">
        <f t="shared" si="7"/>
        <v>0</v>
      </c>
      <c r="F18" s="44">
        <f t="shared" si="7"/>
        <v>0</v>
      </c>
      <c r="G18" s="44">
        <f t="shared" si="7"/>
        <v>0</v>
      </c>
      <c r="H18" s="44">
        <f t="shared" si="7"/>
        <v>0</v>
      </c>
      <c r="I18" s="44">
        <f t="shared" si="7"/>
        <v>0</v>
      </c>
      <c r="J18" s="44">
        <f t="shared" si="7"/>
        <v>0</v>
      </c>
      <c r="K18" s="44">
        <f t="shared" si="7"/>
        <v>0</v>
      </c>
      <c r="L18" s="44">
        <f t="shared" si="7"/>
        <v>0</v>
      </c>
      <c r="M18" s="44">
        <f t="shared" si="7"/>
        <v>0</v>
      </c>
      <c r="N18" s="44">
        <f t="shared" si="7"/>
        <v>0</v>
      </c>
      <c r="O18" s="44">
        <f t="shared" si="7"/>
        <v>0</v>
      </c>
    </row>
    <row r="19" spans="1:15" s="1" customFormat="1" ht="40.5" customHeight="1" x14ac:dyDescent="0.25">
      <c r="A19" s="273"/>
      <c r="B19" s="275"/>
      <c r="C19" s="108" t="s">
        <v>62</v>
      </c>
      <c r="D19" s="44">
        <f t="shared" ref="D19:O19" si="8">D32+D272</f>
        <v>0</v>
      </c>
      <c r="E19" s="44">
        <f t="shared" si="8"/>
        <v>0</v>
      </c>
      <c r="F19" s="44">
        <f t="shared" si="8"/>
        <v>0</v>
      </c>
      <c r="G19" s="44">
        <f t="shared" si="8"/>
        <v>0</v>
      </c>
      <c r="H19" s="44">
        <f t="shared" si="8"/>
        <v>0</v>
      </c>
      <c r="I19" s="44">
        <f t="shared" si="8"/>
        <v>0</v>
      </c>
      <c r="J19" s="44">
        <f t="shared" si="8"/>
        <v>0</v>
      </c>
      <c r="K19" s="44">
        <f t="shared" si="8"/>
        <v>0</v>
      </c>
      <c r="L19" s="44">
        <f t="shared" si="8"/>
        <v>0</v>
      </c>
      <c r="M19" s="44">
        <f t="shared" si="8"/>
        <v>0</v>
      </c>
      <c r="N19" s="44">
        <f t="shared" si="8"/>
        <v>0</v>
      </c>
      <c r="O19" s="44">
        <f t="shared" si="8"/>
        <v>0</v>
      </c>
    </row>
    <row r="20" spans="1:15" s="1" customFormat="1" ht="56.25" customHeight="1" x14ac:dyDescent="0.25">
      <c r="A20" s="273"/>
      <c r="B20" s="275"/>
      <c r="C20" s="108" t="s">
        <v>63</v>
      </c>
      <c r="D20" s="44">
        <f t="shared" ref="D20:O20" si="9">D33+D273</f>
        <v>0</v>
      </c>
      <c r="E20" s="44">
        <f t="shared" si="9"/>
        <v>0</v>
      </c>
      <c r="F20" s="44">
        <f t="shared" si="9"/>
        <v>0</v>
      </c>
      <c r="G20" s="44">
        <f t="shared" si="9"/>
        <v>0</v>
      </c>
      <c r="H20" s="44">
        <f t="shared" si="9"/>
        <v>0</v>
      </c>
      <c r="I20" s="44">
        <f t="shared" si="9"/>
        <v>0</v>
      </c>
      <c r="J20" s="44">
        <f t="shared" si="9"/>
        <v>0</v>
      </c>
      <c r="K20" s="44">
        <f t="shared" si="9"/>
        <v>0</v>
      </c>
      <c r="L20" s="44">
        <f t="shared" si="9"/>
        <v>0</v>
      </c>
      <c r="M20" s="44">
        <f t="shared" si="9"/>
        <v>0</v>
      </c>
      <c r="N20" s="44">
        <f t="shared" si="9"/>
        <v>0</v>
      </c>
      <c r="O20" s="44">
        <f t="shared" si="9"/>
        <v>0</v>
      </c>
    </row>
    <row r="21" spans="1:15" s="16" customFormat="1" ht="45.75" customHeight="1" x14ac:dyDescent="0.25">
      <c r="A21" s="273"/>
      <c r="B21" s="275"/>
      <c r="C21" s="38" t="s">
        <v>64</v>
      </c>
      <c r="D21" s="44">
        <f t="shared" ref="D21:O21" si="10">D34+D274</f>
        <v>1292.6999999999998</v>
      </c>
      <c r="E21" s="44">
        <f t="shared" si="10"/>
        <v>1147.0999999999999</v>
      </c>
      <c r="F21" s="44">
        <f t="shared" si="10"/>
        <v>145.6</v>
      </c>
      <c r="G21" s="44">
        <f t="shared" si="10"/>
        <v>1292.6999999999998</v>
      </c>
      <c r="H21" s="44">
        <f t="shared" si="10"/>
        <v>1147.0999999999999</v>
      </c>
      <c r="I21" s="44">
        <f t="shared" si="10"/>
        <v>145.6</v>
      </c>
      <c r="J21" s="44">
        <f t="shared" si="10"/>
        <v>1292.6999999999998</v>
      </c>
      <c r="K21" s="44">
        <f t="shared" si="10"/>
        <v>1147.0999999999999</v>
      </c>
      <c r="L21" s="44">
        <f t="shared" si="10"/>
        <v>145.6</v>
      </c>
      <c r="M21" s="44">
        <f t="shared" si="10"/>
        <v>0</v>
      </c>
      <c r="N21" s="44">
        <f t="shared" si="10"/>
        <v>0</v>
      </c>
      <c r="O21" s="44">
        <f t="shared" si="10"/>
        <v>0</v>
      </c>
    </row>
    <row r="22" spans="1:15" s="16" customFormat="1" ht="17.25" customHeight="1" x14ac:dyDescent="0.25">
      <c r="A22" s="273"/>
      <c r="B22" s="275"/>
      <c r="C22" s="38" t="s">
        <v>24</v>
      </c>
      <c r="D22" s="44">
        <f t="shared" ref="D22:O22" si="11">D35+D275</f>
        <v>0</v>
      </c>
      <c r="E22" s="44">
        <f t="shared" si="11"/>
        <v>0</v>
      </c>
      <c r="F22" s="44">
        <f t="shared" si="11"/>
        <v>0</v>
      </c>
      <c r="G22" s="44">
        <f t="shared" si="11"/>
        <v>0</v>
      </c>
      <c r="H22" s="44">
        <f t="shared" si="11"/>
        <v>0</v>
      </c>
      <c r="I22" s="44">
        <f t="shared" si="11"/>
        <v>0</v>
      </c>
      <c r="J22" s="44">
        <f t="shared" si="11"/>
        <v>0</v>
      </c>
      <c r="K22" s="44">
        <f t="shared" si="11"/>
        <v>0</v>
      </c>
      <c r="L22" s="44">
        <f t="shared" si="11"/>
        <v>0</v>
      </c>
      <c r="M22" s="44">
        <f t="shared" si="11"/>
        <v>0</v>
      </c>
      <c r="N22" s="44">
        <f t="shared" si="11"/>
        <v>0</v>
      </c>
      <c r="O22" s="44">
        <f t="shared" si="11"/>
        <v>0</v>
      </c>
    </row>
    <row r="23" spans="1:15" s="16" customFormat="1" ht="23.25" customHeight="1" x14ac:dyDescent="0.25">
      <c r="A23" s="273"/>
      <c r="B23" s="276"/>
      <c r="C23" s="38" t="s">
        <v>9</v>
      </c>
      <c r="D23" s="44">
        <f t="shared" ref="D23:O23" si="12">D36+D276</f>
        <v>297740.59999999998</v>
      </c>
      <c r="E23" s="44">
        <f t="shared" si="12"/>
        <v>165271.19999999998</v>
      </c>
      <c r="F23" s="44">
        <f t="shared" si="12"/>
        <v>132469.4</v>
      </c>
      <c r="G23" s="44">
        <f t="shared" si="12"/>
        <v>297740.59999999998</v>
      </c>
      <c r="H23" s="44">
        <f t="shared" si="12"/>
        <v>165271.19999999998</v>
      </c>
      <c r="I23" s="44">
        <f t="shared" si="12"/>
        <v>132469.4</v>
      </c>
      <c r="J23" s="44">
        <f t="shared" si="12"/>
        <v>297740.59999999998</v>
      </c>
      <c r="K23" s="44">
        <f t="shared" si="12"/>
        <v>165271.19999999998</v>
      </c>
      <c r="L23" s="44">
        <f t="shared" si="12"/>
        <v>132469.4</v>
      </c>
      <c r="M23" s="44">
        <f t="shared" si="12"/>
        <v>297510.90000000002</v>
      </c>
      <c r="N23" s="44">
        <f t="shared" si="12"/>
        <v>165248</v>
      </c>
      <c r="O23" s="44">
        <f t="shared" si="12"/>
        <v>132262.9</v>
      </c>
    </row>
    <row r="24" spans="1:15" s="1" customFormat="1" ht="27.75" customHeight="1" x14ac:dyDescent="0.25">
      <c r="A24" s="277" t="s">
        <v>31</v>
      </c>
      <c r="B24" s="219" t="s">
        <v>249</v>
      </c>
      <c r="C24" s="53" t="s">
        <v>233</v>
      </c>
      <c r="D24" s="150">
        <f>D37+D89+D134+D147+D199</f>
        <v>269977.89999999997</v>
      </c>
      <c r="E24" s="150">
        <f t="shared" ref="E24:O24" si="13">E37+E89+E134+E147+E199</f>
        <v>137362.9</v>
      </c>
      <c r="F24" s="150">
        <f t="shared" si="13"/>
        <v>132615</v>
      </c>
      <c r="G24" s="150">
        <f t="shared" si="13"/>
        <v>269977.89999999997</v>
      </c>
      <c r="H24" s="150">
        <f t="shared" si="13"/>
        <v>137362.9</v>
      </c>
      <c r="I24" s="150">
        <f t="shared" si="13"/>
        <v>132615</v>
      </c>
      <c r="J24" s="150">
        <f t="shared" si="13"/>
        <v>269977.89999999997</v>
      </c>
      <c r="K24" s="150">
        <f t="shared" si="13"/>
        <v>137362.9</v>
      </c>
      <c r="L24" s="150">
        <f t="shared" si="13"/>
        <v>132615</v>
      </c>
      <c r="M24" s="150">
        <f t="shared" si="13"/>
        <v>268478.7</v>
      </c>
      <c r="N24" s="150">
        <f t="shared" si="13"/>
        <v>136215.79999999999</v>
      </c>
      <c r="O24" s="150">
        <f t="shared" si="13"/>
        <v>132262.9</v>
      </c>
    </row>
    <row r="25" spans="1:15" s="1" customFormat="1" ht="36.75" customHeight="1" x14ac:dyDescent="0.25">
      <c r="A25" s="277"/>
      <c r="B25" s="220"/>
      <c r="C25" s="38" t="s">
        <v>22</v>
      </c>
      <c r="D25" s="55">
        <f t="shared" ref="D25:O25" si="14">D38+D90+D135+D148+D200</f>
        <v>1292.6999999999998</v>
      </c>
      <c r="E25" s="55">
        <f t="shared" si="14"/>
        <v>1147.0999999999999</v>
      </c>
      <c r="F25" s="55">
        <f t="shared" si="14"/>
        <v>145.6</v>
      </c>
      <c r="G25" s="55">
        <f t="shared" si="14"/>
        <v>1292.6999999999998</v>
      </c>
      <c r="H25" s="55">
        <f t="shared" si="14"/>
        <v>1147.0999999999999</v>
      </c>
      <c r="I25" s="55">
        <f t="shared" si="14"/>
        <v>145.6</v>
      </c>
      <c r="J25" s="55">
        <f t="shared" si="14"/>
        <v>1292.6999999999998</v>
      </c>
      <c r="K25" s="55">
        <f t="shared" si="14"/>
        <v>1147.0999999999999</v>
      </c>
      <c r="L25" s="55">
        <f t="shared" si="14"/>
        <v>145.6</v>
      </c>
      <c r="M25" s="55">
        <f t="shared" si="14"/>
        <v>0</v>
      </c>
      <c r="N25" s="55">
        <f t="shared" si="14"/>
        <v>0</v>
      </c>
      <c r="O25" s="55">
        <f t="shared" si="14"/>
        <v>0</v>
      </c>
    </row>
    <row r="26" spans="1:15" s="1" customFormat="1" ht="27.75" customHeight="1" x14ac:dyDescent="0.25">
      <c r="A26" s="277"/>
      <c r="B26" s="220"/>
      <c r="C26" s="38" t="s">
        <v>23</v>
      </c>
      <c r="D26" s="55">
        <f t="shared" ref="D26:O26" si="15">D39+D91+D136+D149+D201</f>
        <v>0</v>
      </c>
      <c r="E26" s="55">
        <f t="shared" si="15"/>
        <v>0</v>
      </c>
      <c r="F26" s="55">
        <f t="shared" si="15"/>
        <v>0</v>
      </c>
      <c r="G26" s="55">
        <f t="shared" si="15"/>
        <v>0</v>
      </c>
      <c r="H26" s="55">
        <f t="shared" si="15"/>
        <v>0</v>
      </c>
      <c r="I26" s="55">
        <f t="shared" si="15"/>
        <v>0</v>
      </c>
      <c r="J26" s="55">
        <f t="shared" si="15"/>
        <v>0</v>
      </c>
      <c r="K26" s="55">
        <f t="shared" si="15"/>
        <v>0</v>
      </c>
      <c r="L26" s="55">
        <f t="shared" si="15"/>
        <v>0</v>
      </c>
      <c r="M26" s="55">
        <f t="shared" si="15"/>
        <v>0</v>
      </c>
      <c r="N26" s="55">
        <f t="shared" si="15"/>
        <v>0</v>
      </c>
      <c r="O26" s="55">
        <f t="shared" si="15"/>
        <v>0</v>
      </c>
    </row>
    <row r="27" spans="1:15" s="1" customFormat="1" ht="32.25" customHeight="1" x14ac:dyDescent="0.25">
      <c r="A27" s="277"/>
      <c r="B27" s="220"/>
      <c r="C27" s="110" t="s">
        <v>57</v>
      </c>
      <c r="D27" s="55">
        <f t="shared" ref="D27:O27" si="16">D40+D92+D137+D150+D202</f>
        <v>0</v>
      </c>
      <c r="E27" s="55">
        <f t="shared" si="16"/>
        <v>0</v>
      </c>
      <c r="F27" s="55">
        <f t="shared" si="16"/>
        <v>0</v>
      </c>
      <c r="G27" s="55">
        <f t="shared" si="16"/>
        <v>0</v>
      </c>
      <c r="H27" s="55">
        <f t="shared" si="16"/>
        <v>0</v>
      </c>
      <c r="I27" s="55">
        <f t="shared" si="16"/>
        <v>0</v>
      </c>
      <c r="J27" s="55">
        <f t="shared" si="16"/>
        <v>0</v>
      </c>
      <c r="K27" s="55">
        <f t="shared" si="16"/>
        <v>0</v>
      </c>
      <c r="L27" s="55">
        <f t="shared" si="16"/>
        <v>0</v>
      </c>
      <c r="M27" s="55">
        <f t="shared" si="16"/>
        <v>0</v>
      </c>
      <c r="N27" s="55">
        <f t="shared" si="16"/>
        <v>0</v>
      </c>
      <c r="O27" s="55">
        <f t="shared" si="16"/>
        <v>0</v>
      </c>
    </row>
    <row r="28" spans="1:15" s="1" customFormat="1" ht="47.25" customHeight="1" x14ac:dyDescent="0.25">
      <c r="A28" s="277"/>
      <c r="B28" s="220"/>
      <c r="C28" s="109" t="s">
        <v>58</v>
      </c>
      <c r="D28" s="55">
        <f t="shared" ref="D28:O28" si="17">D41+D93+D138+D151+D203</f>
        <v>0</v>
      </c>
      <c r="E28" s="55">
        <f t="shared" si="17"/>
        <v>0</v>
      </c>
      <c r="F28" s="55">
        <f t="shared" si="17"/>
        <v>0</v>
      </c>
      <c r="G28" s="55">
        <f t="shared" si="17"/>
        <v>0</v>
      </c>
      <c r="H28" s="55">
        <f t="shared" si="17"/>
        <v>0</v>
      </c>
      <c r="I28" s="55">
        <f t="shared" si="17"/>
        <v>0</v>
      </c>
      <c r="J28" s="55">
        <f t="shared" si="17"/>
        <v>0</v>
      </c>
      <c r="K28" s="55">
        <f t="shared" si="17"/>
        <v>0</v>
      </c>
      <c r="L28" s="55">
        <f t="shared" si="17"/>
        <v>0</v>
      </c>
      <c r="M28" s="55">
        <f t="shared" si="17"/>
        <v>0</v>
      </c>
      <c r="N28" s="55">
        <f t="shared" si="17"/>
        <v>0</v>
      </c>
      <c r="O28" s="55">
        <f t="shared" si="17"/>
        <v>0</v>
      </c>
    </row>
    <row r="29" spans="1:15" s="1" customFormat="1" ht="45" customHeight="1" x14ac:dyDescent="0.25">
      <c r="A29" s="277"/>
      <c r="B29" s="220"/>
      <c r="C29" s="109" t="s">
        <v>59</v>
      </c>
      <c r="D29" s="55">
        <f t="shared" ref="D29:O29" si="18">D42+D94+D139+D152+D204</f>
        <v>0</v>
      </c>
      <c r="E29" s="55">
        <f t="shared" si="18"/>
        <v>0</v>
      </c>
      <c r="F29" s="55">
        <f t="shared" si="18"/>
        <v>0</v>
      </c>
      <c r="G29" s="55">
        <f t="shared" si="18"/>
        <v>0</v>
      </c>
      <c r="H29" s="55">
        <f t="shared" si="18"/>
        <v>0</v>
      </c>
      <c r="I29" s="55">
        <f t="shared" si="18"/>
        <v>0</v>
      </c>
      <c r="J29" s="55">
        <f t="shared" si="18"/>
        <v>0</v>
      </c>
      <c r="K29" s="55">
        <f t="shared" si="18"/>
        <v>0</v>
      </c>
      <c r="L29" s="55">
        <f t="shared" si="18"/>
        <v>0</v>
      </c>
      <c r="M29" s="55">
        <f t="shared" si="18"/>
        <v>0</v>
      </c>
      <c r="N29" s="55">
        <f t="shared" si="18"/>
        <v>0</v>
      </c>
      <c r="O29" s="55">
        <f t="shared" si="18"/>
        <v>0</v>
      </c>
    </row>
    <row r="30" spans="1:15" s="1" customFormat="1" ht="49.5" customHeight="1" x14ac:dyDescent="0.25">
      <c r="A30" s="277"/>
      <c r="B30" s="220"/>
      <c r="C30" s="109" t="s">
        <v>60</v>
      </c>
      <c r="D30" s="55">
        <f t="shared" ref="D30:O30" si="19">D43+D95+D140+D153+D205</f>
        <v>0</v>
      </c>
      <c r="E30" s="55">
        <f t="shared" si="19"/>
        <v>0</v>
      </c>
      <c r="F30" s="55">
        <f t="shared" si="19"/>
        <v>0</v>
      </c>
      <c r="G30" s="55">
        <f t="shared" si="19"/>
        <v>0</v>
      </c>
      <c r="H30" s="55">
        <f t="shared" si="19"/>
        <v>0</v>
      </c>
      <c r="I30" s="55">
        <f t="shared" si="19"/>
        <v>0</v>
      </c>
      <c r="J30" s="55">
        <f t="shared" si="19"/>
        <v>0</v>
      </c>
      <c r="K30" s="55">
        <f t="shared" si="19"/>
        <v>0</v>
      </c>
      <c r="L30" s="55">
        <f t="shared" si="19"/>
        <v>0</v>
      </c>
      <c r="M30" s="55">
        <f t="shared" si="19"/>
        <v>0</v>
      </c>
      <c r="N30" s="55">
        <f t="shared" si="19"/>
        <v>0</v>
      </c>
      <c r="O30" s="55">
        <f t="shared" si="19"/>
        <v>0</v>
      </c>
    </row>
    <row r="31" spans="1:15" s="1" customFormat="1" ht="47.25" customHeight="1" x14ac:dyDescent="0.25">
      <c r="A31" s="277"/>
      <c r="B31" s="220"/>
      <c r="C31" s="109" t="s">
        <v>61</v>
      </c>
      <c r="D31" s="55">
        <f t="shared" ref="D31:O31" si="20">D44+D96+D141+D154+D206</f>
        <v>0</v>
      </c>
      <c r="E31" s="55">
        <f t="shared" si="20"/>
        <v>0</v>
      </c>
      <c r="F31" s="55">
        <f t="shared" si="20"/>
        <v>0</v>
      </c>
      <c r="G31" s="55">
        <f t="shared" si="20"/>
        <v>0</v>
      </c>
      <c r="H31" s="55">
        <f t="shared" si="20"/>
        <v>0</v>
      </c>
      <c r="I31" s="55">
        <f t="shared" si="20"/>
        <v>0</v>
      </c>
      <c r="J31" s="55">
        <f t="shared" si="20"/>
        <v>0</v>
      </c>
      <c r="K31" s="55">
        <f t="shared" si="20"/>
        <v>0</v>
      </c>
      <c r="L31" s="55">
        <f t="shared" si="20"/>
        <v>0</v>
      </c>
      <c r="M31" s="55">
        <f t="shared" si="20"/>
        <v>0</v>
      </c>
      <c r="N31" s="55">
        <f t="shared" si="20"/>
        <v>0</v>
      </c>
      <c r="O31" s="55">
        <f t="shared" si="20"/>
        <v>0</v>
      </c>
    </row>
    <row r="32" spans="1:15" s="1" customFormat="1" ht="52.5" customHeight="1" x14ac:dyDescent="0.25">
      <c r="A32" s="277"/>
      <c r="B32" s="220"/>
      <c r="C32" s="109" t="s">
        <v>62</v>
      </c>
      <c r="D32" s="55">
        <f t="shared" ref="D32:O32" si="21">D45+D97+D142+D155+D207</f>
        <v>0</v>
      </c>
      <c r="E32" s="55">
        <f t="shared" si="21"/>
        <v>0</v>
      </c>
      <c r="F32" s="55">
        <f t="shared" si="21"/>
        <v>0</v>
      </c>
      <c r="G32" s="55">
        <f t="shared" si="21"/>
        <v>0</v>
      </c>
      <c r="H32" s="55">
        <f t="shared" si="21"/>
        <v>0</v>
      </c>
      <c r="I32" s="55">
        <f t="shared" si="21"/>
        <v>0</v>
      </c>
      <c r="J32" s="55">
        <f t="shared" si="21"/>
        <v>0</v>
      </c>
      <c r="K32" s="55">
        <f t="shared" si="21"/>
        <v>0</v>
      </c>
      <c r="L32" s="55">
        <f t="shared" si="21"/>
        <v>0</v>
      </c>
      <c r="M32" s="55">
        <f t="shared" si="21"/>
        <v>0</v>
      </c>
      <c r="N32" s="55">
        <f t="shared" si="21"/>
        <v>0</v>
      </c>
      <c r="O32" s="55">
        <f t="shared" si="21"/>
        <v>0</v>
      </c>
    </row>
    <row r="33" spans="1:15" s="1" customFormat="1" ht="48.75" customHeight="1" x14ac:dyDescent="0.25">
      <c r="A33" s="277"/>
      <c r="B33" s="220"/>
      <c r="C33" s="109" t="s">
        <v>63</v>
      </c>
      <c r="D33" s="55">
        <f t="shared" ref="D33:O33" si="22">D46+D98+D143+D156+D208</f>
        <v>0</v>
      </c>
      <c r="E33" s="55">
        <f t="shared" si="22"/>
        <v>0</v>
      </c>
      <c r="F33" s="55">
        <f t="shared" si="22"/>
        <v>0</v>
      </c>
      <c r="G33" s="55">
        <f t="shared" si="22"/>
        <v>0</v>
      </c>
      <c r="H33" s="55">
        <f t="shared" si="22"/>
        <v>0</v>
      </c>
      <c r="I33" s="55">
        <f t="shared" si="22"/>
        <v>0</v>
      </c>
      <c r="J33" s="55">
        <f t="shared" si="22"/>
        <v>0</v>
      </c>
      <c r="K33" s="55">
        <f t="shared" si="22"/>
        <v>0</v>
      </c>
      <c r="L33" s="55">
        <f t="shared" si="22"/>
        <v>0</v>
      </c>
      <c r="M33" s="55">
        <f t="shared" si="22"/>
        <v>0</v>
      </c>
      <c r="N33" s="55">
        <f t="shared" si="22"/>
        <v>0</v>
      </c>
      <c r="O33" s="55">
        <f t="shared" si="22"/>
        <v>0</v>
      </c>
    </row>
    <row r="34" spans="1:15" s="1" customFormat="1" ht="48.75" customHeight="1" x14ac:dyDescent="0.25">
      <c r="A34" s="277"/>
      <c r="B34" s="220"/>
      <c r="C34" s="110" t="s">
        <v>64</v>
      </c>
      <c r="D34" s="55">
        <f t="shared" ref="D34:O34" si="23">D47+D99+D144+D157+D209</f>
        <v>1292.6999999999998</v>
      </c>
      <c r="E34" s="55">
        <f t="shared" si="23"/>
        <v>1147.0999999999999</v>
      </c>
      <c r="F34" s="55">
        <f t="shared" si="23"/>
        <v>145.6</v>
      </c>
      <c r="G34" s="55">
        <f t="shared" si="23"/>
        <v>1292.6999999999998</v>
      </c>
      <c r="H34" s="55">
        <f t="shared" si="23"/>
        <v>1147.0999999999999</v>
      </c>
      <c r="I34" s="55">
        <f t="shared" si="23"/>
        <v>145.6</v>
      </c>
      <c r="J34" s="55">
        <f t="shared" si="23"/>
        <v>1292.6999999999998</v>
      </c>
      <c r="K34" s="55">
        <f t="shared" si="23"/>
        <v>1147.0999999999999</v>
      </c>
      <c r="L34" s="55">
        <f t="shared" si="23"/>
        <v>145.6</v>
      </c>
      <c r="M34" s="55">
        <f t="shared" si="23"/>
        <v>0</v>
      </c>
      <c r="N34" s="55">
        <f t="shared" si="23"/>
        <v>0</v>
      </c>
      <c r="O34" s="55">
        <f t="shared" si="23"/>
        <v>0</v>
      </c>
    </row>
    <row r="35" spans="1:15" s="1" customFormat="1" ht="26.25" customHeight="1" x14ac:dyDescent="0.25">
      <c r="A35" s="277"/>
      <c r="B35" s="220"/>
      <c r="C35" s="38" t="s">
        <v>24</v>
      </c>
      <c r="D35" s="55">
        <f t="shared" ref="D35:O35" si="24">D48+D100+D145+D158+D210</f>
        <v>0</v>
      </c>
      <c r="E35" s="55">
        <f t="shared" si="24"/>
        <v>0</v>
      </c>
      <c r="F35" s="55">
        <f t="shared" si="24"/>
        <v>0</v>
      </c>
      <c r="G35" s="55">
        <f t="shared" si="24"/>
        <v>0</v>
      </c>
      <c r="H35" s="55">
        <f t="shared" si="24"/>
        <v>0</v>
      </c>
      <c r="I35" s="55">
        <f t="shared" si="24"/>
        <v>0</v>
      </c>
      <c r="J35" s="55">
        <f t="shared" si="24"/>
        <v>0</v>
      </c>
      <c r="K35" s="55">
        <f t="shared" si="24"/>
        <v>0</v>
      </c>
      <c r="L35" s="55">
        <f t="shared" si="24"/>
        <v>0</v>
      </c>
      <c r="M35" s="55">
        <f t="shared" si="24"/>
        <v>0</v>
      </c>
      <c r="N35" s="55">
        <f t="shared" si="24"/>
        <v>0</v>
      </c>
      <c r="O35" s="55">
        <f t="shared" si="24"/>
        <v>0</v>
      </c>
    </row>
    <row r="36" spans="1:15" s="16" customFormat="1" ht="32.25" customHeight="1" x14ac:dyDescent="0.25">
      <c r="A36" s="277"/>
      <c r="B36" s="221"/>
      <c r="C36" s="38" t="s">
        <v>9</v>
      </c>
      <c r="D36" s="55">
        <f t="shared" ref="D36:O36" si="25">D49+D101+D146+D159+D211</f>
        <v>268685.19999999995</v>
      </c>
      <c r="E36" s="55">
        <f t="shared" si="25"/>
        <v>136215.79999999999</v>
      </c>
      <c r="F36" s="55">
        <f t="shared" si="25"/>
        <v>132469.4</v>
      </c>
      <c r="G36" s="55">
        <f t="shared" si="25"/>
        <v>268685.19999999995</v>
      </c>
      <c r="H36" s="55">
        <f t="shared" si="25"/>
        <v>136215.79999999999</v>
      </c>
      <c r="I36" s="55">
        <f t="shared" si="25"/>
        <v>132469.4</v>
      </c>
      <c r="J36" s="55">
        <f t="shared" si="25"/>
        <v>268685.19999999995</v>
      </c>
      <c r="K36" s="55">
        <f t="shared" si="25"/>
        <v>136215.79999999999</v>
      </c>
      <c r="L36" s="55">
        <f t="shared" si="25"/>
        <v>132469.4</v>
      </c>
      <c r="M36" s="55">
        <f t="shared" si="25"/>
        <v>268478.7</v>
      </c>
      <c r="N36" s="55">
        <f t="shared" si="25"/>
        <v>136215.79999999999</v>
      </c>
      <c r="O36" s="55">
        <f t="shared" si="25"/>
        <v>132262.9</v>
      </c>
    </row>
    <row r="37" spans="1:15" s="1" customFormat="1" ht="20.25" customHeight="1" x14ac:dyDescent="0.25">
      <c r="A37" s="277" t="s">
        <v>32</v>
      </c>
      <c r="B37" s="278" t="s">
        <v>234</v>
      </c>
      <c r="C37" s="53" t="s">
        <v>233</v>
      </c>
      <c r="D37" s="151">
        <f>D50+D63+D76</f>
        <v>76569.899999999994</v>
      </c>
      <c r="E37" s="151">
        <f t="shared" ref="E37:O37" si="26">E50+E63+E76</f>
        <v>6613.9000000000005</v>
      </c>
      <c r="F37" s="151">
        <f t="shared" si="26"/>
        <v>69956</v>
      </c>
      <c r="G37" s="151">
        <f t="shared" si="26"/>
        <v>76569.899999999994</v>
      </c>
      <c r="H37" s="151">
        <f t="shared" si="26"/>
        <v>6613.9000000000005</v>
      </c>
      <c r="I37" s="151">
        <f t="shared" si="26"/>
        <v>69956</v>
      </c>
      <c r="J37" s="151">
        <f t="shared" si="26"/>
        <v>76569.899999999994</v>
      </c>
      <c r="K37" s="151">
        <f t="shared" si="26"/>
        <v>6613.9000000000005</v>
      </c>
      <c r="L37" s="151">
        <f t="shared" si="26"/>
        <v>69956</v>
      </c>
      <c r="M37" s="151">
        <f t="shared" si="26"/>
        <v>75277.2</v>
      </c>
      <c r="N37" s="151">
        <f t="shared" si="26"/>
        <v>5466.8</v>
      </c>
      <c r="O37" s="151">
        <f t="shared" si="26"/>
        <v>69810.399999999994</v>
      </c>
    </row>
    <row r="38" spans="1:15" s="1" customFormat="1" ht="35.25" customHeight="1" x14ac:dyDescent="0.25">
      <c r="A38" s="277"/>
      <c r="B38" s="278"/>
      <c r="C38" s="38" t="s">
        <v>22</v>
      </c>
      <c r="D38" s="6">
        <f t="shared" ref="D38:O38" si="27">D51+D64+D77</f>
        <v>1292.6999999999998</v>
      </c>
      <c r="E38" s="6">
        <f t="shared" si="27"/>
        <v>1147.0999999999999</v>
      </c>
      <c r="F38" s="6">
        <f t="shared" si="27"/>
        <v>145.6</v>
      </c>
      <c r="G38" s="6">
        <f t="shared" si="27"/>
        <v>1292.6999999999998</v>
      </c>
      <c r="H38" s="6">
        <f t="shared" si="27"/>
        <v>1147.0999999999999</v>
      </c>
      <c r="I38" s="6">
        <f t="shared" si="27"/>
        <v>145.6</v>
      </c>
      <c r="J38" s="6">
        <f t="shared" si="27"/>
        <v>1292.6999999999998</v>
      </c>
      <c r="K38" s="6">
        <f t="shared" si="27"/>
        <v>1147.0999999999999</v>
      </c>
      <c r="L38" s="6">
        <f t="shared" si="27"/>
        <v>145.6</v>
      </c>
      <c r="M38" s="6">
        <f t="shared" si="27"/>
        <v>0</v>
      </c>
      <c r="N38" s="6">
        <f t="shared" si="27"/>
        <v>0</v>
      </c>
      <c r="O38" s="6">
        <f t="shared" si="27"/>
        <v>0</v>
      </c>
    </row>
    <row r="39" spans="1:15" s="1" customFormat="1" ht="18.75" customHeight="1" x14ac:dyDescent="0.25">
      <c r="A39" s="277"/>
      <c r="B39" s="278"/>
      <c r="C39" s="38" t="s">
        <v>23</v>
      </c>
      <c r="D39" s="6">
        <f t="shared" ref="D39:O39" si="28">D52+D65+D78</f>
        <v>0</v>
      </c>
      <c r="E39" s="6">
        <f t="shared" si="28"/>
        <v>0</v>
      </c>
      <c r="F39" s="6">
        <f t="shared" si="28"/>
        <v>0</v>
      </c>
      <c r="G39" s="6">
        <f t="shared" si="28"/>
        <v>0</v>
      </c>
      <c r="H39" s="6">
        <f t="shared" si="28"/>
        <v>0</v>
      </c>
      <c r="I39" s="6">
        <f t="shared" si="28"/>
        <v>0</v>
      </c>
      <c r="J39" s="6">
        <f t="shared" si="28"/>
        <v>0</v>
      </c>
      <c r="K39" s="6">
        <f t="shared" si="28"/>
        <v>0</v>
      </c>
      <c r="L39" s="6">
        <f t="shared" si="28"/>
        <v>0</v>
      </c>
      <c r="M39" s="6">
        <f t="shared" si="28"/>
        <v>0</v>
      </c>
      <c r="N39" s="6">
        <f t="shared" si="28"/>
        <v>0</v>
      </c>
      <c r="O39" s="6">
        <f t="shared" si="28"/>
        <v>0</v>
      </c>
    </row>
    <row r="40" spans="1:15" s="1" customFormat="1" ht="45" customHeight="1" x14ac:dyDescent="0.25">
      <c r="A40" s="277"/>
      <c r="B40" s="278"/>
      <c r="C40" s="110" t="s">
        <v>57</v>
      </c>
      <c r="D40" s="6">
        <f t="shared" ref="D40:O40" si="29">D53+D66+D79</f>
        <v>0</v>
      </c>
      <c r="E40" s="6">
        <f t="shared" si="29"/>
        <v>0</v>
      </c>
      <c r="F40" s="6">
        <f t="shared" si="29"/>
        <v>0</v>
      </c>
      <c r="G40" s="6">
        <f t="shared" si="29"/>
        <v>0</v>
      </c>
      <c r="H40" s="6">
        <f t="shared" si="29"/>
        <v>0</v>
      </c>
      <c r="I40" s="6">
        <f t="shared" si="29"/>
        <v>0</v>
      </c>
      <c r="J40" s="6">
        <f t="shared" si="29"/>
        <v>0</v>
      </c>
      <c r="K40" s="6">
        <f t="shared" si="29"/>
        <v>0</v>
      </c>
      <c r="L40" s="6">
        <f t="shared" si="29"/>
        <v>0</v>
      </c>
      <c r="M40" s="6">
        <f t="shared" si="29"/>
        <v>0</v>
      </c>
      <c r="N40" s="6">
        <f t="shared" si="29"/>
        <v>0</v>
      </c>
      <c r="O40" s="6">
        <f t="shared" si="29"/>
        <v>0</v>
      </c>
    </row>
    <row r="41" spans="1:15" s="1" customFormat="1" ht="15.75" customHeight="1" x14ac:dyDescent="0.25">
      <c r="A41" s="277"/>
      <c r="B41" s="278"/>
      <c r="C41" s="109" t="s">
        <v>58</v>
      </c>
      <c r="D41" s="6">
        <f t="shared" ref="D41:O41" si="30">D54+D67+D80</f>
        <v>0</v>
      </c>
      <c r="E41" s="6">
        <f t="shared" si="30"/>
        <v>0</v>
      </c>
      <c r="F41" s="6">
        <f t="shared" si="30"/>
        <v>0</v>
      </c>
      <c r="G41" s="6">
        <f t="shared" si="30"/>
        <v>0</v>
      </c>
      <c r="H41" s="6">
        <f t="shared" si="30"/>
        <v>0</v>
      </c>
      <c r="I41" s="6">
        <f t="shared" si="30"/>
        <v>0</v>
      </c>
      <c r="J41" s="6">
        <f t="shared" si="30"/>
        <v>0</v>
      </c>
      <c r="K41" s="6">
        <f t="shared" si="30"/>
        <v>0</v>
      </c>
      <c r="L41" s="6">
        <f t="shared" si="30"/>
        <v>0</v>
      </c>
      <c r="M41" s="6">
        <f t="shared" si="30"/>
        <v>0</v>
      </c>
      <c r="N41" s="6">
        <f t="shared" si="30"/>
        <v>0</v>
      </c>
      <c r="O41" s="6">
        <f t="shared" si="30"/>
        <v>0</v>
      </c>
    </row>
    <row r="42" spans="1:15" s="1" customFormat="1" ht="35.25" customHeight="1" x14ac:dyDescent="0.25">
      <c r="A42" s="277"/>
      <c r="B42" s="278"/>
      <c r="C42" s="109" t="s">
        <v>59</v>
      </c>
      <c r="D42" s="6">
        <f t="shared" ref="D42:O42" si="31">D55+D68+D81</f>
        <v>0</v>
      </c>
      <c r="E42" s="6">
        <f t="shared" si="31"/>
        <v>0</v>
      </c>
      <c r="F42" s="6">
        <f t="shared" si="31"/>
        <v>0</v>
      </c>
      <c r="G42" s="6">
        <f t="shared" si="31"/>
        <v>0</v>
      </c>
      <c r="H42" s="6">
        <f t="shared" si="31"/>
        <v>0</v>
      </c>
      <c r="I42" s="6">
        <f t="shared" si="31"/>
        <v>0</v>
      </c>
      <c r="J42" s="6">
        <f t="shared" si="31"/>
        <v>0</v>
      </c>
      <c r="K42" s="6">
        <f t="shared" si="31"/>
        <v>0</v>
      </c>
      <c r="L42" s="6">
        <f t="shared" si="31"/>
        <v>0</v>
      </c>
      <c r="M42" s="6">
        <f t="shared" si="31"/>
        <v>0</v>
      </c>
      <c r="N42" s="6">
        <f t="shared" si="31"/>
        <v>0</v>
      </c>
      <c r="O42" s="6">
        <f t="shared" si="31"/>
        <v>0</v>
      </c>
    </row>
    <row r="43" spans="1:15" s="1" customFormat="1" ht="40.5" customHeight="1" x14ac:dyDescent="0.25">
      <c r="A43" s="277"/>
      <c r="B43" s="278"/>
      <c r="C43" s="109" t="s">
        <v>60</v>
      </c>
      <c r="D43" s="6">
        <f t="shared" ref="D43:O43" si="32">D56+D69+D82</f>
        <v>0</v>
      </c>
      <c r="E43" s="6">
        <f t="shared" si="32"/>
        <v>0</v>
      </c>
      <c r="F43" s="6">
        <f t="shared" si="32"/>
        <v>0</v>
      </c>
      <c r="G43" s="6">
        <f t="shared" si="32"/>
        <v>0</v>
      </c>
      <c r="H43" s="6">
        <f t="shared" si="32"/>
        <v>0</v>
      </c>
      <c r="I43" s="6">
        <f t="shared" si="32"/>
        <v>0</v>
      </c>
      <c r="J43" s="6">
        <f t="shared" si="32"/>
        <v>0</v>
      </c>
      <c r="K43" s="6">
        <f t="shared" si="32"/>
        <v>0</v>
      </c>
      <c r="L43" s="6">
        <f t="shared" si="32"/>
        <v>0</v>
      </c>
      <c r="M43" s="6">
        <f t="shared" si="32"/>
        <v>0</v>
      </c>
      <c r="N43" s="6">
        <f t="shared" si="32"/>
        <v>0</v>
      </c>
      <c r="O43" s="6">
        <f t="shared" si="32"/>
        <v>0</v>
      </c>
    </row>
    <row r="44" spans="1:15" s="1" customFormat="1" ht="33" customHeight="1" x14ac:dyDescent="0.25">
      <c r="A44" s="277"/>
      <c r="B44" s="278"/>
      <c r="C44" s="109" t="s">
        <v>61</v>
      </c>
      <c r="D44" s="6">
        <f t="shared" ref="D44:O44" si="33">D57+D70+D83</f>
        <v>0</v>
      </c>
      <c r="E44" s="6">
        <f t="shared" si="33"/>
        <v>0</v>
      </c>
      <c r="F44" s="6">
        <f t="shared" si="33"/>
        <v>0</v>
      </c>
      <c r="G44" s="6">
        <f t="shared" si="33"/>
        <v>0</v>
      </c>
      <c r="H44" s="6">
        <f t="shared" si="33"/>
        <v>0</v>
      </c>
      <c r="I44" s="6">
        <f t="shared" si="33"/>
        <v>0</v>
      </c>
      <c r="J44" s="6">
        <f t="shared" si="33"/>
        <v>0</v>
      </c>
      <c r="K44" s="6">
        <f t="shared" si="33"/>
        <v>0</v>
      </c>
      <c r="L44" s="6">
        <f t="shared" si="33"/>
        <v>0</v>
      </c>
      <c r="M44" s="6">
        <f t="shared" si="33"/>
        <v>0</v>
      </c>
      <c r="N44" s="6">
        <f t="shared" si="33"/>
        <v>0</v>
      </c>
      <c r="O44" s="6">
        <f t="shared" si="33"/>
        <v>0</v>
      </c>
    </row>
    <row r="45" spans="1:15" s="1" customFormat="1" ht="36" customHeight="1" x14ac:dyDescent="0.25">
      <c r="A45" s="277"/>
      <c r="B45" s="278"/>
      <c r="C45" s="109" t="s">
        <v>62</v>
      </c>
      <c r="D45" s="6">
        <f t="shared" ref="D45:O45" si="34">D58+D71+D84</f>
        <v>0</v>
      </c>
      <c r="E45" s="6">
        <f t="shared" si="34"/>
        <v>0</v>
      </c>
      <c r="F45" s="6">
        <f t="shared" si="34"/>
        <v>0</v>
      </c>
      <c r="G45" s="6">
        <f t="shared" si="34"/>
        <v>0</v>
      </c>
      <c r="H45" s="6">
        <f t="shared" si="34"/>
        <v>0</v>
      </c>
      <c r="I45" s="6">
        <f t="shared" si="34"/>
        <v>0</v>
      </c>
      <c r="J45" s="6">
        <f t="shared" si="34"/>
        <v>0</v>
      </c>
      <c r="K45" s="6">
        <f t="shared" si="34"/>
        <v>0</v>
      </c>
      <c r="L45" s="6">
        <f t="shared" si="34"/>
        <v>0</v>
      </c>
      <c r="M45" s="6">
        <f t="shared" si="34"/>
        <v>0</v>
      </c>
      <c r="N45" s="6">
        <f t="shared" si="34"/>
        <v>0</v>
      </c>
      <c r="O45" s="6">
        <f t="shared" si="34"/>
        <v>0</v>
      </c>
    </row>
    <row r="46" spans="1:15" s="1" customFormat="1" ht="46.5" customHeight="1" x14ac:dyDescent="0.25">
      <c r="A46" s="277"/>
      <c r="B46" s="278"/>
      <c r="C46" s="109" t="s">
        <v>63</v>
      </c>
      <c r="D46" s="6">
        <f t="shared" ref="D46:O46" si="35">D59+D72+D85</f>
        <v>0</v>
      </c>
      <c r="E46" s="6">
        <f t="shared" si="35"/>
        <v>0</v>
      </c>
      <c r="F46" s="6">
        <f t="shared" si="35"/>
        <v>0</v>
      </c>
      <c r="G46" s="6">
        <f t="shared" si="35"/>
        <v>0</v>
      </c>
      <c r="H46" s="6">
        <f t="shared" si="35"/>
        <v>0</v>
      </c>
      <c r="I46" s="6">
        <f t="shared" si="35"/>
        <v>0</v>
      </c>
      <c r="J46" s="6">
        <f t="shared" si="35"/>
        <v>0</v>
      </c>
      <c r="K46" s="6">
        <f t="shared" si="35"/>
        <v>0</v>
      </c>
      <c r="L46" s="6">
        <f t="shared" si="35"/>
        <v>0</v>
      </c>
      <c r="M46" s="6">
        <f t="shared" si="35"/>
        <v>0</v>
      </c>
      <c r="N46" s="6">
        <f t="shared" si="35"/>
        <v>0</v>
      </c>
      <c r="O46" s="6">
        <f t="shared" si="35"/>
        <v>0</v>
      </c>
    </row>
    <row r="47" spans="1:15" s="1" customFormat="1" ht="47.25" customHeight="1" x14ac:dyDescent="0.25">
      <c r="A47" s="277"/>
      <c r="B47" s="278"/>
      <c r="C47" s="110" t="s">
        <v>64</v>
      </c>
      <c r="D47" s="6">
        <f t="shared" ref="D47:O47" si="36">D60+D73+D86</f>
        <v>1292.6999999999998</v>
      </c>
      <c r="E47" s="6">
        <f t="shared" si="36"/>
        <v>1147.0999999999999</v>
      </c>
      <c r="F47" s="6">
        <f t="shared" si="36"/>
        <v>145.6</v>
      </c>
      <c r="G47" s="6">
        <f t="shared" si="36"/>
        <v>1292.6999999999998</v>
      </c>
      <c r="H47" s="6">
        <f t="shared" si="36"/>
        <v>1147.0999999999999</v>
      </c>
      <c r="I47" s="6">
        <f t="shared" si="36"/>
        <v>145.6</v>
      </c>
      <c r="J47" s="6">
        <f t="shared" si="36"/>
        <v>1292.6999999999998</v>
      </c>
      <c r="K47" s="6">
        <f t="shared" si="36"/>
        <v>1147.0999999999999</v>
      </c>
      <c r="L47" s="6">
        <f t="shared" si="36"/>
        <v>145.6</v>
      </c>
      <c r="M47" s="6">
        <f t="shared" si="36"/>
        <v>0</v>
      </c>
      <c r="N47" s="6">
        <f t="shared" si="36"/>
        <v>0</v>
      </c>
      <c r="O47" s="6">
        <f t="shared" si="36"/>
        <v>0</v>
      </c>
    </row>
    <row r="48" spans="1:15" s="1" customFormat="1" ht="26.25" customHeight="1" x14ac:dyDescent="0.25">
      <c r="A48" s="277"/>
      <c r="B48" s="278"/>
      <c r="C48" s="38" t="s">
        <v>24</v>
      </c>
      <c r="D48" s="6">
        <f t="shared" ref="D48:O48" si="37">D61+D74+D87</f>
        <v>0</v>
      </c>
      <c r="E48" s="6">
        <f t="shared" si="37"/>
        <v>0</v>
      </c>
      <c r="F48" s="6">
        <f t="shared" si="37"/>
        <v>0</v>
      </c>
      <c r="G48" s="6">
        <f t="shared" si="37"/>
        <v>0</v>
      </c>
      <c r="H48" s="6">
        <f t="shared" si="37"/>
        <v>0</v>
      </c>
      <c r="I48" s="6">
        <f t="shared" si="37"/>
        <v>0</v>
      </c>
      <c r="J48" s="6">
        <f t="shared" si="37"/>
        <v>0</v>
      </c>
      <c r="K48" s="6">
        <f t="shared" si="37"/>
        <v>0</v>
      </c>
      <c r="L48" s="6">
        <f t="shared" si="37"/>
        <v>0</v>
      </c>
      <c r="M48" s="6">
        <f t="shared" si="37"/>
        <v>0</v>
      </c>
      <c r="N48" s="6">
        <f t="shared" si="37"/>
        <v>0</v>
      </c>
      <c r="O48" s="6">
        <f t="shared" si="37"/>
        <v>0</v>
      </c>
    </row>
    <row r="49" spans="1:15" s="16" customFormat="1" ht="24" customHeight="1" x14ac:dyDescent="0.25">
      <c r="A49" s="277"/>
      <c r="B49" s="278"/>
      <c r="C49" s="38" t="s">
        <v>9</v>
      </c>
      <c r="D49" s="6">
        <f t="shared" ref="D49:O49" si="38">D62+D75+D88</f>
        <v>75277.2</v>
      </c>
      <c r="E49" s="6">
        <f t="shared" si="38"/>
        <v>5466.8</v>
      </c>
      <c r="F49" s="6">
        <f t="shared" si="38"/>
        <v>69810.399999999994</v>
      </c>
      <c r="G49" s="6">
        <f t="shared" si="38"/>
        <v>75277.2</v>
      </c>
      <c r="H49" s="6">
        <f t="shared" si="38"/>
        <v>5466.8</v>
      </c>
      <c r="I49" s="6">
        <f t="shared" si="38"/>
        <v>69810.399999999994</v>
      </c>
      <c r="J49" s="6">
        <f t="shared" si="38"/>
        <v>75277.2</v>
      </c>
      <c r="K49" s="6">
        <f t="shared" si="38"/>
        <v>5466.8</v>
      </c>
      <c r="L49" s="6">
        <f t="shared" si="38"/>
        <v>69810.399999999994</v>
      </c>
      <c r="M49" s="6">
        <f t="shared" si="38"/>
        <v>75277.2</v>
      </c>
      <c r="N49" s="6">
        <f t="shared" si="38"/>
        <v>5466.8</v>
      </c>
      <c r="O49" s="6">
        <f t="shared" si="38"/>
        <v>69810.399999999994</v>
      </c>
    </row>
    <row r="50" spans="1:15" s="1" customFormat="1" ht="24.75" customHeight="1" x14ac:dyDescent="0.25">
      <c r="A50" s="278" t="s">
        <v>7</v>
      </c>
      <c r="B50" s="207" t="s">
        <v>20</v>
      </c>
      <c r="C50" s="53" t="s">
        <v>233</v>
      </c>
      <c r="D50" s="6">
        <f>E50+F50</f>
        <v>1292.6999999999998</v>
      </c>
      <c r="E50" s="6">
        <f>E51+E61+E62</f>
        <v>1147.0999999999999</v>
      </c>
      <c r="F50" s="6">
        <f>F51+F61+F62</f>
        <v>145.6</v>
      </c>
      <c r="G50" s="6">
        <f>H50+I50</f>
        <v>1292.6999999999998</v>
      </c>
      <c r="H50" s="6">
        <f>H51+H61+H62</f>
        <v>1147.0999999999999</v>
      </c>
      <c r="I50" s="6">
        <f>I51+I61+I62</f>
        <v>145.6</v>
      </c>
      <c r="J50" s="6">
        <f>K50+L50</f>
        <v>1292.6999999999998</v>
      </c>
      <c r="K50" s="6">
        <f>K51+K61+K62</f>
        <v>1147.0999999999999</v>
      </c>
      <c r="L50" s="6">
        <f>L51+L61+L62</f>
        <v>145.6</v>
      </c>
      <c r="M50" s="6">
        <f>N50+O50</f>
        <v>0</v>
      </c>
      <c r="N50" s="6">
        <f>N51+N61+N62</f>
        <v>0</v>
      </c>
      <c r="O50" s="6">
        <f>O51+O61+O62</f>
        <v>0</v>
      </c>
    </row>
    <row r="51" spans="1:15" s="1" customFormat="1" ht="36.75" customHeight="1" x14ac:dyDescent="0.25">
      <c r="A51" s="278"/>
      <c r="B51" s="207"/>
      <c r="C51" s="38" t="s">
        <v>22</v>
      </c>
      <c r="D51" s="6">
        <f>E51+F51</f>
        <v>1292.6999999999998</v>
      </c>
      <c r="E51" s="6">
        <f>E53+E60</f>
        <v>1147.0999999999999</v>
      </c>
      <c r="F51" s="6">
        <f>F53+F60</f>
        <v>145.6</v>
      </c>
      <c r="G51" s="6">
        <f>H51+I51</f>
        <v>1292.6999999999998</v>
      </c>
      <c r="H51" s="6">
        <f>H53+H60</f>
        <v>1147.0999999999999</v>
      </c>
      <c r="I51" s="6">
        <f>I53+I60</f>
        <v>145.6</v>
      </c>
      <c r="J51" s="6">
        <f>K51+L51</f>
        <v>1292.6999999999998</v>
      </c>
      <c r="K51" s="6">
        <f>K53+K60</f>
        <v>1147.0999999999999</v>
      </c>
      <c r="L51" s="6">
        <f>L53+L60</f>
        <v>145.6</v>
      </c>
      <c r="M51" s="6">
        <f>N51+O51</f>
        <v>0</v>
      </c>
      <c r="N51" s="6">
        <f>N53+N60</f>
        <v>0</v>
      </c>
      <c r="O51" s="6">
        <f>O53+O60</f>
        <v>0</v>
      </c>
    </row>
    <row r="52" spans="1:15" s="1" customFormat="1" ht="21" customHeight="1" x14ac:dyDescent="0.25">
      <c r="A52" s="278"/>
      <c r="B52" s="207"/>
      <c r="C52" s="38" t="s">
        <v>23</v>
      </c>
      <c r="D52" s="6"/>
      <c r="E52" s="6"/>
      <c r="F52" s="6"/>
      <c r="G52" s="6"/>
      <c r="H52" s="22"/>
      <c r="I52" s="22"/>
      <c r="J52" s="6"/>
      <c r="K52" s="6"/>
      <c r="L52" s="6"/>
      <c r="M52" s="6"/>
      <c r="N52" s="22"/>
      <c r="O52" s="22"/>
    </row>
    <row r="53" spans="1:15" s="1" customFormat="1" ht="28.5" customHeight="1" x14ac:dyDescent="0.25">
      <c r="A53" s="278"/>
      <c r="B53" s="207"/>
      <c r="C53" s="110" t="s">
        <v>57</v>
      </c>
      <c r="D53" s="6">
        <f t="shared" ref="D53:D62" si="39">E53+F53</f>
        <v>0</v>
      </c>
      <c r="E53" s="6">
        <v>0</v>
      </c>
      <c r="F53" s="6">
        <v>0</v>
      </c>
      <c r="G53" s="6">
        <f t="shared" ref="G53:G62" si="40">H53+I53</f>
        <v>0</v>
      </c>
      <c r="H53" s="6">
        <v>0</v>
      </c>
      <c r="I53" s="6">
        <v>0</v>
      </c>
      <c r="J53" s="6">
        <f t="shared" ref="J53:J62" si="41">K53+L53</f>
        <v>0</v>
      </c>
      <c r="K53" s="6">
        <v>0</v>
      </c>
      <c r="L53" s="6">
        <v>0</v>
      </c>
      <c r="M53" s="6">
        <f t="shared" ref="M53:M62" si="42">N53+O53</f>
        <v>0</v>
      </c>
      <c r="N53" s="6">
        <v>0</v>
      </c>
      <c r="O53" s="6">
        <v>0</v>
      </c>
    </row>
    <row r="54" spans="1:15" s="1" customFormat="1" ht="28.5" customHeight="1" x14ac:dyDescent="0.25">
      <c r="A54" s="278"/>
      <c r="B54" s="207"/>
      <c r="C54" s="109" t="s">
        <v>58</v>
      </c>
      <c r="D54" s="6">
        <f t="shared" si="39"/>
        <v>0</v>
      </c>
      <c r="E54" s="6">
        <v>0</v>
      </c>
      <c r="F54" s="6">
        <v>0</v>
      </c>
      <c r="G54" s="6">
        <f t="shared" si="40"/>
        <v>0</v>
      </c>
      <c r="H54" s="6">
        <v>0</v>
      </c>
      <c r="I54" s="6">
        <v>0</v>
      </c>
      <c r="J54" s="6">
        <f t="shared" si="41"/>
        <v>0</v>
      </c>
      <c r="K54" s="6">
        <v>0</v>
      </c>
      <c r="L54" s="6">
        <v>0</v>
      </c>
      <c r="M54" s="6">
        <f t="shared" si="42"/>
        <v>0</v>
      </c>
      <c r="N54" s="6">
        <v>0</v>
      </c>
      <c r="O54" s="6">
        <v>0</v>
      </c>
    </row>
    <row r="55" spans="1:15" s="1" customFormat="1" ht="28.5" customHeight="1" x14ac:dyDescent="0.25">
      <c r="A55" s="278"/>
      <c r="B55" s="207"/>
      <c r="C55" s="109" t="s">
        <v>59</v>
      </c>
      <c r="D55" s="6">
        <f t="shared" si="39"/>
        <v>0</v>
      </c>
      <c r="E55" s="6">
        <v>0</v>
      </c>
      <c r="F55" s="6">
        <v>0</v>
      </c>
      <c r="G55" s="6">
        <f t="shared" si="40"/>
        <v>0</v>
      </c>
      <c r="H55" s="6">
        <v>0</v>
      </c>
      <c r="I55" s="6">
        <v>0</v>
      </c>
      <c r="J55" s="6">
        <f t="shared" si="41"/>
        <v>0</v>
      </c>
      <c r="K55" s="6">
        <v>0</v>
      </c>
      <c r="L55" s="6">
        <v>0</v>
      </c>
      <c r="M55" s="6">
        <f t="shared" si="42"/>
        <v>0</v>
      </c>
      <c r="N55" s="6">
        <v>0</v>
      </c>
      <c r="O55" s="6">
        <v>0</v>
      </c>
    </row>
    <row r="56" spans="1:15" s="1" customFormat="1" ht="28.5" customHeight="1" x14ac:dyDescent="0.25">
      <c r="A56" s="278"/>
      <c r="B56" s="207"/>
      <c r="C56" s="109" t="s">
        <v>60</v>
      </c>
      <c r="D56" s="6">
        <f t="shared" si="39"/>
        <v>0</v>
      </c>
      <c r="E56" s="6">
        <v>0</v>
      </c>
      <c r="F56" s="6">
        <v>0</v>
      </c>
      <c r="G56" s="6">
        <f t="shared" si="40"/>
        <v>0</v>
      </c>
      <c r="H56" s="6">
        <v>0</v>
      </c>
      <c r="I56" s="6">
        <v>0</v>
      </c>
      <c r="J56" s="6">
        <f t="shared" si="41"/>
        <v>0</v>
      </c>
      <c r="K56" s="6">
        <v>0</v>
      </c>
      <c r="L56" s="6">
        <v>0</v>
      </c>
      <c r="M56" s="6">
        <f t="shared" si="42"/>
        <v>0</v>
      </c>
      <c r="N56" s="6">
        <v>0</v>
      </c>
      <c r="O56" s="6">
        <v>0</v>
      </c>
    </row>
    <row r="57" spans="1:15" s="1" customFormat="1" ht="28.5" customHeight="1" x14ac:dyDescent="0.25">
      <c r="A57" s="278"/>
      <c r="B57" s="207"/>
      <c r="C57" s="109" t="s">
        <v>61</v>
      </c>
      <c r="D57" s="6">
        <f t="shared" si="39"/>
        <v>0</v>
      </c>
      <c r="E57" s="6">
        <v>0</v>
      </c>
      <c r="F57" s="6">
        <v>0</v>
      </c>
      <c r="G57" s="6">
        <f t="shared" si="40"/>
        <v>0</v>
      </c>
      <c r="H57" s="6">
        <v>0</v>
      </c>
      <c r="I57" s="6">
        <v>0</v>
      </c>
      <c r="J57" s="6">
        <f t="shared" si="41"/>
        <v>0</v>
      </c>
      <c r="K57" s="6">
        <v>0</v>
      </c>
      <c r="L57" s="6">
        <v>0</v>
      </c>
      <c r="M57" s="6">
        <f t="shared" si="42"/>
        <v>0</v>
      </c>
      <c r="N57" s="6">
        <v>0</v>
      </c>
      <c r="O57" s="6">
        <v>0</v>
      </c>
    </row>
    <row r="58" spans="1:15" s="1" customFormat="1" ht="34.5" customHeight="1" x14ac:dyDescent="0.25">
      <c r="A58" s="278"/>
      <c r="B58" s="207"/>
      <c r="C58" s="109" t="s">
        <v>62</v>
      </c>
      <c r="D58" s="6">
        <f t="shared" si="39"/>
        <v>0</v>
      </c>
      <c r="E58" s="6">
        <v>0</v>
      </c>
      <c r="F58" s="6">
        <v>0</v>
      </c>
      <c r="G58" s="6">
        <f t="shared" si="40"/>
        <v>0</v>
      </c>
      <c r="H58" s="6">
        <v>0</v>
      </c>
      <c r="I58" s="6">
        <v>0</v>
      </c>
      <c r="J58" s="6">
        <f t="shared" si="41"/>
        <v>0</v>
      </c>
      <c r="K58" s="6">
        <v>0</v>
      </c>
      <c r="L58" s="6">
        <v>0</v>
      </c>
      <c r="M58" s="6">
        <f t="shared" si="42"/>
        <v>0</v>
      </c>
      <c r="N58" s="6">
        <v>0</v>
      </c>
      <c r="O58" s="6">
        <v>0</v>
      </c>
    </row>
    <row r="59" spans="1:15" s="1" customFormat="1" ht="45.75" customHeight="1" x14ac:dyDescent="0.25">
      <c r="A59" s="278"/>
      <c r="B59" s="207"/>
      <c r="C59" s="109" t="s">
        <v>63</v>
      </c>
      <c r="D59" s="6">
        <f t="shared" si="39"/>
        <v>0</v>
      </c>
      <c r="E59" s="6">
        <v>0</v>
      </c>
      <c r="F59" s="6">
        <v>0</v>
      </c>
      <c r="G59" s="6">
        <f t="shared" si="40"/>
        <v>0</v>
      </c>
      <c r="H59" s="6">
        <v>0</v>
      </c>
      <c r="I59" s="6">
        <v>0</v>
      </c>
      <c r="J59" s="6">
        <f t="shared" si="41"/>
        <v>0</v>
      </c>
      <c r="K59" s="6">
        <v>0</v>
      </c>
      <c r="L59" s="6">
        <v>0</v>
      </c>
      <c r="M59" s="6">
        <f t="shared" si="42"/>
        <v>0</v>
      </c>
      <c r="N59" s="6">
        <v>0</v>
      </c>
      <c r="O59" s="6">
        <v>0</v>
      </c>
    </row>
    <row r="60" spans="1:15" s="1" customFormat="1" ht="49.5" customHeight="1" x14ac:dyDescent="0.25">
      <c r="A60" s="278"/>
      <c r="B60" s="207"/>
      <c r="C60" s="110" t="s">
        <v>64</v>
      </c>
      <c r="D60" s="6">
        <f t="shared" si="39"/>
        <v>1292.6999999999998</v>
      </c>
      <c r="E60" s="6">
        <v>1147.0999999999999</v>
      </c>
      <c r="F60" s="6">
        <v>145.6</v>
      </c>
      <c r="G60" s="6">
        <f t="shared" si="40"/>
        <v>1292.6999999999998</v>
      </c>
      <c r="H60" s="6">
        <v>1147.0999999999999</v>
      </c>
      <c r="I60" s="6">
        <v>145.6</v>
      </c>
      <c r="J60" s="6">
        <f t="shared" si="41"/>
        <v>1292.6999999999998</v>
      </c>
      <c r="K60" s="6">
        <v>1147.0999999999999</v>
      </c>
      <c r="L60" s="6">
        <v>145.6</v>
      </c>
      <c r="M60" s="6">
        <f t="shared" si="42"/>
        <v>0</v>
      </c>
      <c r="N60" s="6">
        <v>0</v>
      </c>
      <c r="O60" s="6">
        <v>0</v>
      </c>
    </row>
    <row r="61" spans="1:15" s="1" customFormat="1" ht="27" customHeight="1" x14ac:dyDescent="0.25">
      <c r="A61" s="278"/>
      <c r="B61" s="207"/>
      <c r="C61" s="38" t="s">
        <v>24</v>
      </c>
      <c r="D61" s="6">
        <f t="shared" si="39"/>
        <v>0</v>
      </c>
      <c r="E61" s="6">
        <v>0</v>
      </c>
      <c r="F61" s="6">
        <v>0</v>
      </c>
      <c r="G61" s="6">
        <f t="shared" si="40"/>
        <v>0</v>
      </c>
      <c r="H61" s="6">
        <v>0</v>
      </c>
      <c r="I61" s="6">
        <v>0</v>
      </c>
      <c r="J61" s="6">
        <f t="shared" si="41"/>
        <v>0</v>
      </c>
      <c r="K61" s="6">
        <v>0</v>
      </c>
      <c r="L61" s="6">
        <v>0</v>
      </c>
      <c r="M61" s="6">
        <f t="shared" si="42"/>
        <v>0</v>
      </c>
      <c r="N61" s="6">
        <v>0</v>
      </c>
      <c r="O61" s="6">
        <v>0</v>
      </c>
    </row>
    <row r="62" spans="1:15" s="1" customFormat="1" ht="32.25" customHeight="1" x14ac:dyDescent="0.25">
      <c r="A62" s="278"/>
      <c r="B62" s="207"/>
      <c r="C62" s="38" t="s">
        <v>9</v>
      </c>
      <c r="D62" s="22">
        <f t="shared" si="39"/>
        <v>0</v>
      </c>
      <c r="E62" s="22">
        <v>0</v>
      </c>
      <c r="F62" s="22">
        <v>0</v>
      </c>
      <c r="G62" s="22">
        <f t="shared" si="40"/>
        <v>0</v>
      </c>
      <c r="H62" s="22">
        <v>0</v>
      </c>
      <c r="I62" s="22">
        <v>0</v>
      </c>
      <c r="J62" s="22">
        <f t="shared" si="41"/>
        <v>0</v>
      </c>
      <c r="K62" s="22">
        <v>0</v>
      </c>
      <c r="L62" s="22">
        <v>0</v>
      </c>
      <c r="M62" s="22">
        <f t="shared" si="42"/>
        <v>0</v>
      </c>
      <c r="N62" s="22">
        <v>0</v>
      </c>
      <c r="O62" s="22">
        <v>0</v>
      </c>
    </row>
    <row r="63" spans="1:15" s="1" customFormat="1" ht="31.5" customHeight="1" x14ac:dyDescent="0.25">
      <c r="A63" s="207" t="s">
        <v>8</v>
      </c>
      <c r="B63" s="207" t="s">
        <v>33</v>
      </c>
      <c r="C63" s="53" t="s">
        <v>233</v>
      </c>
      <c r="D63" s="6">
        <f>E63+F63</f>
        <v>74211.5</v>
      </c>
      <c r="E63" s="6">
        <f>E64+E74+E75</f>
        <v>5401.1</v>
      </c>
      <c r="F63" s="6">
        <f>F64+F74+F75</f>
        <v>68810.399999999994</v>
      </c>
      <c r="G63" s="6">
        <f>H63+I63</f>
        <v>74211.5</v>
      </c>
      <c r="H63" s="6">
        <f>H64+H74+H75</f>
        <v>5401.1</v>
      </c>
      <c r="I63" s="6">
        <f>I64+I74+I75</f>
        <v>68810.399999999994</v>
      </c>
      <c r="J63" s="6">
        <f>K63+L63</f>
        <v>74211.5</v>
      </c>
      <c r="K63" s="6">
        <f>K64+K74+K75</f>
        <v>5401.1</v>
      </c>
      <c r="L63" s="6">
        <f>L64+L74+L75</f>
        <v>68810.399999999994</v>
      </c>
      <c r="M63" s="6">
        <f>N63+O63</f>
        <v>74211.5</v>
      </c>
      <c r="N63" s="6">
        <f>N64+N74+N75</f>
        <v>5401.1</v>
      </c>
      <c r="O63" s="6">
        <f>O64+O74+O75</f>
        <v>68810.399999999994</v>
      </c>
    </row>
    <row r="64" spans="1:15" ht="29.25" customHeight="1" x14ac:dyDescent="0.25">
      <c r="A64" s="207"/>
      <c r="B64" s="207"/>
      <c r="C64" s="38" t="s">
        <v>22</v>
      </c>
      <c r="D64" s="6">
        <f>E64+F64</f>
        <v>0</v>
      </c>
      <c r="E64" s="6">
        <f>E66+E73</f>
        <v>0</v>
      </c>
      <c r="F64" s="6">
        <f>F66+F73</f>
        <v>0</v>
      </c>
      <c r="G64" s="6">
        <f>H64+I64</f>
        <v>0</v>
      </c>
      <c r="H64" s="6">
        <f>H66+H73</f>
        <v>0</v>
      </c>
      <c r="I64" s="6">
        <f>I66+I73</f>
        <v>0</v>
      </c>
      <c r="J64" s="6">
        <f>K64+L64</f>
        <v>0</v>
      </c>
      <c r="K64" s="6">
        <f>K66+K73</f>
        <v>0</v>
      </c>
      <c r="L64" s="6">
        <f>L66+L73</f>
        <v>0</v>
      </c>
      <c r="M64" s="6">
        <f>N64+O64</f>
        <v>0</v>
      </c>
      <c r="N64" s="6">
        <f>N66+N73</f>
        <v>0</v>
      </c>
      <c r="O64" s="6">
        <f>O66+O73</f>
        <v>0</v>
      </c>
    </row>
    <row r="65" spans="1:15" ht="29.25" customHeight="1" x14ac:dyDescent="0.25">
      <c r="A65" s="207"/>
      <c r="B65" s="207"/>
      <c r="C65" s="38" t="s">
        <v>23</v>
      </c>
      <c r="D65" s="6"/>
      <c r="E65" s="6"/>
      <c r="F65" s="6"/>
      <c r="G65" s="6"/>
      <c r="H65" s="22"/>
      <c r="I65" s="22"/>
      <c r="J65" s="6"/>
      <c r="K65" s="6"/>
      <c r="L65" s="6"/>
      <c r="M65" s="6"/>
      <c r="N65" s="22"/>
      <c r="O65" s="22"/>
    </row>
    <row r="66" spans="1:15" ht="29.25" customHeight="1" x14ac:dyDescent="0.25">
      <c r="A66" s="207"/>
      <c r="B66" s="207"/>
      <c r="C66" s="110" t="s">
        <v>57</v>
      </c>
      <c r="D66" s="6">
        <f t="shared" ref="D66:D75" si="43">E66+F66</f>
        <v>0</v>
      </c>
      <c r="E66" s="6">
        <v>0</v>
      </c>
      <c r="F66" s="6">
        <v>0</v>
      </c>
      <c r="G66" s="6">
        <f t="shared" ref="G66:G75" si="44">H66+I66</f>
        <v>0</v>
      </c>
      <c r="H66" s="6">
        <v>0</v>
      </c>
      <c r="I66" s="6">
        <v>0</v>
      </c>
      <c r="J66" s="6">
        <f t="shared" ref="J66:J75" si="45">K66+L66</f>
        <v>0</v>
      </c>
      <c r="K66" s="6">
        <v>0</v>
      </c>
      <c r="L66" s="6">
        <v>0</v>
      </c>
      <c r="M66" s="6">
        <f t="shared" ref="M66:M75" si="46">N66+O66</f>
        <v>0</v>
      </c>
      <c r="N66" s="6">
        <v>0</v>
      </c>
      <c r="O66" s="6">
        <v>0</v>
      </c>
    </row>
    <row r="67" spans="1:15" ht="29.25" customHeight="1" x14ac:dyDescent="0.25">
      <c r="A67" s="207"/>
      <c r="B67" s="207"/>
      <c r="C67" s="109" t="s">
        <v>58</v>
      </c>
      <c r="D67" s="6">
        <f t="shared" si="43"/>
        <v>0</v>
      </c>
      <c r="E67" s="6">
        <v>0</v>
      </c>
      <c r="F67" s="6">
        <v>0</v>
      </c>
      <c r="G67" s="6">
        <f t="shared" si="44"/>
        <v>0</v>
      </c>
      <c r="H67" s="6">
        <v>0</v>
      </c>
      <c r="I67" s="6">
        <v>0</v>
      </c>
      <c r="J67" s="6">
        <f t="shared" si="45"/>
        <v>0</v>
      </c>
      <c r="K67" s="6">
        <v>0</v>
      </c>
      <c r="L67" s="6">
        <v>0</v>
      </c>
      <c r="M67" s="6">
        <f t="shared" si="46"/>
        <v>0</v>
      </c>
      <c r="N67" s="6">
        <v>0</v>
      </c>
      <c r="O67" s="6">
        <v>0</v>
      </c>
    </row>
    <row r="68" spans="1:15" ht="29.25" customHeight="1" x14ac:dyDescent="0.25">
      <c r="A68" s="207"/>
      <c r="B68" s="207"/>
      <c r="C68" s="109" t="s">
        <v>59</v>
      </c>
      <c r="D68" s="6">
        <f t="shared" si="43"/>
        <v>0</v>
      </c>
      <c r="E68" s="6">
        <v>0</v>
      </c>
      <c r="F68" s="6">
        <v>0</v>
      </c>
      <c r="G68" s="6">
        <f t="shared" si="44"/>
        <v>0</v>
      </c>
      <c r="H68" s="6">
        <v>0</v>
      </c>
      <c r="I68" s="6">
        <v>0</v>
      </c>
      <c r="J68" s="6">
        <f t="shared" si="45"/>
        <v>0</v>
      </c>
      <c r="K68" s="6">
        <v>0</v>
      </c>
      <c r="L68" s="6">
        <v>0</v>
      </c>
      <c r="M68" s="6">
        <f t="shared" si="46"/>
        <v>0</v>
      </c>
      <c r="N68" s="6">
        <v>0</v>
      </c>
      <c r="O68" s="6">
        <v>0</v>
      </c>
    </row>
    <row r="69" spans="1:15" ht="29.25" customHeight="1" x14ac:dyDescent="0.25">
      <c r="A69" s="207"/>
      <c r="B69" s="207"/>
      <c r="C69" s="109" t="s">
        <v>60</v>
      </c>
      <c r="D69" s="6">
        <f t="shared" si="43"/>
        <v>0</v>
      </c>
      <c r="E69" s="6">
        <v>0</v>
      </c>
      <c r="F69" s="6">
        <v>0</v>
      </c>
      <c r="G69" s="6">
        <f t="shared" si="44"/>
        <v>0</v>
      </c>
      <c r="H69" s="6">
        <v>0</v>
      </c>
      <c r="I69" s="6">
        <v>0</v>
      </c>
      <c r="J69" s="6">
        <f t="shared" si="45"/>
        <v>0</v>
      </c>
      <c r="K69" s="6">
        <v>0</v>
      </c>
      <c r="L69" s="6">
        <v>0</v>
      </c>
      <c r="M69" s="6">
        <f t="shared" si="46"/>
        <v>0</v>
      </c>
      <c r="N69" s="6">
        <v>0</v>
      </c>
      <c r="O69" s="6">
        <v>0</v>
      </c>
    </row>
    <row r="70" spans="1:15" ht="33.75" customHeight="1" x14ac:dyDescent="0.25">
      <c r="A70" s="207"/>
      <c r="B70" s="207"/>
      <c r="C70" s="109" t="s">
        <v>61</v>
      </c>
      <c r="D70" s="6">
        <f t="shared" si="43"/>
        <v>0</v>
      </c>
      <c r="E70" s="6">
        <v>0</v>
      </c>
      <c r="F70" s="6">
        <v>0</v>
      </c>
      <c r="G70" s="6">
        <f t="shared" si="44"/>
        <v>0</v>
      </c>
      <c r="H70" s="6">
        <v>0</v>
      </c>
      <c r="I70" s="6">
        <v>0</v>
      </c>
      <c r="J70" s="6">
        <f t="shared" si="45"/>
        <v>0</v>
      </c>
      <c r="K70" s="6">
        <v>0</v>
      </c>
      <c r="L70" s="6">
        <v>0</v>
      </c>
      <c r="M70" s="6">
        <f t="shared" si="46"/>
        <v>0</v>
      </c>
      <c r="N70" s="6">
        <v>0</v>
      </c>
      <c r="O70" s="6">
        <v>0</v>
      </c>
    </row>
    <row r="71" spans="1:15" ht="33.75" customHeight="1" x14ac:dyDescent="0.25">
      <c r="A71" s="207"/>
      <c r="B71" s="207"/>
      <c r="C71" s="109" t="s">
        <v>62</v>
      </c>
      <c r="D71" s="6">
        <f t="shared" si="43"/>
        <v>0</v>
      </c>
      <c r="E71" s="6">
        <v>0</v>
      </c>
      <c r="F71" s="6">
        <v>0</v>
      </c>
      <c r="G71" s="6">
        <f t="shared" si="44"/>
        <v>0</v>
      </c>
      <c r="H71" s="6">
        <v>0</v>
      </c>
      <c r="I71" s="6">
        <v>0</v>
      </c>
      <c r="J71" s="6">
        <f t="shared" si="45"/>
        <v>0</v>
      </c>
      <c r="K71" s="6">
        <v>0</v>
      </c>
      <c r="L71" s="6">
        <v>0</v>
      </c>
      <c r="M71" s="6">
        <f t="shared" si="46"/>
        <v>0</v>
      </c>
      <c r="N71" s="6">
        <v>0</v>
      </c>
      <c r="O71" s="6">
        <v>0</v>
      </c>
    </row>
    <row r="72" spans="1:15" ht="33.75" customHeight="1" x14ac:dyDescent="0.25">
      <c r="A72" s="207"/>
      <c r="B72" s="207"/>
      <c r="C72" s="109" t="s">
        <v>63</v>
      </c>
      <c r="D72" s="6">
        <f t="shared" si="43"/>
        <v>0</v>
      </c>
      <c r="E72" s="6">
        <v>0</v>
      </c>
      <c r="F72" s="6">
        <v>0</v>
      </c>
      <c r="G72" s="6">
        <f t="shared" si="44"/>
        <v>0</v>
      </c>
      <c r="H72" s="6">
        <v>0</v>
      </c>
      <c r="I72" s="6">
        <v>0</v>
      </c>
      <c r="J72" s="6">
        <f t="shared" si="45"/>
        <v>0</v>
      </c>
      <c r="K72" s="6">
        <v>0</v>
      </c>
      <c r="L72" s="6">
        <v>0</v>
      </c>
      <c r="M72" s="6">
        <f t="shared" si="46"/>
        <v>0</v>
      </c>
      <c r="N72" s="6">
        <v>0</v>
      </c>
      <c r="O72" s="6">
        <v>0</v>
      </c>
    </row>
    <row r="73" spans="1:15" ht="33.75" customHeight="1" x14ac:dyDescent="0.25">
      <c r="A73" s="207"/>
      <c r="B73" s="207"/>
      <c r="C73" s="110" t="s">
        <v>64</v>
      </c>
      <c r="D73" s="6">
        <f t="shared" si="43"/>
        <v>0</v>
      </c>
      <c r="E73" s="6">
        <v>0</v>
      </c>
      <c r="F73" s="6">
        <v>0</v>
      </c>
      <c r="G73" s="6">
        <f t="shared" si="44"/>
        <v>0</v>
      </c>
      <c r="H73" s="6">
        <v>0</v>
      </c>
      <c r="I73" s="6">
        <v>0</v>
      </c>
      <c r="J73" s="6">
        <f t="shared" si="45"/>
        <v>0</v>
      </c>
      <c r="K73" s="6">
        <v>0</v>
      </c>
      <c r="L73" s="6">
        <v>0</v>
      </c>
      <c r="M73" s="6">
        <f t="shared" si="46"/>
        <v>0</v>
      </c>
      <c r="N73" s="6">
        <v>0</v>
      </c>
      <c r="O73" s="6">
        <v>0</v>
      </c>
    </row>
    <row r="74" spans="1:15" ht="27" customHeight="1" x14ac:dyDescent="0.25">
      <c r="A74" s="207"/>
      <c r="B74" s="207"/>
      <c r="C74" s="38" t="s">
        <v>24</v>
      </c>
      <c r="D74" s="6">
        <f t="shared" si="43"/>
        <v>0</v>
      </c>
      <c r="E74" s="6">
        <v>0</v>
      </c>
      <c r="F74" s="6">
        <v>0</v>
      </c>
      <c r="G74" s="6">
        <f t="shared" si="44"/>
        <v>0</v>
      </c>
      <c r="H74" s="6">
        <v>0</v>
      </c>
      <c r="I74" s="6">
        <v>0</v>
      </c>
      <c r="J74" s="6">
        <f t="shared" si="45"/>
        <v>0</v>
      </c>
      <c r="K74" s="6">
        <v>0</v>
      </c>
      <c r="L74" s="6">
        <v>0</v>
      </c>
      <c r="M74" s="6">
        <f t="shared" si="46"/>
        <v>0</v>
      </c>
      <c r="N74" s="6">
        <v>0</v>
      </c>
      <c r="O74" s="6">
        <v>0</v>
      </c>
    </row>
    <row r="75" spans="1:15" ht="27" customHeight="1" x14ac:dyDescent="0.25">
      <c r="A75" s="207"/>
      <c r="B75" s="207"/>
      <c r="C75" s="38" t="s">
        <v>9</v>
      </c>
      <c r="D75" s="22">
        <f t="shared" si="43"/>
        <v>74211.5</v>
      </c>
      <c r="E75" s="22">
        <v>5401.1</v>
      </c>
      <c r="F75" s="22">
        <v>68810.399999999994</v>
      </c>
      <c r="G75" s="22">
        <f t="shared" si="44"/>
        <v>74211.5</v>
      </c>
      <c r="H75" s="22">
        <v>5401.1</v>
      </c>
      <c r="I75" s="22">
        <v>68810.399999999994</v>
      </c>
      <c r="J75" s="22">
        <f t="shared" si="45"/>
        <v>74211.5</v>
      </c>
      <c r="K75" s="22">
        <v>5401.1</v>
      </c>
      <c r="L75" s="22">
        <v>68810.399999999994</v>
      </c>
      <c r="M75" s="22">
        <f t="shared" si="46"/>
        <v>74211.5</v>
      </c>
      <c r="N75" s="22">
        <v>5401.1</v>
      </c>
      <c r="O75" s="22">
        <v>68810.399999999994</v>
      </c>
    </row>
    <row r="76" spans="1:15" ht="36" customHeight="1" x14ac:dyDescent="0.25">
      <c r="A76" s="280" t="s">
        <v>186</v>
      </c>
      <c r="B76" s="207" t="s">
        <v>49</v>
      </c>
      <c r="C76" s="53" t="s">
        <v>233</v>
      </c>
      <c r="D76" s="6">
        <f>E76+F76</f>
        <v>1065.7</v>
      </c>
      <c r="E76" s="6">
        <f>E77+E87+E88</f>
        <v>65.7</v>
      </c>
      <c r="F76" s="6">
        <f>F77+F87+F88</f>
        <v>1000</v>
      </c>
      <c r="G76" s="6">
        <f>H76+I76</f>
        <v>1065.7</v>
      </c>
      <c r="H76" s="6">
        <f>H77+H87+H88</f>
        <v>65.7</v>
      </c>
      <c r="I76" s="6">
        <f>I77+I87+I88</f>
        <v>1000</v>
      </c>
      <c r="J76" s="6">
        <f>K76+L76</f>
        <v>1065.7</v>
      </c>
      <c r="K76" s="6">
        <f>K77+K87+K88</f>
        <v>65.7</v>
      </c>
      <c r="L76" s="6">
        <f>L77+L87+L88</f>
        <v>1000</v>
      </c>
      <c r="M76" s="6">
        <f>N76+O76</f>
        <v>1065.7</v>
      </c>
      <c r="N76" s="6">
        <f>N77+N87+N88</f>
        <v>65.7</v>
      </c>
      <c r="O76" s="6">
        <f>O77+O87+O88</f>
        <v>1000</v>
      </c>
    </row>
    <row r="77" spans="1:15" ht="28.5" customHeight="1" x14ac:dyDescent="0.25">
      <c r="A77" s="280"/>
      <c r="B77" s="207"/>
      <c r="C77" s="38" t="s">
        <v>22</v>
      </c>
      <c r="D77" s="6">
        <f>E77+F77</f>
        <v>0</v>
      </c>
      <c r="E77" s="6">
        <f>E79+E86</f>
        <v>0</v>
      </c>
      <c r="F77" s="6">
        <f>F79+F86</f>
        <v>0</v>
      </c>
      <c r="G77" s="6">
        <f>H77+I77</f>
        <v>0</v>
      </c>
      <c r="H77" s="6">
        <f>H79+H86</f>
        <v>0</v>
      </c>
      <c r="I77" s="6">
        <f>I79+I86</f>
        <v>0</v>
      </c>
      <c r="J77" s="6">
        <f>K77+L77</f>
        <v>0</v>
      </c>
      <c r="K77" s="6">
        <f>K79+K86</f>
        <v>0</v>
      </c>
      <c r="L77" s="6">
        <f>L79+L86</f>
        <v>0</v>
      </c>
      <c r="M77" s="6">
        <f>N77+O77</f>
        <v>0</v>
      </c>
      <c r="N77" s="6">
        <f>N79+N86</f>
        <v>0</v>
      </c>
      <c r="O77" s="6">
        <f>O79+O86</f>
        <v>0</v>
      </c>
    </row>
    <row r="78" spans="1:15" ht="27" customHeight="1" x14ac:dyDescent="0.25">
      <c r="A78" s="280"/>
      <c r="B78" s="207"/>
      <c r="C78" s="38" t="s">
        <v>23</v>
      </c>
      <c r="D78" s="6"/>
      <c r="E78" s="6"/>
      <c r="F78" s="6"/>
      <c r="G78" s="6"/>
      <c r="H78" s="22"/>
      <c r="I78" s="22"/>
      <c r="J78" s="6"/>
      <c r="K78" s="6"/>
      <c r="L78" s="6"/>
      <c r="M78" s="6"/>
      <c r="N78" s="22"/>
      <c r="O78" s="22"/>
    </row>
    <row r="79" spans="1:15" ht="47.25" customHeight="1" x14ac:dyDescent="0.25">
      <c r="A79" s="280"/>
      <c r="B79" s="207"/>
      <c r="C79" s="110" t="s">
        <v>57</v>
      </c>
      <c r="D79" s="6">
        <f t="shared" ref="D79:D88" si="47">E79+F79</f>
        <v>0</v>
      </c>
      <c r="E79" s="6">
        <v>0</v>
      </c>
      <c r="F79" s="6">
        <v>0</v>
      </c>
      <c r="G79" s="6">
        <f t="shared" ref="G79:G88" si="48">H79+I79</f>
        <v>0</v>
      </c>
      <c r="H79" s="6">
        <v>0</v>
      </c>
      <c r="I79" s="6">
        <v>0</v>
      </c>
      <c r="J79" s="6">
        <f t="shared" ref="J79:J88" si="49">K79+L79</f>
        <v>0</v>
      </c>
      <c r="K79" s="6">
        <v>0</v>
      </c>
      <c r="L79" s="6">
        <v>0</v>
      </c>
      <c r="M79" s="6">
        <f t="shared" ref="M79:M88" si="50">N79+O79</f>
        <v>0</v>
      </c>
      <c r="N79" s="6">
        <v>0</v>
      </c>
      <c r="O79" s="6">
        <v>0</v>
      </c>
    </row>
    <row r="80" spans="1:15" ht="39.75" customHeight="1" x14ac:dyDescent="0.25">
      <c r="A80" s="280"/>
      <c r="B80" s="207"/>
      <c r="C80" s="109" t="s">
        <v>58</v>
      </c>
      <c r="D80" s="6">
        <f t="shared" si="47"/>
        <v>0</v>
      </c>
      <c r="E80" s="6">
        <v>0</v>
      </c>
      <c r="F80" s="6">
        <v>0</v>
      </c>
      <c r="G80" s="6">
        <f t="shared" si="48"/>
        <v>0</v>
      </c>
      <c r="H80" s="6">
        <v>0</v>
      </c>
      <c r="I80" s="6">
        <v>0</v>
      </c>
      <c r="J80" s="6">
        <f t="shared" si="49"/>
        <v>0</v>
      </c>
      <c r="K80" s="6">
        <v>0</v>
      </c>
      <c r="L80" s="6">
        <v>0</v>
      </c>
      <c r="M80" s="6">
        <f t="shared" si="50"/>
        <v>0</v>
      </c>
      <c r="N80" s="6">
        <v>0</v>
      </c>
      <c r="O80" s="6">
        <v>0</v>
      </c>
    </row>
    <row r="81" spans="1:15" ht="52.5" customHeight="1" x14ac:dyDescent="0.25">
      <c r="A81" s="280"/>
      <c r="B81" s="207"/>
      <c r="C81" s="109" t="s">
        <v>59</v>
      </c>
      <c r="D81" s="6">
        <f t="shared" si="47"/>
        <v>0</v>
      </c>
      <c r="E81" s="6">
        <v>0</v>
      </c>
      <c r="F81" s="6">
        <v>0</v>
      </c>
      <c r="G81" s="6">
        <f t="shared" si="48"/>
        <v>0</v>
      </c>
      <c r="H81" s="6">
        <v>0</v>
      </c>
      <c r="I81" s="6">
        <v>0</v>
      </c>
      <c r="J81" s="6">
        <f t="shared" si="49"/>
        <v>0</v>
      </c>
      <c r="K81" s="6">
        <v>0</v>
      </c>
      <c r="L81" s="6">
        <v>0</v>
      </c>
      <c r="M81" s="6">
        <f t="shared" si="50"/>
        <v>0</v>
      </c>
      <c r="N81" s="6">
        <v>0</v>
      </c>
      <c r="O81" s="6">
        <v>0</v>
      </c>
    </row>
    <row r="82" spans="1:15" ht="43.5" customHeight="1" x14ac:dyDescent="0.25">
      <c r="A82" s="280"/>
      <c r="B82" s="207"/>
      <c r="C82" s="109" t="s">
        <v>60</v>
      </c>
      <c r="D82" s="6">
        <f t="shared" si="47"/>
        <v>0</v>
      </c>
      <c r="E82" s="6">
        <v>0</v>
      </c>
      <c r="F82" s="6">
        <v>0</v>
      </c>
      <c r="G82" s="6">
        <f t="shared" si="48"/>
        <v>0</v>
      </c>
      <c r="H82" s="6">
        <v>0</v>
      </c>
      <c r="I82" s="6">
        <v>0</v>
      </c>
      <c r="J82" s="6">
        <f t="shared" si="49"/>
        <v>0</v>
      </c>
      <c r="K82" s="6">
        <v>0</v>
      </c>
      <c r="L82" s="6">
        <v>0</v>
      </c>
      <c r="M82" s="6">
        <f t="shared" si="50"/>
        <v>0</v>
      </c>
      <c r="N82" s="6">
        <v>0</v>
      </c>
      <c r="O82" s="6">
        <v>0</v>
      </c>
    </row>
    <row r="83" spans="1:15" ht="56.25" customHeight="1" x14ac:dyDescent="0.25">
      <c r="A83" s="280"/>
      <c r="B83" s="207"/>
      <c r="C83" s="109" t="s">
        <v>61</v>
      </c>
      <c r="D83" s="6">
        <f t="shared" si="47"/>
        <v>0</v>
      </c>
      <c r="E83" s="6">
        <v>0</v>
      </c>
      <c r="F83" s="6">
        <v>0</v>
      </c>
      <c r="G83" s="6">
        <f t="shared" si="48"/>
        <v>0</v>
      </c>
      <c r="H83" s="6">
        <v>0</v>
      </c>
      <c r="I83" s="6">
        <v>0</v>
      </c>
      <c r="J83" s="6">
        <f t="shared" si="49"/>
        <v>0</v>
      </c>
      <c r="K83" s="6">
        <v>0</v>
      </c>
      <c r="L83" s="6">
        <v>0</v>
      </c>
      <c r="M83" s="6">
        <f t="shared" si="50"/>
        <v>0</v>
      </c>
      <c r="N83" s="6">
        <v>0</v>
      </c>
      <c r="O83" s="6">
        <v>0</v>
      </c>
    </row>
    <row r="84" spans="1:15" ht="39.75" customHeight="1" x14ac:dyDescent="0.25">
      <c r="A84" s="280"/>
      <c r="B84" s="207"/>
      <c r="C84" s="109" t="s">
        <v>62</v>
      </c>
      <c r="D84" s="6">
        <f t="shared" si="47"/>
        <v>0</v>
      </c>
      <c r="E84" s="6">
        <v>0</v>
      </c>
      <c r="F84" s="6">
        <v>0</v>
      </c>
      <c r="G84" s="6">
        <f t="shared" si="48"/>
        <v>0</v>
      </c>
      <c r="H84" s="6">
        <v>0</v>
      </c>
      <c r="I84" s="6">
        <v>0</v>
      </c>
      <c r="J84" s="6">
        <f t="shared" si="49"/>
        <v>0</v>
      </c>
      <c r="K84" s="6">
        <v>0</v>
      </c>
      <c r="L84" s="6">
        <v>0</v>
      </c>
      <c r="M84" s="6">
        <f t="shared" si="50"/>
        <v>0</v>
      </c>
      <c r="N84" s="6">
        <v>0</v>
      </c>
      <c r="O84" s="6">
        <v>0</v>
      </c>
    </row>
    <row r="85" spans="1:15" ht="61.5" customHeight="1" x14ac:dyDescent="0.25">
      <c r="A85" s="280"/>
      <c r="B85" s="207"/>
      <c r="C85" s="109" t="s">
        <v>63</v>
      </c>
      <c r="D85" s="6">
        <f t="shared" si="47"/>
        <v>0</v>
      </c>
      <c r="E85" s="6">
        <v>0</v>
      </c>
      <c r="F85" s="6">
        <v>0</v>
      </c>
      <c r="G85" s="6">
        <f t="shared" si="48"/>
        <v>0</v>
      </c>
      <c r="H85" s="6">
        <v>0</v>
      </c>
      <c r="I85" s="6">
        <v>0</v>
      </c>
      <c r="J85" s="6">
        <f t="shared" si="49"/>
        <v>0</v>
      </c>
      <c r="K85" s="6">
        <v>0</v>
      </c>
      <c r="L85" s="6">
        <v>0</v>
      </c>
      <c r="M85" s="6">
        <f t="shared" si="50"/>
        <v>0</v>
      </c>
      <c r="N85" s="6">
        <v>0</v>
      </c>
      <c r="O85" s="6">
        <v>0</v>
      </c>
    </row>
    <row r="86" spans="1:15" ht="60.75" customHeight="1" x14ac:dyDescent="0.25">
      <c r="A86" s="280"/>
      <c r="B86" s="207"/>
      <c r="C86" s="110" t="s">
        <v>64</v>
      </c>
      <c r="D86" s="6">
        <f t="shared" si="47"/>
        <v>0</v>
      </c>
      <c r="E86" s="6">
        <v>0</v>
      </c>
      <c r="F86" s="6">
        <v>0</v>
      </c>
      <c r="G86" s="6">
        <f t="shared" si="48"/>
        <v>0</v>
      </c>
      <c r="H86" s="6">
        <v>0</v>
      </c>
      <c r="I86" s="6">
        <v>0</v>
      </c>
      <c r="J86" s="6">
        <f t="shared" si="49"/>
        <v>0</v>
      </c>
      <c r="K86" s="6">
        <v>0</v>
      </c>
      <c r="L86" s="6">
        <v>0</v>
      </c>
      <c r="M86" s="6">
        <f t="shared" si="50"/>
        <v>0</v>
      </c>
      <c r="N86" s="6">
        <v>0</v>
      </c>
      <c r="O86" s="6">
        <v>0</v>
      </c>
    </row>
    <row r="87" spans="1:15" ht="27" customHeight="1" x14ac:dyDescent="0.25">
      <c r="A87" s="280"/>
      <c r="B87" s="207"/>
      <c r="C87" s="38" t="s">
        <v>24</v>
      </c>
      <c r="D87" s="6">
        <f t="shared" si="47"/>
        <v>0</v>
      </c>
      <c r="E87" s="6">
        <v>0</v>
      </c>
      <c r="F87" s="6">
        <v>0</v>
      </c>
      <c r="G87" s="6">
        <f t="shared" si="48"/>
        <v>0</v>
      </c>
      <c r="H87" s="6">
        <v>0</v>
      </c>
      <c r="I87" s="6">
        <v>0</v>
      </c>
      <c r="J87" s="6">
        <f t="shared" si="49"/>
        <v>0</v>
      </c>
      <c r="K87" s="6">
        <v>0</v>
      </c>
      <c r="L87" s="6">
        <v>0</v>
      </c>
      <c r="M87" s="6">
        <f t="shared" si="50"/>
        <v>0</v>
      </c>
      <c r="N87" s="6">
        <v>0</v>
      </c>
      <c r="O87" s="6">
        <v>0</v>
      </c>
    </row>
    <row r="88" spans="1:15" ht="27" customHeight="1" x14ac:dyDescent="0.25">
      <c r="A88" s="280"/>
      <c r="B88" s="207"/>
      <c r="C88" s="38" t="s">
        <v>9</v>
      </c>
      <c r="D88" s="22">
        <f t="shared" si="47"/>
        <v>1065.7</v>
      </c>
      <c r="E88" s="22">
        <v>65.7</v>
      </c>
      <c r="F88" s="22">
        <v>1000</v>
      </c>
      <c r="G88" s="22">
        <f t="shared" si="48"/>
        <v>1065.7</v>
      </c>
      <c r="H88" s="22">
        <v>65.7</v>
      </c>
      <c r="I88" s="22">
        <v>1000</v>
      </c>
      <c r="J88" s="22">
        <f t="shared" si="49"/>
        <v>1065.7</v>
      </c>
      <c r="K88" s="22">
        <v>65.7</v>
      </c>
      <c r="L88" s="22">
        <v>1000</v>
      </c>
      <c r="M88" s="22">
        <f t="shared" si="50"/>
        <v>1065.7</v>
      </c>
      <c r="N88" s="22">
        <v>65.7</v>
      </c>
      <c r="O88" s="22">
        <v>1000</v>
      </c>
    </row>
    <row r="89" spans="1:15" ht="46.5" customHeight="1" x14ac:dyDescent="0.25">
      <c r="A89" s="279" t="s">
        <v>250</v>
      </c>
      <c r="B89" s="207" t="s">
        <v>1</v>
      </c>
      <c r="C89" s="53" t="s">
        <v>233</v>
      </c>
      <c r="D89" s="152">
        <f>D102+D115</f>
        <v>17558.8</v>
      </c>
      <c r="E89" s="152">
        <f t="shared" ref="E89:O89" si="51">E102+E115</f>
        <v>17558.8</v>
      </c>
      <c r="F89" s="152">
        <f t="shared" si="51"/>
        <v>0</v>
      </c>
      <c r="G89" s="152">
        <f t="shared" si="51"/>
        <v>17558.8</v>
      </c>
      <c r="H89" s="152">
        <f t="shared" si="51"/>
        <v>17558.8</v>
      </c>
      <c r="I89" s="152">
        <f t="shared" si="51"/>
        <v>0</v>
      </c>
      <c r="J89" s="152">
        <f t="shared" si="51"/>
        <v>17558.8</v>
      </c>
      <c r="K89" s="152">
        <f t="shared" si="51"/>
        <v>17558.8</v>
      </c>
      <c r="L89" s="152">
        <f t="shared" si="51"/>
        <v>0</v>
      </c>
      <c r="M89" s="152">
        <f t="shared" si="51"/>
        <v>17558.8</v>
      </c>
      <c r="N89" s="152">
        <f t="shared" si="51"/>
        <v>17558.8</v>
      </c>
      <c r="O89" s="152">
        <f t="shared" si="51"/>
        <v>0</v>
      </c>
    </row>
    <row r="90" spans="1:15" ht="30" customHeight="1" x14ac:dyDescent="0.25">
      <c r="A90" s="279"/>
      <c r="B90" s="207"/>
      <c r="C90" s="38" t="s">
        <v>22</v>
      </c>
      <c r="D90" s="31">
        <f t="shared" ref="D90:O90" si="52">D103+D116</f>
        <v>0</v>
      </c>
      <c r="E90" s="31">
        <f t="shared" si="52"/>
        <v>0</v>
      </c>
      <c r="F90" s="31">
        <f t="shared" si="52"/>
        <v>0</v>
      </c>
      <c r="G90" s="31">
        <f t="shared" si="52"/>
        <v>0</v>
      </c>
      <c r="H90" s="31">
        <f t="shared" si="52"/>
        <v>0</v>
      </c>
      <c r="I90" s="31">
        <f t="shared" si="52"/>
        <v>0</v>
      </c>
      <c r="J90" s="31">
        <f t="shared" si="52"/>
        <v>0</v>
      </c>
      <c r="K90" s="31">
        <f t="shared" si="52"/>
        <v>0</v>
      </c>
      <c r="L90" s="31">
        <f t="shared" si="52"/>
        <v>0</v>
      </c>
      <c r="M90" s="31">
        <f t="shared" si="52"/>
        <v>0</v>
      </c>
      <c r="N90" s="31">
        <f t="shared" si="52"/>
        <v>0</v>
      </c>
      <c r="O90" s="31">
        <f t="shared" si="52"/>
        <v>0</v>
      </c>
    </row>
    <row r="91" spans="1:15" ht="18" customHeight="1" x14ac:dyDescent="0.25">
      <c r="A91" s="279"/>
      <c r="B91" s="207"/>
      <c r="C91" s="38" t="s">
        <v>23</v>
      </c>
      <c r="D91" s="31">
        <f t="shared" ref="D91:O91" si="53">D104+D117</f>
        <v>0</v>
      </c>
      <c r="E91" s="31">
        <f t="shared" si="53"/>
        <v>0</v>
      </c>
      <c r="F91" s="31">
        <f t="shared" si="53"/>
        <v>0</v>
      </c>
      <c r="G91" s="31">
        <f t="shared" si="53"/>
        <v>0</v>
      </c>
      <c r="H91" s="31">
        <f t="shared" si="53"/>
        <v>0</v>
      </c>
      <c r="I91" s="31">
        <f t="shared" si="53"/>
        <v>0</v>
      </c>
      <c r="J91" s="31">
        <f t="shared" si="53"/>
        <v>0</v>
      </c>
      <c r="K91" s="31">
        <f t="shared" si="53"/>
        <v>0</v>
      </c>
      <c r="L91" s="31">
        <f t="shared" si="53"/>
        <v>0</v>
      </c>
      <c r="M91" s="31">
        <f t="shared" si="53"/>
        <v>0</v>
      </c>
      <c r="N91" s="31">
        <f t="shared" si="53"/>
        <v>0</v>
      </c>
      <c r="O91" s="31">
        <f t="shared" si="53"/>
        <v>0</v>
      </c>
    </row>
    <row r="92" spans="1:15" ht="45" customHeight="1" x14ac:dyDescent="0.25">
      <c r="A92" s="279"/>
      <c r="B92" s="207"/>
      <c r="C92" s="110" t="s">
        <v>57</v>
      </c>
      <c r="D92" s="31">
        <f t="shared" ref="D92:O92" si="54">D105+D118</f>
        <v>0</v>
      </c>
      <c r="E92" s="31">
        <f t="shared" si="54"/>
        <v>0</v>
      </c>
      <c r="F92" s="31">
        <f t="shared" si="54"/>
        <v>0</v>
      </c>
      <c r="G92" s="31">
        <f t="shared" si="54"/>
        <v>0</v>
      </c>
      <c r="H92" s="31">
        <f t="shared" si="54"/>
        <v>0</v>
      </c>
      <c r="I92" s="31">
        <f t="shared" si="54"/>
        <v>0</v>
      </c>
      <c r="J92" s="31">
        <f t="shared" si="54"/>
        <v>0</v>
      </c>
      <c r="K92" s="31">
        <f t="shared" si="54"/>
        <v>0</v>
      </c>
      <c r="L92" s="31">
        <f t="shared" si="54"/>
        <v>0</v>
      </c>
      <c r="M92" s="31">
        <f t="shared" si="54"/>
        <v>0</v>
      </c>
      <c r="N92" s="31">
        <f t="shared" si="54"/>
        <v>0</v>
      </c>
      <c r="O92" s="31">
        <f t="shared" si="54"/>
        <v>0</v>
      </c>
    </row>
    <row r="93" spans="1:15" ht="29.25" customHeight="1" x14ac:dyDescent="0.25">
      <c r="A93" s="279"/>
      <c r="B93" s="207"/>
      <c r="C93" s="109" t="s">
        <v>58</v>
      </c>
      <c r="D93" s="31">
        <f t="shared" ref="D93:O93" si="55">D106+D119</f>
        <v>0</v>
      </c>
      <c r="E93" s="31">
        <f t="shared" si="55"/>
        <v>0</v>
      </c>
      <c r="F93" s="31">
        <f t="shared" si="55"/>
        <v>0</v>
      </c>
      <c r="G93" s="31">
        <f t="shared" si="55"/>
        <v>0</v>
      </c>
      <c r="H93" s="31">
        <f t="shared" si="55"/>
        <v>0</v>
      </c>
      <c r="I93" s="31">
        <f t="shared" si="55"/>
        <v>0</v>
      </c>
      <c r="J93" s="31">
        <f t="shared" si="55"/>
        <v>0</v>
      </c>
      <c r="K93" s="31">
        <f t="shared" si="55"/>
        <v>0</v>
      </c>
      <c r="L93" s="31">
        <f t="shared" si="55"/>
        <v>0</v>
      </c>
      <c r="M93" s="31">
        <f t="shared" si="55"/>
        <v>0</v>
      </c>
      <c r="N93" s="31">
        <f t="shared" si="55"/>
        <v>0</v>
      </c>
      <c r="O93" s="31">
        <f t="shared" si="55"/>
        <v>0</v>
      </c>
    </row>
    <row r="94" spans="1:15" ht="45" customHeight="1" x14ac:dyDescent="0.25">
      <c r="A94" s="279"/>
      <c r="B94" s="207"/>
      <c r="C94" s="109" t="s">
        <v>59</v>
      </c>
      <c r="D94" s="31">
        <f t="shared" ref="D94:O94" si="56">D107+D120</f>
        <v>0</v>
      </c>
      <c r="E94" s="31">
        <f t="shared" si="56"/>
        <v>0</v>
      </c>
      <c r="F94" s="31">
        <f t="shared" si="56"/>
        <v>0</v>
      </c>
      <c r="G94" s="31">
        <f t="shared" si="56"/>
        <v>0</v>
      </c>
      <c r="H94" s="31">
        <f t="shared" si="56"/>
        <v>0</v>
      </c>
      <c r="I94" s="31">
        <f t="shared" si="56"/>
        <v>0</v>
      </c>
      <c r="J94" s="31">
        <f t="shared" si="56"/>
        <v>0</v>
      </c>
      <c r="K94" s="31">
        <f t="shared" si="56"/>
        <v>0</v>
      </c>
      <c r="L94" s="31">
        <f t="shared" si="56"/>
        <v>0</v>
      </c>
      <c r="M94" s="31">
        <f t="shared" si="56"/>
        <v>0</v>
      </c>
      <c r="N94" s="31">
        <f t="shared" si="56"/>
        <v>0</v>
      </c>
      <c r="O94" s="31">
        <f t="shared" si="56"/>
        <v>0</v>
      </c>
    </row>
    <row r="95" spans="1:15" ht="29.25" customHeight="1" x14ac:dyDescent="0.25">
      <c r="A95" s="279"/>
      <c r="B95" s="207"/>
      <c r="C95" s="109" t="s">
        <v>60</v>
      </c>
      <c r="D95" s="31">
        <f t="shared" ref="D95:O95" si="57">D108+D121</f>
        <v>0</v>
      </c>
      <c r="E95" s="31">
        <f t="shared" si="57"/>
        <v>0</v>
      </c>
      <c r="F95" s="31">
        <f t="shared" si="57"/>
        <v>0</v>
      </c>
      <c r="G95" s="31">
        <f t="shared" si="57"/>
        <v>0</v>
      </c>
      <c r="H95" s="31">
        <f t="shared" si="57"/>
        <v>0</v>
      </c>
      <c r="I95" s="31">
        <f t="shared" si="57"/>
        <v>0</v>
      </c>
      <c r="J95" s="31">
        <f t="shared" si="57"/>
        <v>0</v>
      </c>
      <c r="K95" s="31">
        <f t="shared" si="57"/>
        <v>0</v>
      </c>
      <c r="L95" s="31">
        <f t="shared" si="57"/>
        <v>0</v>
      </c>
      <c r="M95" s="31">
        <f t="shared" si="57"/>
        <v>0</v>
      </c>
      <c r="N95" s="31">
        <f t="shared" si="57"/>
        <v>0</v>
      </c>
      <c r="O95" s="31">
        <f t="shared" si="57"/>
        <v>0</v>
      </c>
    </row>
    <row r="96" spans="1:15" ht="33.75" customHeight="1" x14ac:dyDescent="0.25">
      <c r="A96" s="279"/>
      <c r="B96" s="207"/>
      <c r="C96" s="109" t="s">
        <v>61</v>
      </c>
      <c r="D96" s="31">
        <f t="shared" ref="D96:O96" si="58">D109+D122</f>
        <v>0</v>
      </c>
      <c r="E96" s="31">
        <f t="shared" si="58"/>
        <v>0</v>
      </c>
      <c r="F96" s="31">
        <f t="shared" si="58"/>
        <v>0</v>
      </c>
      <c r="G96" s="31">
        <f t="shared" si="58"/>
        <v>0</v>
      </c>
      <c r="H96" s="31">
        <f t="shared" si="58"/>
        <v>0</v>
      </c>
      <c r="I96" s="31">
        <f t="shared" si="58"/>
        <v>0</v>
      </c>
      <c r="J96" s="31">
        <f t="shared" si="58"/>
        <v>0</v>
      </c>
      <c r="K96" s="31">
        <f t="shared" si="58"/>
        <v>0</v>
      </c>
      <c r="L96" s="31">
        <f t="shared" si="58"/>
        <v>0</v>
      </c>
      <c r="M96" s="31">
        <f t="shared" si="58"/>
        <v>0</v>
      </c>
      <c r="N96" s="31">
        <f t="shared" si="58"/>
        <v>0</v>
      </c>
      <c r="O96" s="31">
        <f t="shared" si="58"/>
        <v>0</v>
      </c>
    </row>
    <row r="97" spans="1:15" ht="45" customHeight="1" x14ac:dyDescent="0.25">
      <c r="A97" s="279"/>
      <c r="B97" s="207"/>
      <c r="C97" s="109" t="s">
        <v>62</v>
      </c>
      <c r="D97" s="31">
        <f t="shared" ref="D97:O97" si="59">D110+D123</f>
        <v>0</v>
      </c>
      <c r="E97" s="31">
        <f t="shared" si="59"/>
        <v>0</v>
      </c>
      <c r="F97" s="31">
        <f t="shared" si="59"/>
        <v>0</v>
      </c>
      <c r="G97" s="31">
        <f t="shared" si="59"/>
        <v>0</v>
      </c>
      <c r="H97" s="31">
        <f t="shared" si="59"/>
        <v>0</v>
      </c>
      <c r="I97" s="31">
        <f t="shared" si="59"/>
        <v>0</v>
      </c>
      <c r="J97" s="31">
        <f t="shared" si="59"/>
        <v>0</v>
      </c>
      <c r="K97" s="31">
        <f t="shared" si="59"/>
        <v>0</v>
      </c>
      <c r="L97" s="31">
        <f t="shared" si="59"/>
        <v>0</v>
      </c>
      <c r="M97" s="31">
        <f t="shared" si="59"/>
        <v>0</v>
      </c>
      <c r="N97" s="31">
        <f t="shared" si="59"/>
        <v>0</v>
      </c>
      <c r="O97" s="31">
        <f t="shared" si="59"/>
        <v>0</v>
      </c>
    </row>
    <row r="98" spans="1:15" ht="45" customHeight="1" x14ac:dyDescent="0.25">
      <c r="A98" s="279"/>
      <c r="B98" s="207"/>
      <c r="C98" s="109" t="s">
        <v>63</v>
      </c>
      <c r="D98" s="31">
        <f t="shared" ref="D98:O98" si="60">D111+D124</f>
        <v>0</v>
      </c>
      <c r="E98" s="31">
        <f t="shared" si="60"/>
        <v>0</v>
      </c>
      <c r="F98" s="31">
        <f t="shared" si="60"/>
        <v>0</v>
      </c>
      <c r="G98" s="31">
        <f t="shared" si="60"/>
        <v>0</v>
      </c>
      <c r="H98" s="31">
        <f t="shared" si="60"/>
        <v>0</v>
      </c>
      <c r="I98" s="31">
        <f t="shared" si="60"/>
        <v>0</v>
      </c>
      <c r="J98" s="31">
        <f t="shared" si="60"/>
        <v>0</v>
      </c>
      <c r="K98" s="31">
        <f t="shared" si="60"/>
        <v>0</v>
      </c>
      <c r="L98" s="31">
        <f t="shared" si="60"/>
        <v>0</v>
      </c>
      <c r="M98" s="31">
        <f t="shared" si="60"/>
        <v>0</v>
      </c>
      <c r="N98" s="31">
        <f t="shared" si="60"/>
        <v>0</v>
      </c>
      <c r="O98" s="31">
        <f t="shared" si="60"/>
        <v>0</v>
      </c>
    </row>
    <row r="99" spans="1:15" ht="45" customHeight="1" x14ac:dyDescent="0.25">
      <c r="A99" s="279"/>
      <c r="B99" s="207"/>
      <c r="C99" s="110" t="s">
        <v>64</v>
      </c>
      <c r="D99" s="31">
        <f t="shared" ref="D99:O99" si="61">D112+D125</f>
        <v>0</v>
      </c>
      <c r="E99" s="31">
        <f t="shared" si="61"/>
        <v>0</v>
      </c>
      <c r="F99" s="31">
        <f t="shared" si="61"/>
        <v>0</v>
      </c>
      <c r="G99" s="31">
        <f t="shared" si="61"/>
        <v>0</v>
      </c>
      <c r="H99" s="31">
        <f t="shared" si="61"/>
        <v>0</v>
      </c>
      <c r="I99" s="31">
        <f t="shared" si="61"/>
        <v>0</v>
      </c>
      <c r="J99" s="31">
        <f t="shared" si="61"/>
        <v>0</v>
      </c>
      <c r="K99" s="31">
        <f t="shared" si="61"/>
        <v>0</v>
      </c>
      <c r="L99" s="31">
        <f t="shared" si="61"/>
        <v>0</v>
      </c>
      <c r="M99" s="31">
        <f t="shared" si="61"/>
        <v>0</v>
      </c>
      <c r="N99" s="31">
        <f t="shared" si="61"/>
        <v>0</v>
      </c>
      <c r="O99" s="31">
        <f t="shared" si="61"/>
        <v>0</v>
      </c>
    </row>
    <row r="100" spans="1:15" ht="22.5" customHeight="1" x14ac:dyDescent="0.25">
      <c r="A100" s="279"/>
      <c r="B100" s="207"/>
      <c r="C100" s="38" t="s">
        <v>24</v>
      </c>
      <c r="D100" s="31">
        <f t="shared" ref="D100:O100" si="62">D113+D126</f>
        <v>0</v>
      </c>
      <c r="E100" s="31">
        <f t="shared" si="62"/>
        <v>0</v>
      </c>
      <c r="F100" s="31">
        <f t="shared" si="62"/>
        <v>0</v>
      </c>
      <c r="G100" s="31">
        <f t="shared" si="62"/>
        <v>0</v>
      </c>
      <c r="H100" s="31">
        <f t="shared" si="62"/>
        <v>0</v>
      </c>
      <c r="I100" s="31">
        <f t="shared" si="62"/>
        <v>0</v>
      </c>
      <c r="J100" s="31">
        <f t="shared" si="62"/>
        <v>0</v>
      </c>
      <c r="K100" s="31">
        <f t="shared" si="62"/>
        <v>0</v>
      </c>
      <c r="L100" s="31">
        <f t="shared" si="62"/>
        <v>0</v>
      </c>
      <c r="M100" s="31">
        <f t="shared" si="62"/>
        <v>0</v>
      </c>
      <c r="N100" s="31">
        <f t="shared" si="62"/>
        <v>0</v>
      </c>
      <c r="O100" s="31">
        <f t="shared" si="62"/>
        <v>0</v>
      </c>
    </row>
    <row r="101" spans="1:15" s="14" customFormat="1" ht="27" customHeight="1" x14ac:dyDescent="0.25">
      <c r="A101" s="279"/>
      <c r="B101" s="207"/>
      <c r="C101" s="38" t="s">
        <v>9</v>
      </c>
      <c r="D101" s="31">
        <f t="shared" ref="D101:O101" si="63">D114+D127</f>
        <v>17558.8</v>
      </c>
      <c r="E101" s="31">
        <f t="shared" si="63"/>
        <v>17558.8</v>
      </c>
      <c r="F101" s="31">
        <f t="shared" si="63"/>
        <v>0</v>
      </c>
      <c r="G101" s="31">
        <f t="shared" si="63"/>
        <v>17558.8</v>
      </c>
      <c r="H101" s="31">
        <f t="shared" si="63"/>
        <v>17558.8</v>
      </c>
      <c r="I101" s="31">
        <f t="shared" si="63"/>
        <v>0</v>
      </c>
      <c r="J101" s="31">
        <f t="shared" si="63"/>
        <v>17558.8</v>
      </c>
      <c r="K101" s="31">
        <f t="shared" si="63"/>
        <v>17558.8</v>
      </c>
      <c r="L101" s="31">
        <f t="shared" si="63"/>
        <v>0</v>
      </c>
      <c r="M101" s="31">
        <f t="shared" si="63"/>
        <v>17558.8</v>
      </c>
      <c r="N101" s="31">
        <f t="shared" si="63"/>
        <v>17558.8</v>
      </c>
      <c r="O101" s="31">
        <f t="shared" si="63"/>
        <v>0</v>
      </c>
    </row>
    <row r="102" spans="1:15" ht="29.25" customHeight="1" x14ac:dyDescent="0.25">
      <c r="A102" s="207" t="s">
        <v>251</v>
      </c>
      <c r="B102" s="207" t="s">
        <v>1</v>
      </c>
      <c r="C102" s="53" t="s">
        <v>233</v>
      </c>
      <c r="D102" s="6">
        <f>E102+F102</f>
        <v>14100</v>
      </c>
      <c r="E102" s="6">
        <f>E103+E113+E114</f>
        <v>14100</v>
      </c>
      <c r="F102" s="6">
        <f>F103+F113+F114</f>
        <v>0</v>
      </c>
      <c r="G102" s="6">
        <f>H102+I102</f>
        <v>14100</v>
      </c>
      <c r="H102" s="6">
        <f>H103+H113+H114</f>
        <v>14100</v>
      </c>
      <c r="I102" s="6">
        <f>I103+I113+I114</f>
        <v>0</v>
      </c>
      <c r="J102" s="6">
        <f>K102+L102</f>
        <v>14100</v>
      </c>
      <c r="K102" s="6">
        <f>K103+K113+K114</f>
        <v>14100</v>
      </c>
      <c r="L102" s="6">
        <f>L103+L113+L114</f>
        <v>0</v>
      </c>
      <c r="M102" s="6">
        <f>N102+O102</f>
        <v>14100</v>
      </c>
      <c r="N102" s="6">
        <f>N103+N113+N114</f>
        <v>14100</v>
      </c>
      <c r="O102" s="6">
        <f>O103+O113+O114</f>
        <v>0</v>
      </c>
    </row>
    <row r="103" spans="1:15" ht="47.25" customHeight="1" x14ac:dyDescent="0.25">
      <c r="A103" s="207"/>
      <c r="B103" s="207"/>
      <c r="C103" s="38" t="s">
        <v>22</v>
      </c>
      <c r="D103" s="6">
        <f>E103+F103</f>
        <v>0</v>
      </c>
      <c r="E103" s="6">
        <f>E105+E112</f>
        <v>0</v>
      </c>
      <c r="F103" s="6">
        <f>F105+F112</f>
        <v>0</v>
      </c>
      <c r="G103" s="6">
        <f>H103+I103</f>
        <v>0</v>
      </c>
      <c r="H103" s="6">
        <f>H105+H112</f>
        <v>0</v>
      </c>
      <c r="I103" s="6">
        <f>I105+I112</f>
        <v>0</v>
      </c>
      <c r="J103" s="6">
        <f>K103+L103</f>
        <v>0</v>
      </c>
      <c r="K103" s="6">
        <f>K105+K112</f>
        <v>0</v>
      </c>
      <c r="L103" s="6">
        <f>L105+L112</f>
        <v>0</v>
      </c>
      <c r="M103" s="6">
        <f>N103+O103</f>
        <v>0</v>
      </c>
      <c r="N103" s="6">
        <f>N105+N112</f>
        <v>0</v>
      </c>
      <c r="O103" s="6">
        <f>O105+O112</f>
        <v>0</v>
      </c>
    </row>
    <row r="104" spans="1:15" ht="21.75" customHeight="1" x14ac:dyDescent="0.25">
      <c r="A104" s="207"/>
      <c r="B104" s="207"/>
      <c r="C104" s="38" t="s">
        <v>23</v>
      </c>
      <c r="D104" s="6"/>
      <c r="E104" s="6"/>
      <c r="F104" s="6"/>
      <c r="G104" s="6"/>
      <c r="H104" s="22"/>
      <c r="I104" s="22"/>
      <c r="J104" s="6"/>
      <c r="K104" s="6"/>
      <c r="L104" s="6"/>
      <c r="M104" s="6"/>
      <c r="N104" s="22"/>
      <c r="O104" s="22"/>
    </row>
    <row r="105" spans="1:15" ht="56.25" customHeight="1" x14ac:dyDescent="0.25">
      <c r="A105" s="207"/>
      <c r="B105" s="207"/>
      <c r="C105" s="110" t="s">
        <v>57</v>
      </c>
      <c r="D105" s="6">
        <f t="shared" ref="D105:D114" si="64">E105+F105</f>
        <v>0</v>
      </c>
      <c r="E105" s="6">
        <v>0</v>
      </c>
      <c r="F105" s="6">
        <v>0</v>
      </c>
      <c r="G105" s="6">
        <f t="shared" ref="G105:G114" si="65">H105+I105</f>
        <v>0</v>
      </c>
      <c r="H105" s="6">
        <v>0</v>
      </c>
      <c r="I105" s="6">
        <v>0</v>
      </c>
      <c r="J105" s="6">
        <f t="shared" ref="J105:J114" si="66">K105+L105</f>
        <v>0</v>
      </c>
      <c r="K105" s="6">
        <v>0</v>
      </c>
      <c r="L105" s="6">
        <v>0</v>
      </c>
      <c r="M105" s="6">
        <f t="shared" ref="M105:M114" si="67">N105+O105</f>
        <v>0</v>
      </c>
      <c r="N105" s="6">
        <v>0</v>
      </c>
      <c r="O105" s="6">
        <v>0</v>
      </c>
    </row>
    <row r="106" spans="1:15" ht="38.25" customHeight="1" x14ac:dyDescent="0.25">
      <c r="A106" s="207"/>
      <c r="B106" s="207"/>
      <c r="C106" s="109" t="s">
        <v>58</v>
      </c>
      <c r="D106" s="6">
        <f t="shared" si="64"/>
        <v>0</v>
      </c>
      <c r="E106" s="6">
        <v>0</v>
      </c>
      <c r="F106" s="6">
        <v>0</v>
      </c>
      <c r="G106" s="6">
        <f t="shared" si="65"/>
        <v>0</v>
      </c>
      <c r="H106" s="6">
        <v>0</v>
      </c>
      <c r="I106" s="6">
        <v>0</v>
      </c>
      <c r="J106" s="6">
        <f t="shared" si="66"/>
        <v>0</v>
      </c>
      <c r="K106" s="6">
        <v>0</v>
      </c>
      <c r="L106" s="6">
        <v>0</v>
      </c>
      <c r="M106" s="6">
        <f t="shared" si="67"/>
        <v>0</v>
      </c>
      <c r="N106" s="6">
        <v>0</v>
      </c>
      <c r="O106" s="6">
        <v>0</v>
      </c>
    </row>
    <row r="107" spans="1:15" ht="38.25" customHeight="1" x14ac:dyDescent="0.25">
      <c r="A107" s="207"/>
      <c r="B107" s="207"/>
      <c r="C107" s="109" t="s">
        <v>59</v>
      </c>
      <c r="D107" s="6">
        <f t="shared" si="64"/>
        <v>0</v>
      </c>
      <c r="E107" s="6">
        <v>0</v>
      </c>
      <c r="F107" s="6">
        <v>0</v>
      </c>
      <c r="G107" s="6">
        <f t="shared" si="65"/>
        <v>0</v>
      </c>
      <c r="H107" s="6">
        <v>0</v>
      </c>
      <c r="I107" s="6">
        <v>0</v>
      </c>
      <c r="J107" s="6">
        <f t="shared" si="66"/>
        <v>0</v>
      </c>
      <c r="K107" s="6">
        <v>0</v>
      </c>
      <c r="L107" s="6">
        <v>0</v>
      </c>
      <c r="M107" s="6">
        <f t="shared" si="67"/>
        <v>0</v>
      </c>
      <c r="N107" s="6">
        <v>0</v>
      </c>
      <c r="O107" s="6">
        <v>0</v>
      </c>
    </row>
    <row r="108" spans="1:15" ht="40.5" customHeight="1" x14ac:dyDescent="0.25">
      <c r="A108" s="207"/>
      <c r="B108" s="207"/>
      <c r="C108" s="109" t="s">
        <v>60</v>
      </c>
      <c r="D108" s="6">
        <f t="shared" si="64"/>
        <v>0</v>
      </c>
      <c r="E108" s="6">
        <v>0</v>
      </c>
      <c r="F108" s="6">
        <v>0</v>
      </c>
      <c r="G108" s="6">
        <f t="shared" si="65"/>
        <v>0</v>
      </c>
      <c r="H108" s="6">
        <v>0</v>
      </c>
      <c r="I108" s="6">
        <v>0</v>
      </c>
      <c r="J108" s="6">
        <f t="shared" si="66"/>
        <v>0</v>
      </c>
      <c r="K108" s="6">
        <v>0</v>
      </c>
      <c r="L108" s="6">
        <v>0</v>
      </c>
      <c r="M108" s="6">
        <f t="shared" si="67"/>
        <v>0</v>
      </c>
      <c r="N108" s="6">
        <v>0</v>
      </c>
      <c r="O108" s="6">
        <v>0</v>
      </c>
    </row>
    <row r="109" spans="1:15" ht="40.5" customHeight="1" x14ac:dyDescent="0.25">
      <c r="A109" s="207"/>
      <c r="B109" s="207"/>
      <c r="C109" s="109" t="s">
        <v>61</v>
      </c>
      <c r="D109" s="6">
        <f t="shared" si="64"/>
        <v>0</v>
      </c>
      <c r="E109" s="6">
        <v>0</v>
      </c>
      <c r="F109" s="6">
        <v>0</v>
      </c>
      <c r="G109" s="6">
        <f t="shared" si="65"/>
        <v>0</v>
      </c>
      <c r="H109" s="6">
        <v>0</v>
      </c>
      <c r="I109" s="6">
        <v>0</v>
      </c>
      <c r="J109" s="6">
        <f t="shared" si="66"/>
        <v>0</v>
      </c>
      <c r="K109" s="6">
        <v>0</v>
      </c>
      <c r="L109" s="6">
        <v>0</v>
      </c>
      <c r="M109" s="6">
        <f t="shared" si="67"/>
        <v>0</v>
      </c>
      <c r="N109" s="6">
        <v>0</v>
      </c>
      <c r="O109" s="6">
        <v>0</v>
      </c>
    </row>
    <row r="110" spans="1:15" ht="40.5" customHeight="1" x14ac:dyDescent="0.25">
      <c r="A110" s="207"/>
      <c r="B110" s="207"/>
      <c r="C110" s="109" t="s">
        <v>62</v>
      </c>
      <c r="D110" s="6">
        <f t="shared" si="64"/>
        <v>0</v>
      </c>
      <c r="E110" s="6">
        <v>0</v>
      </c>
      <c r="F110" s="6">
        <v>0</v>
      </c>
      <c r="G110" s="6">
        <f t="shared" si="65"/>
        <v>0</v>
      </c>
      <c r="H110" s="6">
        <v>0</v>
      </c>
      <c r="I110" s="6">
        <v>0</v>
      </c>
      <c r="J110" s="6">
        <f t="shared" si="66"/>
        <v>0</v>
      </c>
      <c r="K110" s="6">
        <v>0</v>
      </c>
      <c r="L110" s="6">
        <v>0</v>
      </c>
      <c r="M110" s="6">
        <f t="shared" si="67"/>
        <v>0</v>
      </c>
      <c r="N110" s="6">
        <v>0</v>
      </c>
      <c r="O110" s="6">
        <v>0</v>
      </c>
    </row>
    <row r="111" spans="1:15" ht="40.5" customHeight="1" x14ac:dyDescent="0.25">
      <c r="A111" s="207"/>
      <c r="B111" s="207"/>
      <c r="C111" s="109" t="s">
        <v>63</v>
      </c>
      <c r="D111" s="6">
        <f t="shared" si="64"/>
        <v>0</v>
      </c>
      <c r="E111" s="6">
        <v>0</v>
      </c>
      <c r="F111" s="6">
        <v>0</v>
      </c>
      <c r="G111" s="6">
        <f t="shared" si="65"/>
        <v>0</v>
      </c>
      <c r="H111" s="6">
        <v>0</v>
      </c>
      <c r="I111" s="6">
        <v>0</v>
      </c>
      <c r="J111" s="6">
        <f t="shared" si="66"/>
        <v>0</v>
      </c>
      <c r="K111" s="6">
        <v>0</v>
      </c>
      <c r="L111" s="6">
        <v>0</v>
      </c>
      <c r="M111" s="6">
        <f t="shared" si="67"/>
        <v>0</v>
      </c>
      <c r="N111" s="6">
        <v>0</v>
      </c>
      <c r="O111" s="6">
        <v>0</v>
      </c>
    </row>
    <row r="112" spans="1:15" ht="48.75" customHeight="1" x14ac:dyDescent="0.25">
      <c r="A112" s="207"/>
      <c r="B112" s="207"/>
      <c r="C112" s="110" t="s">
        <v>64</v>
      </c>
      <c r="D112" s="6">
        <f t="shared" si="64"/>
        <v>0</v>
      </c>
      <c r="E112" s="6">
        <v>0</v>
      </c>
      <c r="F112" s="6">
        <v>0</v>
      </c>
      <c r="G112" s="6">
        <f t="shared" si="65"/>
        <v>0</v>
      </c>
      <c r="H112" s="6">
        <v>0</v>
      </c>
      <c r="I112" s="6">
        <v>0</v>
      </c>
      <c r="J112" s="6">
        <f t="shared" si="66"/>
        <v>0</v>
      </c>
      <c r="K112" s="6">
        <v>0</v>
      </c>
      <c r="L112" s="6">
        <v>0</v>
      </c>
      <c r="M112" s="6">
        <f t="shared" si="67"/>
        <v>0</v>
      </c>
      <c r="N112" s="6">
        <v>0</v>
      </c>
      <c r="O112" s="6">
        <v>0</v>
      </c>
    </row>
    <row r="113" spans="1:15" ht="24.75" customHeight="1" x14ac:dyDescent="0.25">
      <c r="A113" s="207"/>
      <c r="B113" s="207"/>
      <c r="C113" s="38" t="s">
        <v>24</v>
      </c>
      <c r="D113" s="6">
        <f t="shared" si="64"/>
        <v>0</v>
      </c>
      <c r="E113" s="6">
        <v>0</v>
      </c>
      <c r="F113" s="6">
        <v>0</v>
      </c>
      <c r="G113" s="6">
        <f t="shared" si="65"/>
        <v>0</v>
      </c>
      <c r="H113" s="6">
        <v>0</v>
      </c>
      <c r="I113" s="6">
        <v>0</v>
      </c>
      <c r="J113" s="6">
        <f t="shared" si="66"/>
        <v>0</v>
      </c>
      <c r="K113" s="6">
        <v>0</v>
      </c>
      <c r="L113" s="6">
        <v>0</v>
      </c>
      <c r="M113" s="6">
        <f t="shared" si="67"/>
        <v>0</v>
      </c>
      <c r="N113" s="6">
        <v>0</v>
      </c>
      <c r="O113" s="6">
        <v>0</v>
      </c>
    </row>
    <row r="114" spans="1:15" ht="30.75" customHeight="1" x14ac:dyDescent="0.25">
      <c r="A114" s="207"/>
      <c r="B114" s="207"/>
      <c r="C114" s="38" t="s">
        <v>9</v>
      </c>
      <c r="D114" s="5">
        <f t="shared" si="64"/>
        <v>14100</v>
      </c>
      <c r="E114" s="5">
        <v>14100</v>
      </c>
      <c r="F114" s="127">
        <v>0</v>
      </c>
      <c r="G114" s="5">
        <f t="shared" si="65"/>
        <v>14100</v>
      </c>
      <c r="H114" s="5">
        <v>14100</v>
      </c>
      <c r="I114" s="127">
        <v>0</v>
      </c>
      <c r="J114" s="5">
        <f t="shared" si="66"/>
        <v>14100</v>
      </c>
      <c r="K114" s="5">
        <v>14100</v>
      </c>
      <c r="L114" s="127">
        <v>0</v>
      </c>
      <c r="M114" s="5">
        <f t="shared" si="67"/>
        <v>14100</v>
      </c>
      <c r="N114" s="5">
        <v>14100</v>
      </c>
      <c r="O114" s="127">
        <v>0</v>
      </c>
    </row>
    <row r="115" spans="1:15" ht="29.25" customHeight="1" x14ac:dyDescent="0.25">
      <c r="A115" s="207" t="s">
        <v>358</v>
      </c>
      <c r="B115" s="207" t="s">
        <v>37</v>
      </c>
      <c r="C115" s="53" t="s">
        <v>233</v>
      </c>
      <c r="D115" s="6">
        <f>E115+F115</f>
        <v>3458.8</v>
      </c>
      <c r="E115" s="6">
        <f>E116+E126+E127</f>
        <v>3458.8</v>
      </c>
      <c r="F115" s="6">
        <f>F116+F126+F127</f>
        <v>0</v>
      </c>
      <c r="G115" s="6">
        <f>H115+I115</f>
        <v>3458.8</v>
      </c>
      <c r="H115" s="6">
        <f>H116+H126+H127</f>
        <v>3458.8</v>
      </c>
      <c r="I115" s="6">
        <f>I116+I126+I127</f>
        <v>0</v>
      </c>
      <c r="J115" s="6">
        <f>K115+L115</f>
        <v>3458.8</v>
      </c>
      <c r="K115" s="6">
        <f>K116+K126+K127</f>
        <v>3458.8</v>
      </c>
      <c r="L115" s="6">
        <f>L116+L126+L127</f>
        <v>0</v>
      </c>
      <c r="M115" s="6">
        <f>N115+O115</f>
        <v>3458.8</v>
      </c>
      <c r="N115" s="6">
        <f>N116+N126+N127</f>
        <v>3458.8</v>
      </c>
      <c r="O115" s="6">
        <f>O116+O126+O127</f>
        <v>0</v>
      </c>
    </row>
    <row r="116" spans="1:15" ht="47.25" customHeight="1" x14ac:dyDescent="0.25">
      <c r="A116" s="207"/>
      <c r="B116" s="207"/>
      <c r="C116" s="38" t="s">
        <v>22</v>
      </c>
      <c r="D116" s="6">
        <f>E116+F116</f>
        <v>0</v>
      </c>
      <c r="E116" s="6">
        <f>E118+E125</f>
        <v>0</v>
      </c>
      <c r="F116" s="6">
        <f>F118+F125</f>
        <v>0</v>
      </c>
      <c r="G116" s="6">
        <f>H116+I116</f>
        <v>0</v>
      </c>
      <c r="H116" s="6">
        <f>H118+H125</f>
        <v>0</v>
      </c>
      <c r="I116" s="6">
        <f>I118+I125</f>
        <v>0</v>
      </c>
      <c r="J116" s="6">
        <f>K116+L116</f>
        <v>0</v>
      </c>
      <c r="K116" s="6">
        <f>K118+K125</f>
        <v>0</v>
      </c>
      <c r="L116" s="6">
        <f>L118+L125</f>
        <v>0</v>
      </c>
      <c r="M116" s="6">
        <f>N116+O116</f>
        <v>0</v>
      </c>
      <c r="N116" s="6">
        <f>N118+N125</f>
        <v>0</v>
      </c>
      <c r="O116" s="6">
        <f>O118+O125</f>
        <v>0</v>
      </c>
    </row>
    <row r="117" spans="1:15" ht="21.75" customHeight="1" x14ac:dyDescent="0.25">
      <c r="A117" s="207"/>
      <c r="B117" s="207"/>
      <c r="C117" s="38" t="s">
        <v>23</v>
      </c>
      <c r="D117" s="6"/>
      <c r="E117" s="6"/>
      <c r="F117" s="6"/>
      <c r="G117" s="6"/>
      <c r="H117" s="22"/>
      <c r="I117" s="22"/>
      <c r="J117" s="6"/>
      <c r="K117" s="6"/>
      <c r="L117" s="6"/>
      <c r="M117" s="6"/>
      <c r="N117" s="22"/>
      <c r="O117" s="22"/>
    </row>
    <row r="118" spans="1:15" ht="56.25" customHeight="1" x14ac:dyDescent="0.25">
      <c r="A118" s="207"/>
      <c r="B118" s="207"/>
      <c r="C118" s="110" t="s">
        <v>57</v>
      </c>
      <c r="D118" s="6">
        <f t="shared" ref="D118:D127" si="68">E118+F118</f>
        <v>0</v>
      </c>
      <c r="E118" s="6">
        <v>0</v>
      </c>
      <c r="F118" s="6">
        <v>0</v>
      </c>
      <c r="G118" s="6">
        <f t="shared" ref="G118:G127" si="69">H118+I118</f>
        <v>0</v>
      </c>
      <c r="H118" s="6">
        <v>0</v>
      </c>
      <c r="I118" s="6">
        <v>0</v>
      </c>
      <c r="J118" s="6">
        <f t="shared" ref="J118:J127" si="70">K118+L118</f>
        <v>0</v>
      </c>
      <c r="K118" s="6">
        <v>0</v>
      </c>
      <c r="L118" s="6">
        <v>0</v>
      </c>
      <c r="M118" s="6">
        <f t="shared" ref="M118:M127" si="71">N118+O118</f>
        <v>0</v>
      </c>
      <c r="N118" s="6">
        <v>0</v>
      </c>
      <c r="O118" s="6">
        <v>0</v>
      </c>
    </row>
    <row r="119" spans="1:15" ht="38.25" customHeight="1" x14ac:dyDescent="0.25">
      <c r="A119" s="207"/>
      <c r="B119" s="207"/>
      <c r="C119" s="109" t="s">
        <v>58</v>
      </c>
      <c r="D119" s="6">
        <f t="shared" si="68"/>
        <v>0</v>
      </c>
      <c r="E119" s="6">
        <v>0</v>
      </c>
      <c r="F119" s="6">
        <v>0</v>
      </c>
      <c r="G119" s="6">
        <f t="shared" si="69"/>
        <v>0</v>
      </c>
      <c r="H119" s="6">
        <v>0</v>
      </c>
      <c r="I119" s="6">
        <v>0</v>
      </c>
      <c r="J119" s="6">
        <f t="shared" si="70"/>
        <v>0</v>
      </c>
      <c r="K119" s="6">
        <v>0</v>
      </c>
      <c r="L119" s="6">
        <v>0</v>
      </c>
      <c r="M119" s="6">
        <f t="shared" si="71"/>
        <v>0</v>
      </c>
      <c r="N119" s="6">
        <v>0</v>
      </c>
      <c r="O119" s="6">
        <v>0</v>
      </c>
    </row>
    <row r="120" spans="1:15" ht="38.25" customHeight="1" x14ac:dyDescent="0.25">
      <c r="A120" s="207"/>
      <c r="B120" s="207"/>
      <c r="C120" s="109" t="s">
        <v>59</v>
      </c>
      <c r="D120" s="6">
        <f t="shared" si="68"/>
        <v>0</v>
      </c>
      <c r="E120" s="6">
        <v>0</v>
      </c>
      <c r="F120" s="6">
        <v>0</v>
      </c>
      <c r="G120" s="6">
        <f t="shared" si="69"/>
        <v>0</v>
      </c>
      <c r="H120" s="6">
        <v>0</v>
      </c>
      <c r="I120" s="6">
        <v>0</v>
      </c>
      <c r="J120" s="6">
        <f t="shared" si="70"/>
        <v>0</v>
      </c>
      <c r="K120" s="6">
        <v>0</v>
      </c>
      <c r="L120" s="6">
        <v>0</v>
      </c>
      <c r="M120" s="6">
        <f t="shared" si="71"/>
        <v>0</v>
      </c>
      <c r="N120" s="6">
        <v>0</v>
      </c>
      <c r="O120" s="6">
        <v>0</v>
      </c>
    </row>
    <row r="121" spans="1:15" ht="40.5" customHeight="1" x14ac:dyDescent="0.25">
      <c r="A121" s="207"/>
      <c r="B121" s="207"/>
      <c r="C121" s="109" t="s">
        <v>60</v>
      </c>
      <c r="D121" s="6">
        <f t="shared" si="68"/>
        <v>0</v>
      </c>
      <c r="E121" s="6">
        <v>0</v>
      </c>
      <c r="F121" s="6">
        <v>0</v>
      </c>
      <c r="G121" s="6">
        <f t="shared" si="69"/>
        <v>0</v>
      </c>
      <c r="H121" s="6">
        <v>0</v>
      </c>
      <c r="I121" s="6">
        <v>0</v>
      </c>
      <c r="J121" s="6">
        <f t="shared" si="70"/>
        <v>0</v>
      </c>
      <c r="K121" s="6">
        <v>0</v>
      </c>
      <c r="L121" s="6">
        <v>0</v>
      </c>
      <c r="M121" s="6">
        <f t="shared" si="71"/>
        <v>0</v>
      </c>
      <c r="N121" s="6">
        <v>0</v>
      </c>
      <c r="O121" s="6">
        <v>0</v>
      </c>
    </row>
    <row r="122" spans="1:15" ht="40.5" customHeight="1" x14ac:dyDescent="0.25">
      <c r="A122" s="207"/>
      <c r="B122" s="207"/>
      <c r="C122" s="109" t="s">
        <v>61</v>
      </c>
      <c r="D122" s="6">
        <f t="shared" si="68"/>
        <v>0</v>
      </c>
      <c r="E122" s="6">
        <v>0</v>
      </c>
      <c r="F122" s="6">
        <v>0</v>
      </c>
      <c r="G122" s="6">
        <f t="shared" si="69"/>
        <v>0</v>
      </c>
      <c r="H122" s="6">
        <v>0</v>
      </c>
      <c r="I122" s="6">
        <v>0</v>
      </c>
      <c r="J122" s="6">
        <f t="shared" si="70"/>
        <v>0</v>
      </c>
      <c r="K122" s="6">
        <v>0</v>
      </c>
      <c r="L122" s="6">
        <v>0</v>
      </c>
      <c r="M122" s="6">
        <f t="shared" si="71"/>
        <v>0</v>
      </c>
      <c r="N122" s="6">
        <v>0</v>
      </c>
      <c r="O122" s="6">
        <v>0</v>
      </c>
    </row>
    <row r="123" spans="1:15" ht="40.5" customHeight="1" x14ac:dyDescent="0.25">
      <c r="A123" s="207"/>
      <c r="B123" s="207"/>
      <c r="C123" s="109" t="s">
        <v>62</v>
      </c>
      <c r="D123" s="6">
        <f t="shared" si="68"/>
        <v>0</v>
      </c>
      <c r="E123" s="6">
        <v>0</v>
      </c>
      <c r="F123" s="6">
        <v>0</v>
      </c>
      <c r="G123" s="6">
        <f t="shared" si="69"/>
        <v>0</v>
      </c>
      <c r="H123" s="6">
        <v>0</v>
      </c>
      <c r="I123" s="6">
        <v>0</v>
      </c>
      <c r="J123" s="6">
        <f t="shared" si="70"/>
        <v>0</v>
      </c>
      <c r="K123" s="6">
        <v>0</v>
      </c>
      <c r="L123" s="6">
        <v>0</v>
      </c>
      <c r="M123" s="6">
        <f t="shared" si="71"/>
        <v>0</v>
      </c>
      <c r="N123" s="6">
        <v>0</v>
      </c>
      <c r="O123" s="6">
        <v>0</v>
      </c>
    </row>
    <row r="124" spans="1:15" ht="40.5" customHeight="1" x14ac:dyDescent="0.25">
      <c r="A124" s="207"/>
      <c r="B124" s="207"/>
      <c r="C124" s="109" t="s">
        <v>63</v>
      </c>
      <c r="D124" s="6">
        <f t="shared" si="68"/>
        <v>0</v>
      </c>
      <c r="E124" s="6">
        <v>0</v>
      </c>
      <c r="F124" s="6">
        <v>0</v>
      </c>
      <c r="G124" s="6">
        <f t="shared" si="69"/>
        <v>0</v>
      </c>
      <c r="H124" s="6">
        <v>0</v>
      </c>
      <c r="I124" s="6">
        <v>0</v>
      </c>
      <c r="J124" s="6">
        <f t="shared" si="70"/>
        <v>0</v>
      </c>
      <c r="K124" s="6">
        <v>0</v>
      </c>
      <c r="L124" s="6">
        <v>0</v>
      </c>
      <c r="M124" s="6">
        <f t="shared" si="71"/>
        <v>0</v>
      </c>
      <c r="N124" s="6">
        <v>0</v>
      </c>
      <c r="O124" s="6">
        <v>0</v>
      </c>
    </row>
    <row r="125" spans="1:15" ht="48.75" customHeight="1" x14ac:dyDescent="0.25">
      <c r="A125" s="207"/>
      <c r="B125" s="207"/>
      <c r="C125" s="110" t="s">
        <v>64</v>
      </c>
      <c r="D125" s="6">
        <f t="shared" si="68"/>
        <v>0</v>
      </c>
      <c r="E125" s="6">
        <v>0</v>
      </c>
      <c r="F125" s="6">
        <v>0</v>
      </c>
      <c r="G125" s="6">
        <f t="shared" si="69"/>
        <v>0</v>
      </c>
      <c r="H125" s="6">
        <v>0</v>
      </c>
      <c r="I125" s="6">
        <v>0</v>
      </c>
      <c r="J125" s="6">
        <f t="shared" si="70"/>
        <v>0</v>
      </c>
      <c r="K125" s="6">
        <v>0</v>
      </c>
      <c r="L125" s="6">
        <v>0</v>
      </c>
      <c r="M125" s="6">
        <f t="shared" si="71"/>
        <v>0</v>
      </c>
      <c r="N125" s="6">
        <v>0</v>
      </c>
      <c r="O125" s="6">
        <v>0</v>
      </c>
    </row>
    <row r="126" spans="1:15" ht="24.75" customHeight="1" x14ac:dyDescent="0.25">
      <c r="A126" s="207"/>
      <c r="B126" s="207"/>
      <c r="C126" s="38" t="s">
        <v>24</v>
      </c>
      <c r="D126" s="6">
        <f t="shared" si="68"/>
        <v>0</v>
      </c>
      <c r="E126" s="6">
        <v>0</v>
      </c>
      <c r="F126" s="6">
        <v>0</v>
      </c>
      <c r="G126" s="6">
        <f t="shared" si="69"/>
        <v>0</v>
      </c>
      <c r="H126" s="6">
        <v>0</v>
      </c>
      <c r="I126" s="6">
        <v>0</v>
      </c>
      <c r="J126" s="6">
        <f t="shared" si="70"/>
        <v>0</v>
      </c>
      <c r="K126" s="6">
        <v>0</v>
      </c>
      <c r="L126" s="6">
        <v>0</v>
      </c>
      <c r="M126" s="6">
        <f t="shared" si="71"/>
        <v>0</v>
      </c>
      <c r="N126" s="6">
        <v>0</v>
      </c>
      <c r="O126" s="6">
        <v>0</v>
      </c>
    </row>
    <row r="127" spans="1:15" ht="30.75" customHeight="1" x14ac:dyDescent="0.25">
      <c r="A127" s="207"/>
      <c r="B127" s="207"/>
      <c r="C127" s="38" t="s">
        <v>9</v>
      </c>
      <c r="D127" s="5">
        <f t="shared" si="68"/>
        <v>3458.8</v>
      </c>
      <c r="E127" s="5">
        <v>3458.8</v>
      </c>
      <c r="F127" s="127">
        <v>0</v>
      </c>
      <c r="G127" s="5">
        <f t="shared" si="69"/>
        <v>3458.8</v>
      </c>
      <c r="H127" s="5">
        <v>3458.8</v>
      </c>
      <c r="I127" s="127">
        <v>0</v>
      </c>
      <c r="J127" s="5">
        <f t="shared" si="70"/>
        <v>3458.8</v>
      </c>
      <c r="K127" s="5">
        <v>3458.8</v>
      </c>
      <c r="L127" s="127">
        <v>0</v>
      </c>
      <c r="M127" s="5">
        <f t="shared" si="71"/>
        <v>3458.8</v>
      </c>
      <c r="N127" s="5">
        <v>3458.8</v>
      </c>
      <c r="O127" s="127">
        <v>0</v>
      </c>
    </row>
    <row r="128" spans="1:15" ht="54" customHeight="1" x14ac:dyDescent="0.25">
      <c r="A128" s="33" t="s">
        <v>254</v>
      </c>
      <c r="B128" s="33" t="s">
        <v>35</v>
      </c>
      <c r="C128" s="52" t="s">
        <v>235</v>
      </c>
      <c r="D128" s="6">
        <v>0</v>
      </c>
      <c r="E128" s="6">
        <v>0</v>
      </c>
      <c r="F128" s="6">
        <v>0</v>
      </c>
      <c r="G128" s="22">
        <v>0</v>
      </c>
      <c r="H128" s="22">
        <v>0</v>
      </c>
      <c r="I128" s="22">
        <v>0</v>
      </c>
      <c r="J128" s="6">
        <v>0</v>
      </c>
      <c r="K128" s="6">
        <v>0</v>
      </c>
      <c r="L128" s="6">
        <v>0</v>
      </c>
      <c r="M128" s="22">
        <v>0</v>
      </c>
      <c r="N128" s="22">
        <v>0</v>
      </c>
      <c r="O128" s="22">
        <v>0</v>
      </c>
    </row>
    <row r="129" spans="1:15" ht="87.75" customHeight="1" x14ac:dyDescent="0.25">
      <c r="A129" s="33" t="s">
        <v>255</v>
      </c>
      <c r="B129" s="33" t="s">
        <v>36</v>
      </c>
      <c r="C129" s="52" t="s">
        <v>235</v>
      </c>
      <c r="D129" s="6">
        <v>0</v>
      </c>
      <c r="E129" s="6">
        <v>0</v>
      </c>
      <c r="F129" s="6">
        <v>0</v>
      </c>
      <c r="G129" s="22">
        <v>0</v>
      </c>
      <c r="H129" s="22">
        <v>0</v>
      </c>
      <c r="I129" s="22">
        <v>0</v>
      </c>
      <c r="J129" s="6">
        <v>0</v>
      </c>
      <c r="K129" s="6">
        <v>0</v>
      </c>
      <c r="L129" s="6">
        <v>0</v>
      </c>
      <c r="M129" s="22">
        <v>0</v>
      </c>
      <c r="N129" s="22">
        <v>0</v>
      </c>
      <c r="O129" s="22">
        <v>0</v>
      </c>
    </row>
    <row r="130" spans="1:15" ht="180" customHeight="1" x14ac:dyDescent="0.25">
      <c r="A130" s="19" t="s">
        <v>256</v>
      </c>
      <c r="B130" s="19" t="s">
        <v>38</v>
      </c>
      <c r="C130" s="52" t="s">
        <v>235</v>
      </c>
      <c r="D130" s="22">
        <v>0</v>
      </c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</row>
    <row r="131" spans="1:15" ht="111.75" customHeight="1" x14ac:dyDescent="0.25">
      <c r="A131" s="33" t="s">
        <v>363</v>
      </c>
      <c r="B131" s="33" t="s">
        <v>39</v>
      </c>
      <c r="C131" s="52" t="s">
        <v>235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</row>
    <row r="132" spans="1:15" ht="83.25" customHeight="1" x14ac:dyDescent="0.25">
      <c r="A132" s="33" t="s">
        <v>258</v>
      </c>
      <c r="B132" s="33" t="s">
        <v>187</v>
      </c>
      <c r="C132" s="52" t="s">
        <v>235</v>
      </c>
      <c r="D132" s="22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</row>
    <row r="133" spans="1:15" ht="55.5" customHeight="1" x14ac:dyDescent="0.25">
      <c r="A133" s="33" t="s">
        <v>259</v>
      </c>
      <c r="B133" s="33" t="s">
        <v>2</v>
      </c>
      <c r="C133" s="52" t="s">
        <v>235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</row>
    <row r="134" spans="1:15" ht="36" customHeight="1" x14ac:dyDescent="0.25">
      <c r="A134" s="277" t="s">
        <v>260</v>
      </c>
      <c r="B134" s="207" t="s">
        <v>130</v>
      </c>
      <c r="C134" s="52" t="s">
        <v>233</v>
      </c>
      <c r="D134" s="153">
        <f t="shared" ref="D134:I134" si="72">D135+D145+D146</f>
        <v>105634.3</v>
      </c>
      <c r="E134" s="153">
        <f t="shared" si="72"/>
        <v>68810.3</v>
      </c>
      <c r="F134" s="153">
        <f t="shared" si="72"/>
        <v>36824</v>
      </c>
      <c r="G134" s="153">
        <f t="shared" si="72"/>
        <v>105634.3</v>
      </c>
      <c r="H134" s="153">
        <f t="shared" si="72"/>
        <v>68810.3</v>
      </c>
      <c r="I134" s="153">
        <f t="shared" si="72"/>
        <v>36824</v>
      </c>
      <c r="J134" s="153">
        <f t="shared" ref="J134:O134" si="73">J135+J145+J146</f>
        <v>105634.3</v>
      </c>
      <c r="K134" s="153">
        <f t="shared" si="73"/>
        <v>68810.3</v>
      </c>
      <c r="L134" s="153">
        <f t="shared" si="73"/>
        <v>36824</v>
      </c>
      <c r="M134" s="153">
        <f t="shared" si="73"/>
        <v>105490.6</v>
      </c>
      <c r="N134" s="153">
        <f t="shared" si="73"/>
        <v>68810.3</v>
      </c>
      <c r="O134" s="153">
        <f t="shared" si="73"/>
        <v>36680.300000000003</v>
      </c>
    </row>
    <row r="135" spans="1:15" ht="32.25" customHeight="1" x14ac:dyDescent="0.25">
      <c r="A135" s="277"/>
      <c r="B135" s="207"/>
      <c r="C135" s="38" t="s">
        <v>22</v>
      </c>
      <c r="D135" s="22">
        <f t="shared" ref="D135:I135" si="74">D137+D144</f>
        <v>0</v>
      </c>
      <c r="E135" s="22">
        <f t="shared" si="74"/>
        <v>0</v>
      </c>
      <c r="F135" s="22">
        <f t="shared" si="74"/>
        <v>0</v>
      </c>
      <c r="G135" s="22">
        <f t="shared" si="74"/>
        <v>0</v>
      </c>
      <c r="H135" s="22">
        <f t="shared" si="74"/>
        <v>0</v>
      </c>
      <c r="I135" s="22">
        <f t="shared" si="74"/>
        <v>0</v>
      </c>
      <c r="J135" s="22">
        <f t="shared" ref="J135:O135" si="75">J137+J144</f>
        <v>0</v>
      </c>
      <c r="K135" s="22">
        <f t="shared" si="75"/>
        <v>0</v>
      </c>
      <c r="L135" s="22">
        <f t="shared" si="75"/>
        <v>0</v>
      </c>
      <c r="M135" s="22">
        <f t="shared" si="75"/>
        <v>0</v>
      </c>
      <c r="N135" s="22">
        <f t="shared" si="75"/>
        <v>0</v>
      </c>
      <c r="O135" s="22">
        <f t="shared" si="75"/>
        <v>0</v>
      </c>
    </row>
    <row r="136" spans="1:15" ht="30" customHeight="1" x14ac:dyDescent="0.25">
      <c r="A136" s="277"/>
      <c r="B136" s="207"/>
      <c r="C136" s="38" t="s">
        <v>23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1:15" ht="34.5" customHeight="1" x14ac:dyDescent="0.25">
      <c r="A137" s="277"/>
      <c r="B137" s="207"/>
      <c r="C137" s="110" t="s">
        <v>57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</row>
    <row r="138" spans="1:15" ht="36" customHeight="1" x14ac:dyDescent="0.25">
      <c r="A138" s="277"/>
      <c r="B138" s="207"/>
      <c r="C138" s="109" t="s">
        <v>58</v>
      </c>
      <c r="D138" s="22">
        <v>0</v>
      </c>
      <c r="E138" s="22">
        <v>0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</row>
    <row r="139" spans="1:15" ht="35.25" customHeight="1" x14ac:dyDescent="0.25">
      <c r="A139" s="277"/>
      <c r="B139" s="207"/>
      <c r="C139" s="109" t="s">
        <v>59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</row>
    <row r="140" spans="1:15" ht="41.25" customHeight="1" x14ac:dyDescent="0.25">
      <c r="A140" s="277"/>
      <c r="B140" s="207"/>
      <c r="C140" s="109" t="s">
        <v>60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</row>
    <row r="141" spans="1:15" ht="46.5" customHeight="1" x14ac:dyDescent="0.25">
      <c r="A141" s="277"/>
      <c r="B141" s="207"/>
      <c r="C141" s="109" t="s">
        <v>61</v>
      </c>
      <c r="D141" s="22">
        <v>0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</row>
    <row r="142" spans="1:15" ht="46.5" customHeight="1" x14ac:dyDescent="0.25">
      <c r="A142" s="277"/>
      <c r="B142" s="207"/>
      <c r="C142" s="109" t="s">
        <v>62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</row>
    <row r="143" spans="1:15" ht="36" customHeight="1" x14ac:dyDescent="0.25">
      <c r="A143" s="277"/>
      <c r="B143" s="207"/>
      <c r="C143" s="109" t="s">
        <v>63</v>
      </c>
      <c r="D143" s="22">
        <v>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</row>
    <row r="144" spans="1:15" ht="36" customHeight="1" x14ac:dyDescent="0.25">
      <c r="A144" s="277"/>
      <c r="B144" s="207"/>
      <c r="C144" s="110" t="s">
        <v>64</v>
      </c>
      <c r="D144" s="22">
        <f>E144+F144</f>
        <v>0</v>
      </c>
      <c r="E144" s="22">
        <v>0</v>
      </c>
      <c r="F144" s="22">
        <v>0</v>
      </c>
      <c r="G144" s="22">
        <f>H144+I144</f>
        <v>0</v>
      </c>
      <c r="H144" s="22">
        <v>0</v>
      </c>
      <c r="I144" s="22">
        <v>0</v>
      </c>
      <c r="J144" s="22">
        <f>K144+L144</f>
        <v>0</v>
      </c>
      <c r="K144" s="22">
        <v>0</v>
      </c>
      <c r="L144" s="22">
        <v>0</v>
      </c>
      <c r="M144" s="22">
        <f>N144+O144</f>
        <v>0</v>
      </c>
      <c r="N144" s="22">
        <v>0</v>
      </c>
      <c r="O144" s="22">
        <v>0</v>
      </c>
    </row>
    <row r="145" spans="1:15" ht="36" customHeight="1" x14ac:dyDescent="0.25">
      <c r="A145" s="277"/>
      <c r="B145" s="207"/>
      <c r="C145" s="38" t="s">
        <v>24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</row>
    <row r="146" spans="1:15" s="14" customFormat="1" ht="22.5" customHeight="1" x14ac:dyDescent="0.25">
      <c r="A146" s="277"/>
      <c r="B146" s="207"/>
      <c r="C146" s="38" t="s">
        <v>9</v>
      </c>
      <c r="D146" s="6">
        <f>E146+F146</f>
        <v>105634.3</v>
      </c>
      <c r="E146" s="6">
        <v>68810.3</v>
      </c>
      <c r="F146" s="6">
        <v>36824</v>
      </c>
      <c r="G146" s="6">
        <f>H146+I146</f>
        <v>105634.3</v>
      </c>
      <c r="H146" s="6">
        <v>68810.3</v>
      </c>
      <c r="I146" s="6">
        <v>36824</v>
      </c>
      <c r="J146" s="6">
        <f>K146+L146</f>
        <v>105634.3</v>
      </c>
      <c r="K146" s="6">
        <v>68810.3</v>
      </c>
      <c r="L146" s="6">
        <v>36824</v>
      </c>
      <c r="M146" s="6">
        <f>N146+O146</f>
        <v>105490.6</v>
      </c>
      <c r="N146" s="6">
        <v>68810.3</v>
      </c>
      <c r="O146" s="6">
        <v>36680.300000000003</v>
      </c>
    </row>
    <row r="147" spans="1:15" ht="50.25" customHeight="1" x14ac:dyDescent="0.25">
      <c r="A147" s="279" t="s">
        <v>369</v>
      </c>
      <c r="B147" s="207" t="s">
        <v>135</v>
      </c>
      <c r="C147" s="17" t="s">
        <v>233</v>
      </c>
      <c r="D147" s="152">
        <f>D160+D173+D186</f>
        <v>11486.8</v>
      </c>
      <c r="E147" s="152">
        <f t="shared" ref="E147:O147" si="76">E160+E173+E186</f>
        <v>2109.8000000000002</v>
      </c>
      <c r="F147" s="152">
        <f t="shared" si="76"/>
        <v>9377</v>
      </c>
      <c r="G147" s="152">
        <f t="shared" si="76"/>
        <v>11486.8</v>
      </c>
      <c r="H147" s="152">
        <f t="shared" si="76"/>
        <v>2109.8000000000002</v>
      </c>
      <c r="I147" s="152">
        <f t="shared" si="76"/>
        <v>9377</v>
      </c>
      <c r="J147" s="152">
        <f t="shared" si="76"/>
        <v>11486.8</v>
      </c>
      <c r="K147" s="152">
        <f t="shared" si="76"/>
        <v>2109.8000000000002</v>
      </c>
      <c r="L147" s="152">
        <f t="shared" si="76"/>
        <v>9377</v>
      </c>
      <c r="M147" s="152">
        <f t="shared" si="76"/>
        <v>11424</v>
      </c>
      <c r="N147" s="152">
        <f t="shared" si="76"/>
        <v>2109.8000000000002</v>
      </c>
      <c r="O147" s="152">
        <f t="shared" si="76"/>
        <v>9314.2000000000007</v>
      </c>
    </row>
    <row r="148" spans="1:15" ht="35.25" customHeight="1" x14ac:dyDescent="0.25">
      <c r="A148" s="279"/>
      <c r="B148" s="207"/>
      <c r="C148" s="38" t="s">
        <v>22</v>
      </c>
      <c r="D148" s="31">
        <f t="shared" ref="D148:O148" si="77">D161+D174+D187</f>
        <v>0</v>
      </c>
      <c r="E148" s="31">
        <f t="shared" si="77"/>
        <v>0</v>
      </c>
      <c r="F148" s="31">
        <f t="shared" si="77"/>
        <v>0</v>
      </c>
      <c r="G148" s="31">
        <f t="shared" si="77"/>
        <v>0</v>
      </c>
      <c r="H148" s="31">
        <f t="shared" si="77"/>
        <v>0</v>
      </c>
      <c r="I148" s="31">
        <f t="shared" si="77"/>
        <v>0</v>
      </c>
      <c r="J148" s="31">
        <f t="shared" si="77"/>
        <v>0</v>
      </c>
      <c r="K148" s="31">
        <f t="shared" si="77"/>
        <v>0</v>
      </c>
      <c r="L148" s="31">
        <f t="shared" si="77"/>
        <v>0</v>
      </c>
      <c r="M148" s="31">
        <f t="shared" si="77"/>
        <v>0</v>
      </c>
      <c r="N148" s="31">
        <f t="shared" si="77"/>
        <v>0</v>
      </c>
      <c r="O148" s="31">
        <f t="shared" si="77"/>
        <v>0</v>
      </c>
    </row>
    <row r="149" spans="1:15" ht="21.75" customHeight="1" x14ac:dyDescent="0.25">
      <c r="A149" s="279"/>
      <c r="B149" s="207"/>
      <c r="C149" s="38" t="s">
        <v>23</v>
      </c>
      <c r="D149" s="31">
        <f t="shared" ref="D149:O149" si="78">D162+D175+D188</f>
        <v>0</v>
      </c>
      <c r="E149" s="31">
        <f t="shared" si="78"/>
        <v>0</v>
      </c>
      <c r="F149" s="31">
        <f t="shared" si="78"/>
        <v>0</v>
      </c>
      <c r="G149" s="31">
        <f t="shared" si="78"/>
        <v>0</v>
      </c>
      <c r="H149" s="31">
        <f t="shared" si="78"/>
        <v>0</v>
      </c>
      <c r="I149" s="31">
        <f t="shared" si="78"/>
        <v>0</v>
      </c>
      <c r="J149" s="31">
        <f t="shared" si="78"/>
        <v>0</v>
      </c>
      <c r="K149" s="31">
        <f t="shared" si="78"/>
        <v>0</v>
      </c>
      <c r="L149" s="31">
        <f t="shared" si="78"/>
        <v>0</v>
      </c>
      <c r="M149" s="31">
        <f t="shared" si="78"/>
        <v>0</v>
      </c>
      <c r="N149" s="31">
        <f t="shared" si="78"/>
        <v>0</v>
      </c>
      <c r="O149" s="31">
        <f t="shared" si="78"/>
        <v>0</v>
      </c>
    </row>
    <row r="150" spans="1:15" ht="42.75" customHeight="1" x14ac:dyDescent="0.25">
      <c r="A150" s="279"/>
      <c r="B150" s="207"/>
      <c r="C150" s="110" t="s">
        <v>57</v>
      </c>
      <c r="D150" s="31">
        <f t="shared" ref="D150:O150" si="79">D163+D176+D189</f>
        <v>0</v>
      </c>
      <c r="E150" s="31">
        <f t="shared" si="79"/>
        <v>0</v>
      </c>
      <c r="F150" s="31">
        <f t="shared" si="79"/>
        <v>0</v>
      </c>
      <c r="G150" s="31">
        <f t="shared" si="79"/>
        <v>0</v>
      </c>
      <c r="H150" s="31">
        <f t="shared" si="79"/>
        <v>0</v>
      </c>
      <c r="I150" s="31">
        <f t="shared" si="79"/>
        <v>0</v>
      </c>
      <c r="J150" s="31">
        <f t="shared" si="79"/>
        <v>0</v>
      </c>
      <c r="K150" s="31">
        <f t="shared" si="79"/>
        <v>0</v>
      </c>
      <c r="L150" s="31">
        <f t="shared" si="79"/>
        <v>0</v>
      </c>
      <c r="M150" s="31">
        <f t="shared" si="79"/>
        <v>0</v>
      </c>
      <c r="N150" s="31">
        <f t="shared" si="79"/>
        <v>0</v>
      </c>
      <c r="O150" s="31">
        <f t="shared" si="79"/>
        <v>0</v>
      </c>
    </row>
    <row r="151" spans="1:15" ht="31.5" customHeight="1" x14ac:dyDescent="0.25">
      <c r="A151" s="279"/>
      <c r="B151" s="207"/>
      <c r="C151" s="109" t="s">
        <v>58</v>
      </c>
      <c r="D151" s="31">
        <f t="shared" ref="D151:O151" si="80">D164+D177+D190</f>
        <v>0</v>
      </c>
      <c r="E151" s="31">
        <f t="shared" si="80"/>
        <v>0</v>
      </c>
      <c r="F151" s="31">
        <f t="shared" si="80"/>
        <v>0</v>
      </c>
      <c r="G151" s="31">
        <f t="shared" si="80"/>
        <v>0</v>
      </c>
      <c r="H151" s="31">
        <f t="shared" si="80"/>
        <v>0</v>
      </c>
      <c r="I151" s="31">
        <f t="shared" si="80"/>
        <v>0</v>
      </c>
      <c r="J151" s="31">
        <f t="shared" si="80"/>
        <v>0</v>
      </c>
      <c r="K151" s="31">
        <f t="shared" si="80"/>
        <v>0</v>
      </c>
      <c r="L151" s="31">
        <f t="shared" si="80"/>
        <v>0</v>
      </c>
      <c r="M151" s="31">
        <f t="shared" si="80"/>
        <v>0</v>
      </c>
      <c r="N151" s="31">
        <f t="shared" si="80"/>
        <v>0</v>
      </c>
      <c r="O151" s="31">
        <f t="shared" si="80"/>
        <v>0</v>
      </c>
    </row>
    <row r="152" spans="1:15" ht="44.25" customHeight="1" x14ac:dyDescent="0.25">
      <c r="A152" s="279"/>
      <c r="B152" s="207"/>
      <c r="C152" s="109" t="s">
        <v>59</v>
      </c>
      <c r="D152" s="31">
        <f t="shared" ref="D152:O152" si="81">D165+D178+D191</f>
        <v>0</v>
      </c>
      <c r="E152" s="31">
        <f t="shared" si="81"/>
        <v>0</v>
      </c>
      <c r="F152" s="31">
        <f t="shared" si="81"/>
        <v>0</v>
      </c>
      <c r="G152" s="31">
        <f t="shared" si="81"/>
        <v>0</v>
      </c>
      <c r="H152" s="31">
        <f t="shared" si="81"/>
        <v>0</v>
      </c>
      <c r="I152" s="31">
        <f t="shared" si="81"/>
        <v>0</v>
      </c>
      <c r="J152" s="31">
        <f t="shared" si="81"/>
        <v>0</v>
      </c>
      <c r="K152" s="31">
        <f t="shared" si="81"/>
        <v>0</v>
      </c>
      <c r="L152" s="31">
        <f t="shared" si="81"/>
        <v>0</v>
      </c>
      <c r="M152" s="31">
        <f t="shared" si="81"/>
        <v>0</v>
      </c>
      <c r="N152" s="31">
        <f t="shared" si="81"/>
        <v>0</v>
      </c>
      <c r="O152" s="31">
        <f t="shared" si="81"/>
        <v>0</v>
      </c>
    </row>
    <row r="153" spans="1:15" ht="37.5" customHeight="1" x14ac:dyDescent="0.25">
      <c r="A153" s="279"/>
      <c r="B153" s="207"/>
      <c r="C153" s="109" t="s">
        <v>60</v>
      </c>
      <c r="D153" s="31">
        <f t="shared" ref="D153:O153" si="82">D166+D179+D192</f>
        <v>0</v>
      </c>
      <c r="E153" s="31">
        <f t="shared" si="82"/>
        <v>0</v>
      </c>
      <c r="F153" s="31">
        <f t="shared" si="82"/>
        <v>0</v>
      </c>
      <c r="G153" s="31">
        <f t="shared" si="82"/>
        <v>0</v>
      </c>
      <c r="H153" s="31">
        <f t="shared" si="82"/>
        <v>0</v>
      </c>
      <c r="I153" s="31">
        <f t="shared" si="82"/>
        <v>0</v>
      </c>
      <c r="J153" s="31">
        <f t="shared" si="82"/>
        <v>0</v>
      </c>
      <c r="K153" s="31">
        <f t="shared" si="82"/>
        <v>0</v>
      </c>
      <c r="L153" s="31">
        <f t="shared" si="82"/>
        <v>0</v>
      </c>
      <c r="M153" s="31">
        <f t="shared" si="82"/>
        <v>0</v>
      </c>
      <c r="N153" s="31">
        <f t="shared" si="82"/>
        <v>0</v>
      </c>
      <c r="O153" s="31">
        <f t="shared" si="82"/>
        <v>0</v>
      </c>
    </row>
    <row r="154" spans="1:15" ht="27.75" customHeight="1" x14ac:dyDescent="0.25">
      <c r="A154" s="279"/>
      <c r="B154" s="207"/>
      <c r="C154" s="109" t="s">
        <v>61</v>
      </c>
      <c r="D154" s="31">
        <f t="shared" ref="D154:O154" si="83">D167+D180+D193</f>
        <v>0</v>
      </c>
      <c r="E154" s="31">
        <f t="shared" si="83"/>
        <v>0</v>
      </c>
      <c r="F154" s="31">
        <f t="shared" si="83"/>
        <v>0</v>
      </c>
      <c r="G154" s="31">
        <f t="shared" si="83"/>
        <v>0</v>
      </c>
      <c r="H154" s="31">
        <f t="shared" si="83"/>
        <v>0</v>
      </c>
      <c r="I154" s="31">
        <f t="shared" si="83"/>
        <v>0</v>
      </c>
      <c r="J154" s="31">
        <f t="shared" si="83"/>
        <v>0</v>
      </c>
      <c r="K154" s="31">
        <f t="shared" si="83"/>
        <v>0</v>
      </c>
      <c r="L154" s="31">
        <f t="shared" si="83"/>
        <v>0</v>
      </c>
      <c r="M154" s="31">
        <f t="shared" si="83"/>
        <v>0</v>
      </c>
      <c r="N154" s="31">
        <f t="shared" si="83"/>
        <v>0</v>
      </c>
      <c r="O154" s="31">
        <f t="shared" si="83"/>
        <v>0</v>
      </c>
    </row>
    <row r="155" spans="1:15" ht="33" customHeight="1" x14ac:dyDescent="0.25">
      <c r="A155" s="279"/>
      <c r="B155" s="207"/>
      <c r="C155" s="109" t="s">
        <v>62</v>
      </c>
      <c r="D155" s="31">
        <f t="shared" ref="D155:O155" si="84">D168+D181+D194</f>
        <v>0</v>
      </c>
      <c r="E155" s="31">
        <f t="shared" si="84"/>
        <v>0</v>
      </c>
      <c r="F155" s="31">
        <f t="shared" si="84"/>
        <v>0</v>
      </c>
      <c r="G155" s="31">
        <f t="shared" si="84"/>
        <v>0</v>
      </c>
      <c r="H155" s="31">
        <f t="shared" si="84"/>
        <v>0</v>
      </c>
      <c r="I155" s="31">
        <f t="shared" si="84"/>
        <v>0</v>
      </c>
      <c r="J155" s="31">
        <f t="shared" si="84"/>
        <v>0</v>
      </c>
      <c r="K155" s="31">
        <f t="shared" si="84"/>
        <v>0</v>
      </c>
      <c r="L155" s="31">
        <f t="shared" si="84"/>
        <v>0</v>
      </c>
      <c r="M155" s="31">
        <f t="shared" si="84"/>
        <v>0</v>
      </c>
      <c r="N155" s="31">
        <f t="shared" si="84"/>
        <v>0</v>
      </c>
      <c r="O155" s="31">
        <f t="shared" si="84"/>
        <v>0</v>
      </c>
    </row>
    <row r="156" spans="1:15" ht="33" customHeight="1" x14ac:dyDescent="0.25">
      <c r="A156" s="279"/>
      <c r="B156" s="207"/>
      <c r="C156" s="109" t="s">
        <v>63</v>
      </c>
      <c r="D156" s="31">
        <f t="shared" ref="D156:O156" si="85">D169+D182+D195</f>
        <v>0</v>
      </c>
      <c r="E156" s="31">
        <f t="shared" si="85"/>
        <v>0</v>
      </c>
      <c r="F156" s="31">
        <f t="shared" si="85"/>
        <v>0</v>
      </c>
      <c r="G156" s="31">
        <f t="shared" si="85"/>
        <v>0</v>
      </c>
      <c r="H156" s="31">
        <f t="shared" si="85"/>
        <v>0</v>
      </c>
      <c r="I156" s="31">
        <f t="shared" si="85"/>
        <v>0</v>
      </c>
      <c r="J156" s="31">
        <f t="shared" si="85"/>
        <v>0</v>
      </c>
      <c r="K156" s="31">
        <f t="shared" si="85"/>
        <v>0</v>
      </c>
      <c r="L156" s="31">
        <f t="shared" si="85"/>
        <v>0</v>
      </c>
      <c r="M156" s="31">
        <f t="shared" si="85"/>
        <v>0</v>
      </c>
      <c r="N156" s="31">
        <f t="shared" si="85"/>
        <v>0</v>
      </c>
      <c r="O156" s="31">
        <f t="shared" si="85"/>
        <v>0</v>
      </c>
    </row>
    <row r="157" spans="1:15" ht="33" customHeight="1" x14ac:dyDescent="0.25">
      <c r="A157" s="279"/>
      <c r="B157" s="207"/>
      <c r="C157" s="110" t="s">
        <v>64</v>
      </c>
      <c r="D157" s="31">
        <f t="shared" ref="D157:O157" si="86">D170+D183+D196</f>
        <v>0</v>
      </c>
      <c r="E157" s="31">
        <f t="shared" si="86"/>
        <v>0</v>
      </c>
      <c r="F157" s="31">
        <f t="shared" si="86"/>
        <v>0</v>
      </c>
      <c r="G157" s="31">
        <f t="shared" si="86"/>
        <v>0</v>
      </c>
      <c r="H157" s="31">
        <f t="shared" si="86"/>
        <v>0</v>
      </c>
      <c r="I157" s="31">
        <f t="shared" si="86"/>
        <v>0</v>
      </c>
      <c r="J157" s="31">
        <f t="shared" si="86"/>
        <v>0</v>
      </c>
      <c r="K157" s="31">
        <f t="shared" si="86"/>
        <v>0</v>
      </c>
      <c r="L157" s="31">
        <f t="shared" si="86"/>
        <v>0</v>
      </c>
      <c r="M157" s="31">
        <f t="shared" si="86"/>
        <v>0</v>
      </c>
      <c r="N157" s="31">
        <f t="shared" si="86"/>
        <v>0</v>
      </c>
      <c r="O157" s="31">
        <f t="shared" si="86"/>
        <v>0</v>
      </c>
    </row>
    <row r="158" spans="1:15" ht="33" customHeight="1" x14ac:dyDescent="0.25">
      <c r="A158" s="279"/>
      <c r="B158" s="207"/>
      <c r="C158" s="38" t="s">
        <v>24</v>
      </c>
      <c r="D158" s="31">
        <f t="shared" ref="D158:O158" si="87">D171+D184+D197</f>
        <v>0</v>
      </c>
      <c r="E158" s="31">
        <f t="shared" si="87"/>
        <v>0</v>
      </c>
      <c r="F158" s="31">
        <f t="shared" si="87"/>
        <v>0</v>
      </c>
      <c r="G158" s="31">
        <f t="shared" si="87"/>
        <v>0</v>
      </c>
      <c r="H158" s="31">
        <f t="shared" si="87"/>
        <v>0</v>
      </c>
      <c r="I158" s="31">
        <f t="shared" si="87"/>
        <v>0</v>
      </c>
      <c r="J158" s="31">
        <f t="shared" si="87"/>
        <v>0</v>
      </c>
      <c r="K158" s="31">
        <f t="shared" si="87"/>
        <v>0</v>
      </c>
      <c r="L158" s="31">
        <f t="shared" si="87"/>
        <v>0</v>
      </c>
      <c r="M158" s="31">
        <f t="shared" si="87"/>
        <v>0</v>
      </c>
      <c r="N158" s="31">
        <f t="shared" si="87"/>
        <v>0</v>
      </c>
      <c r="O158" s="31">
        <f t="shared" si="87"/>
        <v>0</v>
      </c>
    </row>
    <row r="159" spans="1:15" s="14" customFormat="1" ht="18" customHeight="1" x14ac:dyDescent="0.25">
      <c r="A159" s="279"/>
      <c r="B159" s="207"/>
      <c r="C159" s="38" t="s">
        <v>9</v>
      </c>
      <c r="D159" s="31">
        <f t="shared" ref="D159:O159" si="88">D172+D185+D198</f>
        <v>11486.8</v>
      </c>
      <c r="E159" s="31">
        <f t="shared" si="88"/>
        <v>2109.8000000000002</v>
      </c>
      <c r="F159" s="31">
        <f t="shared" si="88"/>
        <v>9377</v>
      </c>
      <c r="G159" s="31">
        <f t="shared" si="88"/>
        <v>11486.8</v>
      </c>
      <c r="H159" s="31">
        <f t="shared" si="88"/>
        <v>2109.8000000000002</v>
      </c>
      <c r="I159" s="31">
        <f t="shared" si="88"/>
        <v>9377</v>
      </c>
      <c r="J159" s="31">
        <f t="shared" si="88"/>
        <v>11486.8</v>
      </c>
      <c r="K159" s="31">
        <f t="shared" si="88"/>
        <v>2109.8000000000002</v>
      </c>
      <c r="L159" s="31">
        <f t="shared" si="88"/>
        <v>9377</v>
      </c>
      <c r="M159" s="31">
        <f t="shared" si="88"/>
        <v>11424</v>
      </c>
      <c r="N159" s="31">
        <f t="shared" si="88"/>
        <v>2109.8000000000002</v>
      </c>
      <c r="O159" s="31">
        <f t="shared" si="88"/>
        <v>9314.2000000000007</v>
      </c>
    </row>
    <row r="160" spans="1:15" ht="50.25" customHeight="1" x14ac:dyDescent="0.25">
      <c r="A160" s="207" t="s">
        <v>262</v>
      </c>
      <c r="B160" s="207" t="s">
        <v>41</v>
      </c>
      <c r="C160" s="17" t="s">
        <v>233</v>
      </c>
      <c r="D160" s="6">
        <f>E160+F160</f>
        <v>2109.8000000000002</v>
      </c>
      <c r="E160" s="6">
        <f>E161+E171+E172</f>
        <v>2109.8000000000002</v>
      </c>
      <c r="F160" s="6">
        <f>F161+F171+F172</f>
        <v>0</v>
      </c>
      <c r="G160" s="6">
        <f>H160+I160</f>
        <v>2109.8000000000002</v>
      </c>
      <c r="H160" s="6">
        <f>H161+H171+H172</f>
        <v>2109.8000000000002</v>
      </c>
      <c r="I160" s="6">
        <f>I161+I171+I172</f>
        <v>0</v>
      </c>
      <c r="J160" s="6">
        <f>K160+L160</f>
        <v>2109.8000000000002</v>
      </c>
      <c r="K160" s="6">
        <f>K161+K171+K172</f>
        <v>2109.8000000000002</v>
      </c>
      <c r="L160" s="6">
        <f>L161+L171+L172</f>
        <v>0</v>
      </c>
      <c r="M160" s="6">
        <f>N160+O160</f>
        <v>2109.8000000000002</v>
      </c>
      <c r="N160" s="6">
        <f>N161+N171+N172</f>
        <v>2109.8000000000002</v>
      </c>
      <c r="O160" s="6">
        <f>O161+O171+O172</f>
        <v>0</v>
      </c>
    </row>
    <row r="161" spans="1:15" ht="31.5" customHeight="1" x14ac:dyDescent="0.25">
      <c r="A161" s="207"/>
      <c r="B161" s="207"/>
      <c r="C161" s="38" t="s">
        <v>22</v>
      </c>
      <c r="D161" s="6">
        <f>E161+F161</f>
        <v>0</v>
      </c>
      <c r="E161" s="6">
        <f>E163+E170</f>
        <v>0</v>
      </c>
      <c r="F161" s="6">
        <f>F163+F170</f>
        <v>0</v>
      </c>
      <c r="G161" s="6">
        <f>H161+I161</f>
        <v>0</v>
      </c>
      <c r="H161" s="6">
        <f>H163+H170</f>
        <v>0</v>
      </c>
      <c r="I161" s="6">
        <f>I163+I170</f>
        <v>0</v>
      </c>
      <c r="J161" s="6">
        <f>K161+L161</f>
        <v>0</v>
      </c>
      <c r="K161" s="6">
        <f>K163+K170</f>
        <v>0</v>
      </c>
      <c r="L161" s="6">
        <f>L163+L170</f>
        <v>0</v>
      </c>
      <c r="M161" s="6">
        <f>N161+O161</f>
        <v>0</v>
      </c>
      <c r="N161" s="6">
        <f>N163+N170</f>
        <v>0</v>
      </c>
      <c r="O161" s="6">
        <f>O163+O170</f>
        <v>0</v>
      </c>
    </row>
    <row r="162" spans="1:15" ht="31.5" customHeight="1" x14ac:dyDescent="0.25">
      <c r="A162" s="207"/>
      <c r="B162" s="207"/>
      <c r="C162" s="38" t="s">
        <v>23</v>
      </c>
      <c r="D162" s="6"/>
      <c r="E162" s="6"/>
      <c r="F162" s="6"/>
      <c r="G162" s="6"/>
      <c r="H162" s="22"/>
      <c r="I162" s="22"/>
      <c r="J162" s="6"/>
      <c r="K162" s="6"/>
      <c r="L162" s="6"/>
      <c r="M162" s="6"/>
      <c r="N162" s="22"/>
      <c r="O162" s="22"/>
    </row>
    <row r="163" spans="1:15" ht="31.5" customHeight="1" x14ac:dyDescent="0.25">
      <c r="A163" s="207"/>
      <c r="B163" s="207"/>
      <c r="C163" s="110" t="s">
        <v>57</v>
      </c>
      <c r="D163" s="6">
        <f t="shared" ref="D163:D172" si="89">E163+F163</f>
        <v>0</v>
      </c>
      <c r="E163" s="6">
        <v>0</v>
      </c>
      <c r="F163" s="6">
        <v>0</v>
      </c>
      <c r="G163" s="6">
        <f t="shared" ref="G163:G172" si="90">H163+I163</f>
        <v>0</v>
      </c>
      <c r="H163" s="6">
        <v>0</v>
      </c>
      <c r="I163" s="6">
        <v>0</v>
      </c>
      <c r="J163" s="6">
        <f t="shared" ref="J163:J172" si="91">K163+L163</f>
        <v>0</v>
      </c>
      <c r="K163" s="6">
        <v>0</v>
      </c>
      <c r="L163" s="6">
        <v>0</v>
      </c>
      <c r="M163" s="6">
        <f t="shared" ref="M163:M172" si="92">N163+O163</f>
        <v>0</v>
      </c>
      <c r="N163" s="6">
        <v>0</v>
      </c>
      <c r="O163" s="6">
        <v>0</v>
      </c>
    </row>
    <row r="164" spans="1:15" ht="31.5" customHeight="1" x14ac:dyDescent="0.25">
      <c r="A164" s="207"/>
      <c r="B164" s="207"/>
      <c r="C164" s="109" t="s">
        <v>58</v>
      </c>
      <c r="D164" s="6">
        <f t="shared" si="89"/>
        <v>0</v>
      </c>
      <c r="E164" s="6">
        <v>0</v>
      </c>
      <c r="F164" s="6">
        <v>0</v>
      </c>
      <c r="G164" s="6">
        <f t="shared" si="90"/>
        <v>0</v>
      </c>
      <c r="H164" s="6">
        <v>0</v>
      </c>
      <c r="I164" s="6">
        <v>0</v>
      </c>
      <c r="J164" s="6">
        <f t="shared" si="91"/>
        <v>0</v>
      </c>
      <c r="K164" s="6">
        <v>0</v>
      </c>
      <c r="L164" s="6">
        <v>0</v>
      </c>
      <c r="M164" s="6">
        <f t="shared" si="92"/>
        <v>0</v>
      </c>
      <c r="N164" s="6">
        <v>0</v>
      </c>
      <c r="O164" s="6">
        <v>0</v>
      </c>
    </row>
    <row r="165" spans="1:15" ht="31.5" customHeight="1" x14ac:dyDescent="0.25">
      <c r="A165" s="207"/>
      <c r="B165" s="207"/>
      <c r="C165" s="109" t="s">
        <v>59</v>
      </c>
      <c r="D165" s="6">
        <f t="shared" si="89"/>
        <v>0</v>
      </c>
      <c r="E165" s="6">
        <v>0</v>
      </c>
      <c r="F165" s="6">
        <v>0</v>
      </c>
      <c r="G165" s="6">
        <f t="shared" si="90"/>
        <v>0</v>
      </c>
      <c r="H165" s="6">
        <v>0</v>
      </c>
      <c r="I165" s="6">
        <v>0</v>
      </c>
      <c r="J165" s="6">
        <f t="shared" si="91"/>
        <v>0</v>
      </c>
      <c r="K165" s="6">
        <v>0</v>
      </c>
      <c r="L165" s="6">
        <v>0</v>
      </c>
      <c r="M165" s="6">
        <f t="shared" si="92"/>
        <v>0</v>
      </c>
      <c r="N165" s="6">
        <v>0</v>
      </c>
      <c r="O165" s="6">
        <v>0</v>
      </c>
    </row>
    <row r="166" spans="1:15" ht="31.5" customHeight="1" x14ac:dyDescent="0.25">
      <c r="A166" s="207"/>
      <c r="B166" s="207"/>
      <c r="C166" s="109" t="s">
        <v>60</v>
      </c>
      <c r="D166" s="6">
        <f t="shared" si="89"/>
        <v>0</v>
      </c>
      <c r="E166" s="6">
        <v>0</v>
      </c>
      <c r="F166" s="6">
        <v>0</v>
      </c>
      <c r="G166" s="6">
        <f t="shared" si="90"/>
        <v>0</v>
      </c>
      <c r="H166" s="6">
        <v>0</v>
      </c>
      <c r="I166" s="6">
        <v>0</v>
      </c>
      <c r="J166" s="6">
        <f t="shared" si="91"/>
        <v>0</v>
      </c>
      <c r="K166" s="6">
        <v>0</v>
      </c>
      <c r="L166" s="6">
        <v>0</v>
      </c>
      <c r="M166" s="6">
        <f t="shared" si="92"/>
        <v>0</v>
      </c>
      <c r="N166" s="6">
        <v>0</v>
      </c>
      <c r="O166" s="6">
        <v>0</v>
      </c>
    </row>
    <row r="167" spans="1:15" ht="42" customHeight="1" x14ac:dyDescent="0.25">
      <c r="A167" s="207"/>
      <c r="B167" s="207"/>
      <c r="C167" s="109" t="s">
        <v>61</v>
      </c>
      <c r="D167" s="6">
        <f t="shared" si="89"/>
        <v>0</v>
      </c>
      <c r="E167" s="6">
        <v>0</v>
      </c>
      <c r="F167" s="6">
        <v>0</v>
      </c>
      <c r="G167" s="6">
        <f t="shared" si="90"/>
        <v>0</v>
      </c>
      <c r="H167" s="6">
        <v>0</v>
      </c>
      <c r="I167" s="6">
        <v>0</v>
      </c>
      <c r="J167" s="6">
        <f t="shared" si="91"/>
        <v>0</v>
      </c>
      <c r="K167" s="6">
        <v>0</v>
      </c>
      <c r="L167" s="6">
        <v>0</v>
      </c>
      <c r="M167" s="6">
        <f t="shared" si="92"/>
        <v>0</v>
      </c>
      <c r="N167" s="6">
        <v>0</v>
      </c>
      <c r="O167" s="6">
        <v>0</v>
      </c>
    </row>
    <row r="168" spans="1:15" ht="42" customHeight="1" x14ac:dyDescent="0.25">
      <c r="A168" s="207"/>
      <c r="B168" s="207"/>
      <c r="C168" s="109" t="s">
        <v>62</v>
      </c>
      <c r="D168" s="6">
        <f t="shared" si="89"/>
        <v>0</v>
      </c>
      <c r="E168" s="6">
        <v>0</v>
      </c>
      <c r="F168" s="6">
        <v>0</v>
      </c>
      <c r="G168" s="6">
        <f t="shared" si="90"/>
        <v>0</v>
      </c>
      <c r="H168" s="6">
        <v>0</v>
      </c>
      <c r="I168" s="6">
        <v>0</v>
      </c>
      <c r="J168" s="6">
        <f t="shared" si="91"/>
        <v>0</v>
      </c>
      <c r="K168" s="6">
        <v>0</v>
      </c>
      <c r="L168" s="6">
        <v>0</v>
      </c>
      <c r="M168" s="6">
        <f t="shared" si="92"/>
        <v>0</v>
      </c>
      <c r="N168" s="6">
        <v>0</v>
      </c>
      <c r="O168" s="6">
        <v>0</v>
      </c>
    </row>
    <row r="169" spans="1:15" ht="42" customHeight="1" x14ac:dyDescent="0.25">
      <c r="A169" s="207"/>
      <c r="B169" s="207"/>
      <c r="C169" s="109" t="s">
        <v>63</v>
      </c>
      <c r="D169" s="6">
        <f t="shared" si="89"/>
        <v>0</v>
      </c>
      <c r="E169" s="6">
        <v>0</v>
      </c>
      <c r="F169" s="6">
        <v>0</v>
      </c>
      <c r="G169" s="6">
        <f t="shared" si="90"/>
        <v>0</v>
      </c>
      <c r="H169" s="6">
        <v>0</v>
      </c>
      <c r="I169" s="6">
        <v>0</v>
      </c>
      <c r="J169" s="6">
        <f t="shared" si="91"/>
        <v>0</v>
      </c>
      <c r="K169" s="6">
        <v>0</v>
      </c>
      <c r="L169" s="6">
        <v>0</v>
      </c>
      <c r="M169" s="6">
        <f t="shared" si="92"/>
        <v>0</v>
      </c>
      <c r="N169" s="6">
        <v>0</v>
      </c>
      <c r="O169" s="6">
        <v>0</v>
      </c>
    </row>
    <row r="170" spans="1:15" ht="42" customHeight="1" x14ac:dyDescent="0.25">
      <c r="A170" s="207"/>
      <c r="B170" s="207"/>
      <c r="C170" s="110" t="s">
        <v>64</v>
      </c>
      <c r="D170" s="6">
        <f t="shared" si="89"/>
        <v>0</v>
      </c>
      <c r="E170" s="6">
        <v>0</v>
      </c>
      <c r="F170" s="6">
        <v>0</v>
      </c>
      <c r="G170" s="6">
        <f t="shared" si="90"/>
        <v>0</v>
      </c>
      <c r="H170" s="6">
        <v>0</v>
      </c>
      <c r="I170" s="6">
        <v>0</v>
      </c>
      <c r="J170" s="6">
        <f t="shared" si="91"/>
        <v>0</v>
      </c>
      <c r="K170" s="6">
        <v>0</v>
      </c>
      <c r="L170" s="6">
        <v>0</v>
      </c>
      <c r="M170" s="6">
        <f t="shared" si="92"/>
        <v>0</v>
      </c>
      <c r="N170" s="6">
        <v>0</v>
      </c>
      <c r="O170" s="6">
        <v>0</v>
      </c>
    </row>
    <row r="171" spans="1:15" ht="42" customHeight="1" x14ac:dyDescent="0.25">
      <c r="A171" s="207"/>
      <c r="B171" s="207"/>
      <c r="C171" s="38" t="s">
        <v>24</v>
      </c>
      <c r="D171" s="6">
        <f t="shared" si="89"/>
        <v>0</v>
      </c>
      <c r="E171" s="6">
        <v>0</v>
      </c>
      <c r="F171" s="6">
        <v>0</v>
      </c>
      <c r="G171" s="6">
        <f t="shared" si="90"/>
        <v>0</v>
      </c>
      <c r="H171" s="6">
        <v>0</v>
      </c>
      <c r="I171" s="6">
        <v>0</v>
      </c>
      <c r="J171" s="6">
        <f t="shared" si="91"/>
        <v>0</v>
      </c>
      <c r="K171" s="6">
        <v>0</v>
      </c>
      <c r="L171" s="6">
        <v>0</v>
      </c>
      <c r="M171" s="6">
        <f t="shared" si="92"/>
        <v>0</v>
      </c>
      <c r="N171" s="6">
        <v>0</v>
      </c>
      <c r="O171" s="6">
        <v>0</v>
      </c>
    </row>
    <row r="172" spans="1:15" ht="42" customHeight="1" x14ac:dyDescent="0.25">
      <c r="A172" s="207"/>
      <c r="B172" s="207"/>
      <c r="C172" s="38" t="s">
        <v>9</v>
      </c>
      <c r="D172" s="6">
        <f t="shared" si="89"/>
        <v>2109.8000000000002</v>
      </c>
      <c r="E172" s="6">
        <v>2109.8000000000002</v>
      </c>
      <c r="F172" s="6">
        <v>0</v>
      </c>
      <c r="G172" s="6">
        <f t="shared" si="90"/>
        <v>2109.8000000000002</v>
      </c>
      <c r="H172" s="6">
        <v>2109.8000000000002</v>
      </c>
      <c r="I172" s="6">
        <v>0</v>
      </c>
      <c r="J172" s="6">
        <f t="shared" si="91"/>
        <v>2109.8000000000002</v>
      </c>
      <c r="K172" s="6">
        <v>2109.8000000000002</v>
      </c>
      <c r="L172" s="6">
        <v>0</v>
      </c>
      <c r="M172" s="6">
        <f t="shared" si="92"/>
        <v>2109.8000000000002</v>
      </c>
      <c r="N172" s="6">
        <v>2109.8000000000002</v>
      </c>
      <c r="O172" s="6">
        <v>0</v>
      </c>
    </row>
    <row r="173" spans="1:15" s="14" customFormat="1" ht="36.75" customHeight="1" x14ac:dyDescent="0.25">
      <c r="A173" s="207" t="s">
        <v>374</v>
      </c>
      <c r="B173" s="207" t="s">
        <v>42</v>
      </c>
      <c r="C173" s="17" t="s">
        <v>233</v>
      </c>
      <c r="D173" s="6">
        <f>E173+F173</f>
        <v>8077</v>
      </c>
      <c r="E173" s="6">
        <f>E174+E184+E185</f>
        <v>0</v>
      </c>
      <c r="F173" s="6">
        <f>F174+F184+F185</f>
        <v>8077</v>
      </c>
      <c r="G173" s="6">
        <f>H173+I173</f>
        <v>8077</v>
      </c>
      <c r="H173" s="6">
        <f>H174+H184+H185</f>
        <v>0</v>
      </c>
      <c r="I173" s="6">
        <f>I174+I184+I185</f>
        <v>8077</v>
      </c>
      <c r="J173" s="6">
        <f>K173+L173</f>
        <v>8077</v>
      </c>
      <c r="K173" s="6">
        <f>K174+K184+K185</f>
        <v>0</v>
      </c>
      <c r="L173" s="6">
        <f>L174+L184+L185</f>
        <v>8077</v>
      </c>
      <c r="M173" s="6">
        <f>N173+O173</f>
        <v>8077</v>
      </c>
      <c r="N173" s="6">
        <f>N174+N184+N185</f>
        <v>0</v>
      </c>
      <c r="O173" s="6">
        <f>O174+O184+O185</f>
        <v>8077</v>
      </c>
    </row>
    <row r="174" spans="1:15" ht="27.75" customHeight="1" x14ac:dyDescent="0.25">
      <c r="A174" s="207"/>
      <c r="B174" s="207"/>
      <c r="C174" s="38" t="s">
        <v>22</v>
      </c>
      <c r="D174" s="6">
        <f>E174+F174</f>
        <v>0</v>
      </c>
      <c r="E174" s="6">
        <f>E176+E183</f>
        <v>0</v>
      </c>
      <c r="F174" s="6">
        <f>F176+F183</f>
        <v>0</v>
      </c>
      <c r="G174" s="6">
        <f>H174+I174</f>
        <v>0</v>
      </c>
      <c r="H174" s="6">
        <f>H176+H183</f>
        <v>0</v>
      </c>
      <c r="I174" s="6">
        <f>I176+I183</f>
        <v>0</v>
      </c>
      <c r="J174" s="6">
        <f>K174+L174</f>
        <v>0</v>
      </c>
      <c r="K174" s="6">
        <f>K176+K183</f>
        <v>0</v>
      </c>
      <c r="L174" s="6">
        <f>L176+L183</f>
        <v>0</v>
      </c>
      <c r="M174" s="6">
        <f>N174+O174</f>
        <v>0</v>
      </c>
      <c r="N174" s="6">
        <f>N176+N183</f>
        <v>0</v>
      </c>
      <c r="O174" s="6">
        <f>O176+O183</f>
        <v>0</v>
      </c>
    </row>
    <row r="175" spans="1:15" ht="27.75" customHeight="1" x14ac:dyDescent="0.25">
      <c r="A175" s="207"/>
      <c r="B175" s="207"/>
      <c r="C175" s="38" t="s">
        <v>23</v>
      </c>
      <c r="D175" s="6"/>
      <c r="E175" s="6"/>
      <c r="F175" s="6"/>
      <c r="G175" s="6"/>
      <c r="H175" s="22"/>
      <c r="I175" s="22"/>
      <c r="J175" s="6"/>
      <c r="K175" s="6"/>
      <c r="L175" s="6"/>
      <c r="M175" s="6"/>
      <c r="N175" s="22"/>
      <c r="O175" s="22"/>
    </row>
    <row r="176" spans="1:15" ht="27.75" customHeight="1" x14ac:dyDescent="0.25">
      <c r="A176" s="207"/>
      <c r="B176" s="207"/>
      <c r="C176" s="110" t="s">
        <v>57</v>
      </c>
      <c r="D176" s="6">
        <f t="shared" ref="D176:D185" si="93">E176+F176</f>
        <v>0</v>
      </c>
      <c r="E176" s="6">
        <v>0</v>
      </c>
      <c r="F176" s="6">
        <v>0</v>
      </c>
      <c r="G176" s="6">
        <f t="shared" ref="G176:G185" si="94">H176+I176</f>
        <v>0</v>
      </c>
      <c r="H176" s="6">
        <v>0</v>
      </c>
      <c r="I176" s="6">
        <v>0</v>
      </c>
      <c r="J176" s="6">
        <f t="shared" ref="J176:J185" si="95">K176+L176</f>
        <v>0</v>
      </c>
      <c r="K176" s="6">
        <v>0</v>
      </c>
      <c r="L176" s="6">
        <v>0</v>
      </c>
      <c r="M176" s="6">
        <f t="shared" ref="M176:M185" si="96">N176+O176</f>
        <v>0</v>
      </c>
      <c r="N176" s="6">
        <v>0</v>
      </c>
      <c r="O176" s="6">
        <v>0</v>
      </c>
    </row>
    <row r="177" spans="1:15" ht="27.75" customHeight="1" x14ac:dyDescent="0.25">
      <c r="A177" s="207"/>
      <c r="B177" s="207"/>
      <c r="C177" s="109" t="s">
        <v>58</v>
      </c>
      <c r="D177" s="6">
        <f t="shared" si="93"/>
        <v>0</v>
      </c>
      <c r="E177" s="6">
        <v>0</v>
      </c>
      <c r="F177" s="6">
        <v>0</v>
      </c>
      <c r="G177" s="6">
        <f t="shared" si="94"/>
        <v>0</v>
      </c>
      <c r="H177" s="6">
        <v>0</v>
      </c>
      <c r="I177" s="6">
        <v>0</v>
      </c>
      <c r="J177" s="6">
        <f t="shared" si="95"/>
        <v>0</v>
      </c>
      <c r="K177" s="6">
        <v>0</v>
      </c>
      <c r="L177" s="6">
        <v>0</v>
      </c>
      <c r="M177" s="6">
        <f t="shared" si="96"/>
        <v>0</v>
      </c>
      <c r="N177" s="6">
        <v>0</v>
      </c>
      <c r="O177" s="6">
        <v>0</v>
      </c>
    </row>
    <row r="178" spans="1:15" ht="27.75" customHeight="1" x14ac:dyDescent="0.25">
      <c r="A178" s="207"/>
      <c r="B178" s="207"/>
      <c r="C178" s="109" t="s">
        <v>59</v>
      </c>
      <c r="D178" s="6">
        <f t="shared" si="93"/>
        <v>0</v>
      </c>
      <c r="E178" s="6">
        <v>0</v>
      </c>
      <c r="F178" s="6">
        <v>0</v>
      </c>
      <c r="G178" s="6">
        <f t="shared" si="94"/>
        <v>0</v>
      </c>
      <c r="H178" s="6">
        <v>0</v>
      </c>
      <c r="I178" s="6">
        <v>0</v>
      </c>
      <c r="J178" s="6">
        <f t="shared" si="95"/>
        <v>0</v>
      </c>
      <c r="K178" s="6">
        <v>0</v>
      </c>
      <c r="L178" s="6">
        <v>0</v>
      </c>
      <c r="M178" s="6">
        <f t="shared" si="96"/>
        <v>0</v>
      </c>
      <c r="N178" s="6">
        <v>0</v>
      </c>
      <c r="O178" s="6">
        <v>0</v>
      </c>
    </row>
    <row r="179" spans="1:15" ht="34.5" customHeight="1" x14ac:dyDescent="0.25">
      <c r="A179" s="207"/>
      <c r="B179" s="207"/>
      <c r="C179" s="109" t="s">
        <v>60</v>
      </c>
      <c r="D179" s="6">
        <f t="shared" si="93"/>
        <v>0</v>
      </c>
      <c r="E179" s="6">
        <v>0</v>
      </c>
      <c r="F179" s="6">
        <v>0</v>
      </c>
      <c r="G179" s="6">
        <f t="shared" si="94"/>
        <v>0</v>
      </c>
      <c r="H179" s="6">
        <v>0</v>
      </c>
      <c r="I179" s="6">
        <v>0</v>
      </c>
      <c r="J179" s="6">
        <f t="shared" si="95"/>
        <v>0</v>
      </c>
      <c r="K179" s="6">
        <v>0</v>
      </c>
      <c r="L179" s="6">
        <v>0</v>
      </c>
      <c r="M179" s="6">
        <f t="shared" si="96"/>
        <v>0</v>
      </c>
      <c r="N179" s="6">
        <v>0</v>
      </c>
      <c r="O179" s="6">
        <v>0</v>
      </c>
    </row>
    <row r="180" spans="1:15" ht="34.5" customHeight="1" x14ac:dyDescent="0.25">
      <c r="A180" s="207"/>
      <c r="B180" s="207"/>
      <c r="C180" s="109" t="s">
        <v>61</v>
      </c>
      <c r="D180" s="6">
        <f t="shared" si="93"/>
        <v>0</v>
      </c>
      <c r="E180" s="6">
        <v>0</v>
      </c>
      <c r="F180" s="6">
        <v>0</v>
      </c>
      <c r="G180" s="6">
        <f t="shared" si="94"/>
        <v>0</v>
      </c>
      <c r="H180" s="6">
        <v>0</v>
      </c>
      <c r="I180" s="6">
        <v>0</v>
      </c>
      <c r="J180" s="6">
        <f t="shared" si="95"/>
        <v>0</v>
      </c>
      <c r="K180" s="6">
        <v>0</v>
      </c>
      <c r="L180" s="6">
        <v>0</v>
      </c>
      <c r="M180" s="6">
        <f t="shared" si="96"/>
        <v>0</v>
      </c>
      <c r="N180" s="6">
        <v>0</v>
      </c>
      <c r="O180" s="6">
        <v>0</v>
      </c>
    </row>
    <row r="181" spans="1:15" ht="34.5" customHeight="1" x14ac:dyDescent="0.25">
      <c r="A181" s="207"/>
      <c r="B181" s="207"/>
      <c r="C181" s="109" t="s">
        <v>62</v>
      </c>
      <c r="D181" s="6">
        <f t="shared" si="93"/>
        <v>0</v>
      </c>
      <c r="E181" s="6">
        <v>0</v>
      </c>
      <c r="F181" s="6">
        <v>0</v>
      </c>
      <c r="G181" s="6">
        <f t="shared" si="94"/>
        <v>0</v>
      </c>
      <c r="H181" s="6">
        <v>0</v>
      </c>
      <c r="I181" s="6">
        <v>0</v>
      </c>
      <c r="J181" s="6">
        <f t="shared" si="95"/>
        <v>0</v>
      </c>
      <c r="K181" s="6">
        <v>0</v>
      </c>
      <c r="L181" s="6">
        <v>0</v>
      </c>
      <c r="M181" s="6">
        <f t="shared" si="96"/>
        <v>0</v>
      </c>
      <c r="N181" s="6">
        <v>0</v>
      </c>
      <c r="O181" s="6">
        <v>0</v>
      </c>
    </row>
    <row r="182" spans="1:15" ht="34.5" customHeight="1" x14ac:dyDescent="0.25">
      <c r="A182" s="207"/>
      <c r="B182" s="207"/>
      <c r="C182" s="109" t="s">
        <v>63</v>
      </c>
      <c r="D182" s="6">
        <f t="shared" si="93"/>
        <v>0</v>
      </c>
      <c r="E182" s="6">
        <v>0</v>
      </c>
      <c r="F182" s="6">
        <v>0</v>
      </c>
      <c r="G182" s="6">
        <f t="shared" si="94"/>
        <v>0</v>
      </c>
      <c r="H182" s="6">
        <v>0</v>
      </c>
      <c r="I182" s="6">
        <v>0</v>
      </c>
      <c r="J182" s="6">
        <f t="shared" si="95"/>
        <v>0</v>
      </c>
      <c r="K182" s="6">
        <v>0</v>
      </c>
      <c r="L182" s="6">
        <v>0</v>
      </c>
      <c r="M182" s="6">
        <f t="shared" si="96"/>
        <v>0</v>
      </c>
      <c r="N182" s="6">
        <v>0</v>
      </c>
      <c r="O182" s="6">
        <v>0</v>
      </c>
    </row>
    <row r="183" spans="1:15" ht="50.25" customHeight="1" x14ac:dyDescent="0.25">
      <c r="A183" s="207"/>
      <c r="B183" s="207"/>
      <c r="C183" s="110" t="s">
        <v>64</v>
      </c>
      <c r="D183" s="6">
        <f t="shared" si="93"/>
        <v>0</v>
      </c>
      <c r="E183" s="6">
        <v>0</v>
      </c>
      <c r="F183" s="6">
        <v>0</v>
      </c>
      <c r="G183" s="6">
        <f t="shared" si="94"/>
        <v>0</v>
      </c>
      <c r="H183" s="6">
        <v>0</v>
      </c>
      <c r="I183" s="6">
        <v>0</v>
      </c>
      <c r="J183" s="6">
        <f t="shared" si="95"/>
        <v>0</v>
      </c>
      <c r="K183" s="6">
        <v>0</v>
      </c>
      <c r="L183" s="6">
        <v>0</v>
      </c>
      <c r="M183" s="6">
        <f t="shared" si="96"/>
        <v>0</v>
      </c>
      <c r="N183" s="6">
        <v>0</v>
      </c>
      <c r="O183" s="6">
        <v>0</v>
      </c>
    </row>
    <row r="184" spans="1:15" ht="44.25" customHeight="1" x14ac:dyDescent="0.25">
      <c r="A184" s="207"/>
      <c r="B184" s="207"/>
      <c r="C184" s="38" t="s">
        <v>24</v>
      </c>
      <c r="D184" s="6">
        <f t="shared" si="93"/>
        <v>0</v>
      </c>
      <c r="E184" s="6">
        <v>0</v>
      </c>
      <c r="F184" s="6">
        <v>0</v>
      </c>
      <c r="G184" s="6">
        <f t="shared" si="94"/>
        <v>0</v>
      </c>
      <c r="H184" s="6">
        <v>0</v>
      </c>
      <c r="I184" s="6">
        <v>0</v>
      </c>
      <c r="J184" s="6">
        <f t="shared" si="95"/>
        <v>0</v>
      </c>
      <c r="K184" s="6">
        <v>0</v>
      </c>
      <c r="L184" s="6">
        <v>0</v>
      </c>
      <c r="M184" s="6">
        <f t="shared" si="96"/>
        <v>0</v>
      </c>
      <c r="N184" s="6">
        <v>0</v>
      </c>
      <c r="O184" s="6">
        <v>0</v>
      </c>
    </row>
    <row r="185" spans="1:15" ht="34.5" customHeight="1" x14ac:dyDescent="0.25">
      <c r="A185" s="207"/>
      <c r="B185" s="207"/>
      <c r="C185" s="38" t="s">
        <v>9</v>
      </c>
      <c r="D185" s="7">
        <f t="shared" si="93"/>
        <v>8077</v>
      </c>
      <c r="E185" s="7">
        <v>0</v>
      </c>
      <c r="F185" s="7">
        <v>8077</v>
      </c>
      <c r="G185" s="6">
        <f t="shared" si="94"/>
        <v>8077</v>
      </c>
      <c r="H185" s="7">
        <v>0</v>
      </c>
      <c r="I185" s="7">
        <v>8077</v>
      </c>
      <c r="J185" s="6">
        <f t="shared" si="95"/>
        <v>8077</v>
      </c>
      <c r="K185" s="7">
        <v>0</v>
      </c>
      <c r="L185" s="7">
        <v>8077</v>
      </c>
      <c r="M185" s="6">
        <f t="shared" si="96"/>
        <v>8077</v>
      </c>
      <c r="N185" s="7">
        <v>0</v>
      </c>
      <c r="O185" s="7">
        <v>8077</v>
      </c>
    </row>
    <row r="186" spans="1:15" ht="34.5" customHeight="1" x14ac:dyDescent="0.25">
      <c r="A186" s="207" t="s">
        <v>264</v>
      </c>
      <c r="B186" s="207" t="s">
        <v>265</v>
      </c>
      <c r="C186" s="17" t="s">
        <v>233</v>
      </c>
      <c r="D186" s="6">
        <f>E186+F186</f>
        <v>1300</v>
      </c>
      <c r="E186" s="6">
        <f>E187+E197+E198</f>
        <v>0</v>
      </c>
      <c r="F186" s="6">
        <f>F187+F197+F198</f>
        <v>1300</v>
      </c>
      <c r="G186" s="6">
        <f>H186+I186</f>
        <v>1300</v>
      </c>
      <c r="H186" s="6">
        <f>H187+H197+H198</f>
        <v>0</v>
      </c>
      <c r="I186" s="6">
        <f>I187+I197+I198</f>
        <v>1300</v>
      </c>
      <c r="J186" s="6">
        <f>K186+L186</f>
        <v>1300</v>
      </c>
      <c r="K186" s="6">
        <f>K187+K197+K198</f>
        <v>0</v>
      </c>
      <c r="L186" s="6">
        <f>L187+L197+L198</f>
        <v>1300</v>
      </c>
      <c r="M186" s="6">
        <f>N186+O186</f>
        <v>1237.2</v>
      </c>
      <c r="N186" s="6">
        <f>N187+N197+N198</f>
        <v>0</v>
      </c>
      <c r="O186" s="6">
        <f>O187+O197+O198</f>
        <v>1237.2</v>
      </c>
    </row>
    <row r="187" spans="1:15" ht="34.5" customHeight="1" x14ac:dyDescent="0.25">
      <c r="A187" s="207"/>
      <c r="B187" s="207"/>
      <c r="C187" s="38" t="s">
        <v>22</v>
      </c>
      <c r="D187" s="6">
        <f>E187+F187</f>
        <v>0</v>
      </c>
      <c r="E187" s="6">
        <f>E189+E196</f>
        <v>0</v>
      </c>
      <c r="F187" s="6">
        <f>F189+F196</f>
        <v>0</v>
      </c>
      <c r="G187" s="6">
        <f>H187+I187</f>
        <v>0</v>
      </c>
      <c r="H187" s="6">
        <f>H189+H196</f>
        <v>0</v>
      </c>
      <c r="I187" s="6">
        <f>I189+I196</f>
        <v>0</v>
      </c>
      <c r="J187" s="6">
        <f>K187+L187</f>
        <v>0</v>
      </c>
      <c r="K187" s="6">
        <f>K189+K196</f>
        <v>0</v>
      </c>
      <c r="L187" s="6">
        <f>L189+L196</f>
        <v>0</v>
      </c>
      <c r="M187" s="6">
        <f>N187+O187</f>
        <v>0</v>
      </c>
      <c r="N187" s="6">
        <f>N189+N196</f>
        <v>0</v>
      </c>
      <c r="O187" s="6">
        <f>O189+O196</f>
        <v>0</v>
      </c>
    </row>
    <row r="188" spans="1:15" ht="34.5" customHeight="1" x14ac:dyDescent="0.25">
      <c r="A188" s="207"/>
      <c r="B188" s="207"/>
      <c r="C188" s="38" t="s">
        <v>23</v>
      </c>
      <c r="D188" s="6"/>
      <c r="E188" s="6"/>
      <c r="F188" s="6"/>
      <c r="G188" s="6"/>
      <c r="H188" s="22"/>
      <c r="I188" s="22"/>
      <c r="J188" s="6"/>
      <c r="K188" s="6"/>
      <c r="L188" s="6"/>
      <c r="M188" s="6"/>
      <c r="N188" s="22"/>
      <c r="O188" s="22"/>
    </row>
    <row r="189" spans="1:15" ht="34.5" customHeight="1" x14ac:dyDescent="0.25">
      <c r="A189" s="207"/>
      <c r="B189" s="207"/>
      <c r="C189" s="110" t="s">
        <v>57</v>
      </c>
      <c r="D189" s="6">
        <f t="shared" ref="D189:D198" si="97">E189+F189</f>
        <v>0</v>
      </c>
      <c r="E189" s="6">
        <v>0</v>
      </c>
      <c r="F189" s="6">
        <v>0</v>
      </c>
      <c r="G189" s="6">
        <f t="shared" ref="G189:G198" si="98">H189+I189</f>
        <v>0</v>
      </c>
      <c r="H189" s="6">
        <v>0</v>
      </c>
      <c r="I189" s="6">
        <v>0</v>
      </c>
      <c r="J189" s="6">
        <f t="shared" ref="J189:J198" si="99">K189+L189</f>
        <v>0</v>
      </c>
      <c r="K189" s="6">
        <v>0</v>
      </c>
      <c r="L189" s="6">
        <v>0</v>
      </c>
      <c r="M189" s="6">
        <f t="shared" ref="M189:M198" si="100">N189+O189</f>
        <v>0</v>
      </c>
      <c r="N189" s="6">
        <v>0</v>
      </c>
      <c r="O189" s="6">
        <v>0</v>
      </c>
    </row>
    <row r="190" spans="1:15" ht="34.5" customHeight="1" x14ac:dyDescent="0.25">
      <c r="A190" s="207"/>
      <c r="B190" s="207"/>
      <c r="C190" s="109" t="s">
        <v>58</v>
      </c>
      <c r="D190" s="6">
        <f t="shared" si="97"/>
        <v>0</v>
      </c>
      <c r="E190" s="6">
        <v>0</v>
      </c>
      <c r="F190" s="6">
        <v>0</v>
      </c>
      <c r="G190" s="6">
        <f t="shared" si="98"/>
        <v>0</v>
      </c>
      <c r="H190" s="6">
        <v>0</v>
      </c>
      <c r="I190" s="6">
        <v>0</v>
      </c>
      <c r="J190" s="6">
        <f t="shared" si="99"/>
        <v>0</v>
      </c>
      <c r="K190" s="6">
        <v>0</v>
      </c>
      <c r="L190" s="6">
        <v>0</v>
      </c>
      <c r="M190" s="6">
        <f t="shared" si="100"/>
        <v>0</v>
      </c>
      <c r="N190" s="6">
        <v>0</v>
      </c>
      <c r="O190" s="6">
        <v>0</v>
      </c>
    </row>
    <row r="191" spans="1:15" ht="34.5" customHeight="1" x14ac:dyDescent="0.25">
      <c r="A191" s="207"/>
      <c r="B191" s="207"/>
      <c r="C191" s="109" t="s">
        <v>59</v>
      </c>
      <c r="D191" s="6">
        <f t="shared" si="97"/>
        <v>0</v>
      </c>
      <c r="E191" s="6">
        <v>0</v>
      </c>
      <c r="F191" s="6">
        <v>0</v>
      </c>
      <c r="G191" s="6">
        <f t="shared" si="98"/>
        <v>0</v>
      </c>
      <c r="H191" s="6">
        <v>0</v>
      </c>
      <c r="I191" s="6">
        <v>0</v>
      </c>
      <c r="J191" s="6">
        <f t="shared" si="99"/>
        <v>0</v>
      </c>
      <c r="K191" s="6">
        <v>0</v>
      </c>
      <c r="L191" s="6">
        <v>0</v>
      </c>
      <c r="M191" s="6">
        <f t="shared" si="100"/>
        <v>0</v>
      </c>
      <c r="N191" s="6">
        <v>0</v>
      </c>
      <c r="O191" s="6">
        <v>0</v>
      </c>
    </row>
    <row r="192" spans="1:15" ht="34.5" customHeight="1" x14ac:dyDescent="0.25">
      <c r="A192" s="207"/>
      <c r="B192" s="207"/>
      <c r="C192" s="109" t="s">
        <v>60</v>
      </c>
      <c r="D192" s="6">
        <f t="shared" si="97"/>
        <v>0</v>
      </c>
      <c r="E192" s="6">
        <v>0</v>
      </c>
      <c r="F192" s="6">
        <v>0</v>
      </c>
      <c r="G192" s="6">
        <f t="shared" si="98"/>
        <v>0</v>
      </c>
      <c r="H192" s="6">
        <v>0</v>
      </c>
      <c r="I192" s="6">
        <v>0</v>
      </c>
      <c r="J192" s="6">
        <f t="shared" si="99"/>
        <v>0</v>
      </c>
      <c r="K192" s="6">
        <v>0</v>
      </c>
      <c r="L192" s="6">
        <v>0</v>
      </c>
      <c r="M192" s="6">
        <f t="shared" si="100"/>
        <v>0</v>
      </c>
      <c r="N192" s="6">
        <v>0</v>
      </c>
      <c r="O192" s="6">
        <v>0</v>
      </c>
    </row>
    <row r="193" spans="1:15" ht="34.5" customHeight="1" x14ac:dyDescent="0.25">
      <c r="A193" s="207"/>
      <c r="B193" s="207"/>
      <c r="C193" s="109" t="s">
        <v>61</v>
      </c>
      <c r="D193" s="6">
        <f t="shared" si="97"/>
        <v>0</v>
      </c>
      <c r="E193" s="6">
        <v>0</v>
      </c>
      <c r="F193" s="6">
        <v>0</v>
      </c>
      <c r="G193" s="6">
        <f t="shared" si="98"/>
        <v>0</v>
      </c>
      <c r="H193" s="6">
        <v>0</v>
      </c>
      <c r="I193" s="6">
        <v>0</v>
      </c>
      <c r="J193" s="6">
        <f t="shared" si="99"/>
        <v>0</v>
      </c>
      <c r="K193" s="6">
        <v>0</v>
      </c>
      <c r="L193" s="6">
        <v>0</v>
      </c>
      <c r="M193" s="6">
        <f t="shared" si="100"/>
        <v>0</v>
      </c>
      <c r="N193" s="6">
        <v>0</v>
      </c>
      <c r="O193" s="6">
        <v>0</v>
      </c>
    </row>
    <row r="194" spans="1:15" ht="34.5" customHeight="1" x14ac:dyDescent="0.25">
      <c r="A194" s="207"/>
      <c r="B194" s="207"/>
      <c r="C194" s="109" t="s">
        <v>62</v>
      </c>
      <c r="D194" s="6">
        <f t="shared" si="97"/>
        <v>0</v>
      </c>
      <c r="E194" s="6">
        <v>0</v>
      </c>
      <c r="F194" s="6">
        <v>0</v>
      </c>
      <c r="G194" s="6">
        <f t="shared" si="98"/>
        <v>0</v>
      </c>
      <c r="H194" s="6">
        <v>0</v>
      </c>
      <c r="I194" s="6">
        <v>0</v>
      </c>
      <c r="J194" s="6">
        <f t="shared" si="99"/>
        <v>0</v>
      </c>
      <c r="K194" s="6">
        <v>0</v>
      </c>
      <c r="L194" s="6">
        <v>0</v>
      </c>
      <c r="M194" s="6">
        <f t="shared" si="100"/>
        <v>0</v>
      </c>
      <c r="N194" s="6">
        <v>0</v>
      </c>
      <c r="O194" s="6">
        <v>0</v>
      </c>
    </row>
    <row r="195" spans="1:15" ht="34.5" customHeight="1" x14ac:dyDescent="0.25">
      <c r="A195" s="207"/>
      <c r="B195" s="207"/>
      <c r="C195" s="109" t="s">
        <v>63</v>
      </c>
      <c r="D195" s="6">
        <f t="shared" si="97"/>
        <v>0</v>
      </c>
      <c r="E195" s="6">
        <v>0</v>
      </c>
      <c r="F195" s="6">
        <v>0</v>
      </c>
      <c r="G195" s="6">
        <f t="shared" si="98"/>
        <v>0</v>
      </c>
      <c r="H195" s="6">
        <v>0</v>
      </c>
      <c r="I195" s="6">
        <v>0</v>
      </c>
      <c r="J195" s="6">
        <f t="shared" si="99"/>
        <v>0</v>
      </c>
      <c r="K195" s="6">
        <v>0</v>
      </c>
      <c r="L195" s="6">
        <v>0</v>
      </c>
      <c r="M195" s="6">
        <f t="shared" si="100"/>
        <v>0</v>
      </c>
      <c r="N195" s="6">
        <v>0</v>
      </c>
      <c r="O195" s="6">
        <v>0</v>
      </c>
    </row>
    <row r="196" spans="1:15" ht="34.5" customHeight="1" x14ac:dyDescent="0.25">
      <c r="A196" s="207"/>
      <c r="B196" s="207"/>
      <c r="C196" s="110" t="s">
        <v>64</v>
      </c>
      <c r="D196" s="6">
        <f t="shared" si="97"/>
        <v>0</v>
      </c>
      <c r="E196" s="6">
        <v>0</v>
      </c>
      <c r="F196" s="6">
        <v>0</v>
      </c>
      <c r="G196" s="6">
        <f t="shared" si="98"/>
        <v>0</v>
      </c>
      <c r="H196" s="6">
        <v>0</v>
      </c>
      <c r="I196" s="6">
        <v>0</v>
      </c>
      <c r="J196" s="6">
        <f t="shared" si="99"/>
        <v>0</v>
      </c>
      <c r="K196" s="6">
        <v>0</v>
      </c>
      <c r="L196" s="6">
        <v>0</v>
      </c>
      <c r="M196" s="6">
        <f t="shared" si="100"/>
        <v>0</v>
      </c>
      <c r="N196" s="6">
        <v>0</v>
      </c>
      <c r="O196" s="6">
        <v>0</v>
      </c>
    </row>
    <row r="197" spans="1:15" ht="34.5" customHeight="1" x14ac:dyDescent="0.25">
      <c r="A197" s="207"/>
      <c r="B197" s="207"/>
      <c r="C197" s="38" t="s">
        <v>24</v>
      </c>
      <c r="D197" s="6">
        <f t="shared" si="97"/>
        <v>0</v>
      </c>
      <c r="E197" s="6">
        <v>0</v>
      </c>
      <c r="F197" s="6">
        <v>0</v>
      </c>
      <c r="G197" s="6">
        <f t="shared" si="98"/>
        <v>0</v>
      </c>
      <c r="H197" s="6">
        <v>0</v>
      </c>
      <c r="I197" s="6">
        <v>0</v>
      </c>
      <c r="J197" s="6">
        <f t="shared" si="99"/>
        <v>0</v>
      </c>
      <c r="K197" s="6">
        <v>0</v>
      </c>
      <c r="L197" s="6">
        <v>0</v>
      </c>
      <c r="M197" s="6">
        <f t="shared" si="100"/>
        <v>0</v>
      </c>
      <c r="N197" s="6">
        <v>0</v>
      </c>
      <c r="O197" s="6">
        <v>0</v>
      </c>
    </row>
    <row r="198" spans="1:15" ht="34.5" customHeight="1" x14ac:dyDescent="0.25">
      <c r="A198" s="207"/>
      <c r="B198" s="207"/>
      <c r="C198" s="38" t="s">
        <v>9</v>
      </c>
      <c r="D198" s="7">
        <f t="shared" si="97"/>
        <v>1300</v>
      </c>
      <c r="E198" s="7">
        <v>0</v>
      </c>
      <c r="F198" s="7">
        <v>1300</v>
      </c>
      <c r="G198" s="6">
        <f t="shared" si="98"/>
        <v>1300</v>
      </c>
      <c r="H198" s="7">
        <v>0</v>
      </c>
      <c r="I198" s="7">
        <v>1300</v>
      </c>
      <c r="J198" s="6">
        <f t="shared" si="99"/>
        <v>1300</v>
      </c>
      <c r="K198" s="7">
        <v>0</v>
      </c>
      <c r="L198" s="7">
        <v>1300</v>
      </c>
      <c r="M198" s="6">
        <f t="shared" si="100"/>
        <v>1237.2</v>
      </c>
      <c r="N198" s="7">
        <v>0</v>
      </c>
      <c r="O198" s="7">
        <v>1237.2</v>
      </c>
    </row>
    <row r="199" spans="1:15" ht="31.5" customHeight="1" x14ac:dyDescent="0.25">
      <c r="A199" s="279" t="s">
        <v>378</v>
      </c>
      <c r="B199" s="207" t="s">
        <v>136</v>
      </c>
      <c r="C199" s="17" t="s">
        <v>233</v>
      </c>
      <c r="D199" s="154">
        <f t="shared" ref="D199:I199" si="101">D212+D238+D225+D251</f>
        <v>58728.1</v>
      </c>
      <c r="E199" s="154">
        <f t="shared" si="101"/>
        <v>42270.1</v>
      </c>
      <c r="F199" s="154">
        <f t="shared" si="101"/>
        <v>16458</v>
      </c>
      <c r="G199" s="154">
        <f t="shared" si="101"/>
        <v>58728.1</v>
      </c>
      <c r="H199" s="154">
        <f t="shared" si="101"/>
        <v>42270.1</v>
      </c>
      <c r="I199" s="154">
        <f t="shared" si="101"/>
        <v>16458</v>
      </c>
      <c r="J199" s="154">
        <f t="shared" ref="J199:O199" si="102">J212+J238+J225+J251</f>
        <v>58728.1</v>
      </c>
      <c r="K199" s="154">
        <f t="shared" si="102"/>
        <v>42270.1</v>
      </c>
      <c r="L199" s="154">
        <f t="shared" si="102"/>
        <v>16458</v>
      </c>
      <c r="M199" s="154">
        <f t="shared" si="102"/>
        <v>58728.1</v>
      </c>
      <c r="N199" s="154">
        <f t="shared" si="102"/>
        <v>42270.1</v>
      </c>
      <c r="O199" s="154">
        <f t="shared" si="102"/>
        <v>16458</v>
      </c>
    </row>
    <row r="200" spans="1:15" ht="48.75" customHeight="1" x14ac:dyDescent="0.25">
      <c r="A200" s="279"/>
      <c r="B200" s="207"/>
      <c r="C200" s="38" t="s">
        <v>22</v>
      </c>
      <c r="D200" s="6">
        <f t="shared" ref="D200:I211" si="103">D213+D239+D226+D252</f>
        <v>0</v>
      </c>
      <c r="E200" s="6">
        <f t="shared" si="103"/>
        <v>0</v>
      </c>
      <c r="F200" s="6">
        <f t="shared" si="103"/>
        <v>0</v>
      </c>
      <c r="G200" s="6">
        <f t="shared" si="103"/>
        <v>0</v>
      </c>
      <c r="H200" s="6">
        <f t="shared" si="103"/>
        <v>0</v>
      </c>
      <c r="I200" s="6">
        <f t="shared" si="103"/>
        <v>0</v>
      </c>
      <c r="J200" s="6">
        <f t="shared" ref="J200:O200" si="104">J213+J239+J226+J252</f>
        <v>0</v>
      </c>
      <c r="K200" s="6">
        <f t="shared" si="104"/>
        <v>0</v>
      </c>
      <c r="L200" s="6">
        <f t="shared" si="104"/>
        <v>0</v>
      </c>
      <c r="M200" s="6">
        <f t="shared" si="104"/>
        <v>0</v>
      </c>
      <c r="N200" s="6">
        <f t="shared" si="104"/>
        <v>0</v>
      </c>
      <c r="O200" s="6">
        <f t="shared" si="104"/>
        <v>0</v>
      </c>
    </row>
    <row r="201" spans="1:15" ht="18" customHeight="1" x14ac:dyDescent="0.25">
      <c r="A201" s="279"/>
      <c r="B201" s="207"/>
      <c r="C201" s="38" t="s">
        <v>23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ht="47.25" customHeight="1" x14ac:dyDescent="0.25">
      <c r="A202" s="279"/>
      <c r="B202" s="207"/>
      <c r="C202" s="110" t="s">
        <v>57</v>
      </c>
      <c r="D202" s="6">
        <f t="shared" si="103"/>
        <v>0</v>
      </c>
      <c r="E202" s="6">
        <f t="shared" si="103"/>
        <v>0</v>
      </c>
      <c r="F202" s="6">
        <f t="shared" si="103"/>
        <v>0</v>
      </c>
      <c r="G202" s="6">
        <f t="shared" si="103"/>
        <v>0</v>
      </c>
      <c r="H202" s="6">
        <f t="shared" si="103"/>
        <v>0</v>
      </c>
      <c r="I202" s="6">
        <f t="shared" si="103"/>
        <v>0</v>
      </c>
      <c r="J202" s="6">
        <f t="shared" ref="J202:O202" si="105">J215+J241+J228+J254</f>
        <v>0</v>
      </c>
      <c r="K202" s="6">
        <f t="shared" si="105"/>
        <v>0</v>
      </c>
      <c r="L202" s="6">
        <f t="shared" si="105"/>
        <v>0</v>
      </c>
      <c r="M202" s="6">
        <f t="shared" si="105"/>
        <v>0</v>
      </c>
      <c r="N202" s="6">
        <f t="shared" si="105"/>
        <v>0</v>
      </c>
      <c r="O202" s="6">
        <f t="shared" si="105"/>
        <v>0</v>
      </c>
    </row>
    <row r="203" spans="1:15" ht="34.5" customHeight="1" x14ac:dyDescent="0.25">
      <c r="A203" s="279"/>
      <c r="B203" s="207"/>
      <c r="C203" s="109" t="s">
        <v>58</v>
      </c>
      <c r="D203" s="6">
        <f t="shared" si="103"/>
        <v>0</v>
      </c>
      <c r="E203" s="6">
        <f t="shared" si="103"/>
        <v>0</v>
      </c>
      <c r="F203" s="6">
        <f t="shared" si="103"/>
        <v>0</v>
      </c>
      <c r="G203" s="6">
        <f t="shared" si="103"/>
        <v>0</v>
      </c>
      <c r="H203" s="6">
        <f t="shared" si="103"/>
        <v>0</v>
      </c>
      <c r="I203" s="6">
        <f t="shared" si="103"/>
        <v>0</v>
      </c>
      <c r="J203" s="6">
        <f t="shared" ref="J203:O203" si="106">J216+J242+J229+J255</f>
        <v>0</v>
      </c>
      <c r="K203" s="6">
        <f t="shared" si="106"/>
        <v>0</v>
      </c>
      <c r="L203" s="6">
        <f t="shared" si="106"/>
        <v>0</v>
      </c>
      <c r="M203" s="6">
        <f t="shared" si="106"/>
        <v>0</v>
      </c>
      <c r="N203" s="6">
        <f t="shared" si="106"/>
        <v>0</v>
      </c>
      <c r="O203" s="6">
        <f t="shared" si="106"/>
        <v>0</v>
      </c>
    </row>
    <row r="204" spans="1:15" ht="46.5" customHeight="1" x14ac:dyDescent="0.25">
      <c r="A204" s="279"/>
      <c r="B204" s="207"/>
      <c r="C204" s="109" t="s">
        <v>59</v>
      </c>
      <c r="D204" s="6">
        <f t="shared" si="103"/>
        <v>0</v>
      </c>
      <c r="E204" s="6">
        <f t="shared" si="103"/>
        <v>0</v>
      </c>
      <c r="F204" s="6">
        <f t="shared" si="103"/>
        <v>0</v>
      </c>
      <c r="G204" s="6">
        <f t="shared" si="103"/>
        <v>0</v>
      </c>
      <c r="H204" s="6">
        <f t="shared" si="103"/>
        <v>0</v>
      </c>
      <c r="I204" s="6">
        <f t="shared" si="103"/>
        <v>0</v>
      </c>
      <c r="J204" s="6">
        <f t="shared" ref="J204:O204" si="107">J217+J243+J230+J256</f>
        <v>0</v>
      </c>
      <c r="K204" s="6">
        <f t="shared" si="107"/>
        <v>0</v>
      </c>
      <c r="L204" s="6">
        <f t="shared" si="107"/>
        <v>0</v>
      </c>
      <c r="M204" s="6">
        <f t="shared" si="107"/>
        <v>0</v>
      </c>
      <c r="N204" s="6">
        <f t="shared" si="107"/>
        <v>0</v>
      </c>
      <c r="O204" s="6">
        <f t="shared" si="107"/>
        <v>0</v>
      </c>
    </row>
    <row r="205" spans="1:15" ht="26.25" customHeight="1" x14ac:dyDescent="0.25">
      <c r="A205" s="279"/>
      <c r="B205" s="207"/>
      <c r="C205" s="109" t="s">
        <v>60</v>
      </c>
      <c r="D205" s="6">
        <f t="shared" si="103"/>
        <v>0</v>
      </c>
      <c r="E205" s="6">
        <f t="shared" si="103"/>
        <v>0</v>
      </c>
      <c r="F205" s="6">
        <f t="shared" si="103"/>
        <v>0</v>
      </c>
      <c r="G205" s="6">
        <f t="shared" si="103"/>
        <v>0</v>
      </c>
      <c r="H205" s="6">
        <f t="shared" si="103"/>
        <v>0</v>
      </c>
      <c r="I205" s="6">
        <f t="shared" si="103"/>
        <v>0</v>
      </c>
      <c r="J205" s="6">
        <f t="shared" ref="J205:O205" si="108">J218+J244+J231+J257</f>
        <v>0</v>
      </c>
      <c r="K205" s="6">
        <f t="shared" si="108"/>
        <v>0</v>
      </c>
      <c r="L205" s="6">
        <f t="shared" si="108"/>
        <v>0</v>
      </c>
      <c r="M205" s="6">
        <f t="shared" si="108"/>
        <v>0</v>
      </c>
      <c r="N205" s="6">
        <f t="shared" si="108"/>
        <v>0</v>
      </c>
      <c r="O205" s="6">
        <f t="shared" si="108"/>
        <v>0</v>
      </c>
    </row>
    <row r="206" spans="1:15" ht="21.75" customHeight="1" x14ac:dyDescent="0.25">
      <c r="A206" s="279"/>
      <c r="B206" s="207"/>
      <c r="C206" s="109" t="s">
        <v>61</v>
      </c>
      <c r="D206" s="6">
        <f t="shared" si="103"/>
        <v>0</v>
      </c>
      <c r="E206" s="6">
        <f t="shared" si="103"/>
        <v>0</v>
      </c>
      <c r="F206" s="6">
        <f t="shared" si="103"/>
        <v>0</v>
      </c>
      <c r="G206" s="6">
        <f t="shared" si="103"/>
        <v>0</v>
      </c>
      <c r="H206" s="6">
        <f t="shared" si="103"/>
        <v>0</v>
      </c>
      <c r="I206" s="6">
        <f t="shared" si="103"/>
        <v>0</v>
      </c>
      <c r="J206" s="6">
        <f t="shared" ref="J206:O206" si="109">J219+J245+J232+J258</f>
        <v>0</v>
      </c>
      <c r="K206" s="6">
        <f t="shared" si="109"/>
        <v>0</v>
      </c>
      <c r="L206" s="6">
        <f t="shared" si="109"/>
        <v>0</v>
      </c>
      <c r="M206" s="6">
        <f t="shared" si="109"/>
        <v>0</v>
      </c>
      <c r="N206" s="6">
        <f t="shared" si="109"/>
        <v>0</v>
      </c>
      <c r="O206" s="6">
        <f t="shared" si="109"/>
        <v>0</v>
      </c>
    </row>
    <row r="207" spans="1:15" ht="34.5" customHeight="1" x14ac:dyDescent="0.25">
      <c r="A207" s="279"/>
      <c r="B207" s="207"/>
      <c r="C207" s="109" t="s">
        <v>62</v>
      </c>
      <c r="D207" s="6">
        <f t="shared" si="103"/>
        <v>0</v>
      </c>
      <c r="E207" s="6">
        <f t="shared" si="103"/>
        <v>0</v>
      </c>
      <c r="F207" s="6">
        <f t="shared" si="103"/>
        <v>0</v>
      </c>
      <c r="G207" s="6">
        <f t="shared" si="103"/>
        <v>0</v>
      </c>
      <c r="H207" s="6">
        <f t="shared" si="103"/>
        <v>0</v>
      </c>
      <c r="I207" s="6">
        <f t="shared" si="103"/>
        <v>0</v>
      </c>
      <c r="J207" s="6">
        <f t="shared" ref="J207:O207" si="110">J220+J246+J233+J259</f>
        <v>0</v>
      </c>
      <c r="K207" s="6">
        <f t="shared" si="110"/>
        <v>0</v>
      </c>
      <c r="L207" s="6">
        <f t="shared" si="110"/>
        <v>0</v>
      </c>
      <c r="M207" s="6">
        <f t="shared" si="110"/>
        <v>0</v>
      </c>
      <c r="N207" s="6">
        <f t="shared" si="110"/>
        <v>0</v>
      </c>
      <c r="O207" s="6">
        <f t="shared" si="110"/>
        <v>0</v>
      </c>
    </row>
    <row r="208" spans="1:15" ht="34.5" customHeight="1" x14ac:dyDescent="0.25">
      <c r="A208" s="279"/>
      <c r="B208" s="207"/>
      <c r="C208" s="109" t="s">
        <v>63</v>
      </c>
      <c r="D208" s="6">
        <f t="shared" si="103"/>
        <v>0</v>
      </c>
      <c r="E208" s="6">
        <f t="shared" si="103"/>
        <v>0</v>
      </c>
      <c r="F208" s="6">
        <f t="shared" si="103"/>
        <v>0</v>
      </c>
      <c r="G208" s="6">
        <f t="shared" si="103"/>
        <v>0</v>
      </c>
      <c r="H208" s="6">
        <f t="shared" si="103"/>
        <v>0</v>
      </c>
      <c r="I208" s="6">
        <f t="shared" si="103"/>
        <v>0</v>
      </c>
      <c r="J208" s="6">
        <f t="shared" ref="J208:O208" si="111">J221+J247+J234+J260</f>
        <v>0</v>
      </c>
      <c r="K208" s="6">
        <f t="shared" si="111"/>
        <v>0</v>
      </c>
      <c r="L208" s="6">
        <f t="shared" si="111"/>
        <v>0</v>
      </c>
      <c r="M208" s="6">
        <f t="shared" si="111"/>
        <v>0</v>
      </c>
      <c r="N208" s="6">
        <f t="shared" si="111"/>
        <v>0</v>
      </c>
      <c r="O208" s="6">
        <f t="shared" si="111"/>
        <v>0</v>
      </c>
    </row>
    <row r="209" spans="1:15" ht="44.25" customHeight="1" x14ac:dyDescent="0.25">
      <c r="A209" s="279"/>
      <c r="B209" s="207"/>
      <c r="C209" s="110" t="s">
        <v>64</v>
      </c>
      <c r="D209" s="6">
        <f t="shared" si="103"/>
        <v>0</v>
      </c>
      <c r="E209" s="6">
        <f t="shared" si="103"/>
        <v>0</v>
      </c>
      <c r="F209" s="6">
        <f t="shared" si="103"/>
        <v>0</v>
      </c>
      <c r="G209" s="6">
        <f t="shared" si="103"/>
        <v>0</v>
      </c>
      <c r="H209" s="6">
        <f t="shared" si="103"/>
        <v>0</v>
      </c>
      <c r="I209" s="6">
        <f t="shared" si="103"/>
        <v>0</v>
      </c>
      <c r="J209" s="6">
        <f t="shared" ref="J209:O209" si="112">J222+J248+J235+J261</f>
        <v>0</v>
      </c>
      <c r="K209" s="6">
        <f t="shared" si="112"/>
        <v>0</v>
      </c>
      <c r="L209" s="6">
        <f t="shared" si="112"/>
        <v>0</v>
      </c>
      <c r="M209" s="6">
        <f t="shared" si="112"/>
        <v>0</v>
      </c>
      <c r="N209" s="6">
        <f t="shared" si="112"/>
        <v>0</v>
      </c>
      <c r="O209" s="6">
        <f t="shared" si="112"/>
        <v>0</v>
      </c>
    </row>
    <row r="210" spans="1:15" ht="34.5" customHeight="1" x14ac:dyDescent="0.25">
      <c r="A210" s="279"/>
      <c r="B210" s="207"/>
      <c r="C210" s="38" t="s">
        <v>24</v>
      </c>
      <c r="D210" s="6">
        <f t="shared" si="103"/>
        <v>0</v>
      </c>
      <c r="E210" s="6">
        <f t="shared" si="103"/>
        <v>0</v>
      </c>
      <c r="F210" s="6">
        <f t="shared" si="103"/>
        <v>0</v>
      </c>
      <c r="G210" s="6">
        <f t="shared" si="103"/>
        <v>0</v>
      </c>
      <c r="H210" s="6">
        <f t="shared" si="103"/>
        <v>0</v>
      </c>
      <c r="I210" s="6">
        <f t="shared" si="103"/>
        <v>0</v>
      </c>
      <c r="J210" s="6">
        <f t="shared" ref="J210:O210" si="113">J223+J249+J236+J262</f>
        <v>0</v>
      </c>
      <c r="K210" s="6">
        <f t="shared" si="113"/>
        <v>0</v>
      </c>
      <c r="L210" s="6">
        <f t="shared" si="113"/>
        <v>0</v>
      </c>
      <c r="M210" s="6">
        <f t="shared" si="113"/>
        <v>0</v>
      </c>
      <c r="N210" s="6">
        <f t="shared" si="113"/>
        <v>0</v>
      </c>
      <c r="O210" s="6">
        <f t="shared" si="113"/>
        <v>0</v>
      </c>
    </row>
    <row r="211" spans="1:15" s="14" customFormat="1" ht="18" customHeight="1" x14ac:dyDescent="0.25">
      <c r="A211" s="279"/>
      <c r="B211" s="207"/>
      <c r="C211" s="38" t="s">
        <v>9</v>
      </c>
      <c r="D211" s="6">
        <f t="shared" si="103"/>
        <v>58728.1</v>
      </c>
      <c r="E211" s="6">
        <f t="shared" si="103"/>
        <v>42270.1</v>
      </c>
      <c r="F211" s="6">
        <f t="shared" si="103"/>
        <v>16458</v>
      </c>
      <c r="G211" s="6">
        <f t="shared" si="103"/>
        <v>58728.1</v>
      </c>
      <c r="H211" s="6">
        <f t="shared" si="103"/>
        <v>42270.1</v>
      </c>
      <c r="I211" s="6">
        <f t="shared" si="103"/>
        <v>16458</v>
      </c>
      <c r="J211" s="6">
        <f t="shared" ref="J211:O211" si="114">J224+J250+J237+J263</f>
        <v>58728.1</v>
      </c>
      <c r="K211" s="6">
        <f t="shared" si="114"/>
        <v>42270.1</v>
      </c>
      <c r="L211" s="6">
        <f t="shared" si="114"/>
        <v>16458</v>
      </c>
      <c r="M211" s="6">
        <f t="shared" si="114"/>
        <v>58728.1</v>
      </c>
      <c r="N211" s="6">
        <f t="shared" si="114"/>
        <v>42270.1</v>
      </c>
      <c r="O211" s="6">
        <f t="shared" si="114"/>
        <v>16458</v>
      </c>
    </row>
    <row r="212" spans="1:15" ht="54" customHeight="1" x14ac:dyDescent="0.25">
      <c r="A212" s="207" t="s">
        <v>267</v>
      </c>
      <c r="B212" s="207" t="s">
        <v>44</v>
      </c>
      <c r="C212" s="17" t="s">
        <v>233</v>
      </c>
      <c r="D212" s="6">
        <f>E212+F212</f>
        <v>37637.599999999999</v>
      </c>
      <c r="E212" s="6">
        <f>E213+E223+E224</f>
        <v>37637.599999999999</v>
      </c>
      <c r="F212" s="6">
        <f>F213+F223+F224</f>
        <v>0</v>
      </c>
      <c r="G212" s="6">
        <f>H212+I212</f>
        <v>37637.599999999999</v>
      </c>
      <c r="H212" s="6">
        <f>H213+H223+H224</f>
        <v>37637.599999999999</v>
      </c>
      <c r="I212" s="6">
        <f>I213+I223+I224</f>
        <v>0</v>
      </c>
      <c r="J212" s="6">
        <f>K212+L212</f>
        <v>37637.599999999999</v>
      </c>
      <c r="K212" s="6">
        <f>K213+K223+K224</f>
        <v>37637.599999999999</v>
      </c>
      <c r="L212" s="6">
        <f>L213+L223+L224</f>
        <v>0</v>
      </c>
      <c r="M212" s="6">
        <f>N212+O212</f>
        <v>37637.599999999999</v>
      </c>
      <c r="N212" s="6">
        <f>N213+N223+N224</f>
        <v>37637.599999999999</v>
      </c>
      <c r="O212" s="6">
        <f>O213+O223+O224</f>
        <v>0</v>
      </c>
    </row>
    <row r="213" spans="1:15" ht="40.5" customHeight="1" x14ac:dyDescent="0.25">
      <c r="A213" s="207"/>
      <c r="B213" s="207"/>
      <c r="C213" s="38" t="s">
        <v>22</v>
      </c>
      <c r="D213" s="6">
        <f>E213+F213</f>
        <v>0</v>
      </c>
      <c r="E213" s="6">
        <f>E215+E222</f>
        <v>0</v>
      </c>
      <c r="F213" s="6">
        <f>F215+F222</f>
        <v>0</v>
      </c>
      <c r="G213" s="6">
        <f>H213+I213</f>
        <v>0</v>
      </c>
      <c r="H213" s="6">
        <f>H215+H222</f>
        <v>0</v>
      </c>
      <c r="I213" s="6">
        <f>I215+I222</f>
        <v>0</v>
      </c>
      <c r="J213" s="6">
        <f>K213+L213</f>
        <v>0</v>
      </c>
      <c r="K213" s="6">
        <f>K215+K222</f>
        <v>0</v>
      </c>
      <c r="L213" s="6">
        <f>L215+L222</f>
        <v>0</v>
      </c>
      <c r="M213" s="6">
        <f>N213+O213</f>
        <v>0</v>
      </c>
      <c r="N213" s="6">
        <f>N215+N222</f>
        <v>0</v>
      </c>
      <c r="O213" s="6">
        <f>O215+O222</f>
        <v>0</v>
      </c>
    </row>
    <row r="214" spans="1:15" ht="22.5" customHeight="1" x14ac:dyDescent="0.25">
      <c r="A214" s="207"/>
      <c r="B214" s="207"/>
      <c r="C214" s="38" t="s">
        <v>23</v>
      </c>
      <c r="D214" s="6"/>
      <c r="E214" s="6"/>
      <c r="F214" s="6"/>
      <c r="G214" s="6"/>
      <c r="H214" s="22"/>
      <c r="I214" s="22"/>
      <c r="J214" s="6"/>
      <c r="K214" s="6"/>
      <c r="L214" s="6"/>
      <c r="M214" s="6"/>
      <c r="N214" s="22"/>
      <c r="O214" s="22"/>
    </row>
    <row r="215" spans="1:15" ht="40.5" customHeight="1" x14ac:dyDescent="0.25">
      <c r="A215" s="207"/>
      <c r="B215" s="207"/>
      <c r="C215" s="110" t="s">
        <v>57</v>
      </c>
      <c r="D215" s="6">
        <f t="shared" ref="D215:D224" si="115">E215+F215</f>
        <v>0</v>
      </c>
      <c r="E215" s="6">
        <v>0</v>
      </c>
      <c r="F215" s="6">
        <v>0</v>
      </c>
      <c r="G215" s="6">
        <f t="shared" ref="G215:G224" si="116">H215+I215</f>
        <v>0</v>
      </c>
      <c r="H215" s="6">
        <v>0</v>
      </c>
      <c r="I215" s="6">
        <v>0</v>
      </c>
      <c r="J215" s="6">
        <f t="shared" ref="J215:J224" si="117">K215+L215</f>
        <v>0</v>
      </c>
      <c r="K215" s="6">
        <v>0</v>
      </c>
      <c r="L215" s="6">
        <v>0</v>
      </c>
      <c r="M215" s="6">
        <f t="shared" ref="M215:M224" si="118">N215+O215</f>
        <v>0</v>
      </c>
      <c r="N215" s="6">
        <v>0</v>
      </c>
      <c r="O215" s="6">
        <v>0</v>
      </c>
    </row>
    <row r="216" spans="1:15" ht="40.5" customHeight="1" x14ac:dyDescent="0.25">
      <c r="A216" s="207"/>
      <c r="B216" s="207"/>
      <c r="C216" s="109" t="s">
        <v>58</v>
      </c>
      <c r="D216" s="6">
        <f t="shared" si="115"/>
        <v>0</v>
      </c>
      <c r="E216" s="6">
        <v>0</v>
      </c>
      <c r="F216" s="6">
        <v>0</v>
      </c>
      <c r="G216" s="6">
        <f t="shared" si="116"/>
        <v>0</v>
      </c>
      <c r="H216" s="6">
        <v>0</v>
      </c>
      <c r="I216" s="6">
        <v>0</v>
      </c>
      <c r="J216" s="6">
        <f t="shared" si="117"/>
        <v>0</v>
      </c>
      <c r="K216" s="6">
        <v>0</v>
      </c>
      <c r="L216" s="6">
        <v>0</v>
      </c>
      <c r="M216" s="6">
        <f t="shared" si="118"/>
        <v>0</v>
      </c>
      <c r="N216" s="6">
        <v>0</v>
      </c>
      <c r="O216" s="6">
        <v>0</v>
      </c>
    </row>
    <row r="217" spans="1:15" ht="40.5" customHeight="1" x14ac:dyDescent="0.25">
      <c r="A217" s="207"/>
      <c r="B217" s="207"/>
      <c r="C217" s="109" t="s">
        <v>59</v>
      </c>
      <c r="D217" s="6">
        <f t="shared" si="115"/>
        <v>0</v>
      </c>
      <c r="E217" s="6">
        <v>0</v>
      </c>
      <c r="F217" s="6">
        <v>0</v>
      </c>
      <c r="G217" s="6">
        <f t="shared" si="116"/>
        <v>0</v>
      </c>
      <c r="H217" s="6">
        <v>0</v>
      </c>
      <c r="I217" s="6">
        <v>0</v>
      </c>
      <c r="J217" s="6">
        <f t="shared" si="117"/>
        <v>0</v>
      </c>
      <c r="K217" s="6">
        <v>0</v>
      </c>
      <c r="L217" s="6">
        <v>0</v>
      </c>
      <c r="M217" s="6">
        <f t="shared" si="118"/>
        <v>0</v>
      </c>
      <c r="N217" s="6">
        <v>0</v>
      </c>
      <c r="O217" s="6">
        <v>0</v>
      </c>
    </row>
    <row r="218" spans="1:15" ht="40.5" customHeight="1" x14ac:dyDescent="0.25">
      <c r="A218" s="207"/>
      <c r="B218" s="207"/>
      <c r="C218" s="109" t="s">
        <v>60</v>
      </c>
      <c r="D218" s="6">
        <f t="shared" si="115"/>
        <v>0</v>
      </c>
      <c r="E218" s="6">
        <v>0</v>
      </c>
      <c r="F218" s="6">
        <v>0</v>
      </c>
      <c r="G218" s="6">
        <f t="shared" si="116"/>
        <v>0</v>
      </c>
      <c r="H218" s="6">
        <v>0</v>
      </c>
      <c r="I218" s="6">
        <v>0</v>
      </c>
      <c r="J218" s="6">
        <f t="shared" si="117"/>
        <v>0</v>
      </c>
      <c r="K218" s="6">
        <v>0</v>
      </c>
      <c r="L218" s="6">
        <v>0</v>
      </c>
      <c r="M218" s="6">
        <f t="shared" si="118"/>
        <v>0</v>
      </c>
      <c r="N218" s="6">
        <v>0</v>
      </c>
      <c r="O218" s="6">
        <v>0</v>
      </c>
    </row>
    <row r="219" spans="1:15" ht="40.5" customHeight="1" x14ac:dyDescent="0.25">
      <c r="A219" s="207"/>
      <c r="B219" s="207"/>
      <c r="C219" s="109" t="s">
        <v>61</v>
      </c>
      <c r="D219" s="6">
        <f t="shared" si="115"/>
        <v>0</v>
      </c>
      <c r="E219" s="6">
        <v>0</v>
      </c>
      <c r="F219" s="6">
        <v>0</v>
      </c>
      <c r="G219" s="6">
        <f t="shared" si="116"/>
        <v>0</v>
      </c>
      <c r="H219" s="6">
        <v>0</v>
      </c>
      <c r="I219" s="6">
        <v>0</v>
      </c>
      <c r="J219" s="6">
        <f t="shared" si="117"/>
        <v>0</v>
      </c>
      <c r="K219" s="6">
        <v>0</v>
      </c>
      <c r="L219" s="6">
        <v>0</v>
      </c>
      <c r="M219" s="6">
        <f t="shared" si="118"/>
        <v>0</v>
      </c>
      <c r="N219" s="6">
        <v>0</v>
      </c>
      <c r="O219" s="6">
        <v>0</v>
      </c>
    </row>
    <row r="220" spans="1:15" ht="40.5" customHeight="1" x14ac:dyDescent="0.25">
      <c r="A220" s="207"/>
      <c r="B220" s="207"/>
      <c r="C220" s="109" t="s">
        <v>62</v>
      </c>
      <c r="D220" s="6">
        <f t="shared" si="115"/>
        <v>0</v>
      </c>
      <c r="E220" s="6">
        <v>0</v>
      </c>
      <c r="F220" s="6">
        <v>0</v>
      </c>
      <c r="G220" s="6">
        <f t="shared" si="116"/>
        <v>0</v>
      </c>
      <c r="H220" s="6">
        <v>0</v>
      </c>
      <c r="I220" s="6">
        <v>0</v>
      </c>
      <c r="J220" s="6">
        <f t="shared" si="117"/>
        <v>0</v>
      </c>
      <c r="K220" s="6">
        <v>0</v>
      </c>
      <c r="L220" s="6">
        <v>0</v>
      </c>
      <c r="M220" s="6">
        <f t="shared" si="118"/>
        <v>0</v>
      </c>
      <c r="N220" s="6">
        <v>0</v>
      </c>
      <c r="O220" s="6">
        <v>0</v>
      </c>
    </row>
    <row r="221" spans="1:15" ht="40.5" customHeight="1" x14ac:dyDescent="0.25">
      <c r="A221" s="207"/>
      <c r="B221" s="207"/>
      <c r="C221" s="109" t="s">
        <v>63</v>
      </c>
      <c r="D221" s="6">
        <f t="shared" si="115"/>
        <v>0</v>
      </c>
      <c r="E221" s="6">
        <v>0</v>
      </c>
      <c r="F221" s="6">
        <v>0</v>
      </c>
      <c r="G221" s="6">
        <f t="shared" si="116"/>
        <v>0</v>
      </c>
      <c r="H221" s="6">
        <v>0</v>
      </c>
      <c r="I221" s="6">
        <v>0</v>
      </c>
      <c r="J221" s="6">
        <f t="shared" si="117"/>
        <v>0</v>
      </c>
      <c r="K221" s="6">
        <v>0</v>
      </c>
      <c r="L221" s="6">
        <v>0</v>
      </c>
      <c r="M221" s="6">
        <f t="shared" si="118"/>
        <v>0</v>
      </c>
      <c r="N221" s="6">
        <v>0</v>
      </c>
      <c r="O221" s="6">
        <v>0</v>
      </c>
    </row>
    <row r="222" spans="1:15" ht="40.5" customHeight="1" x14ac:dyDescent="0.25">
      <c r="A222" s="207"/>
      <c r="B222" s="207"/>
      <c r="C222" s="110" t="s">
        <v>64</v>
      </c>
      <c r="D222" s="6">
        <f t="shared" si="115"/>
        <v>0</v>
      </c>
      <c r="E222" s="6">
        <v>0</v>
      </c>
      <c r="F222" s="6">
        <v>0</v>
      </c>
      <c r="G222" s="6">
        <f t="shared" si="116"/>
        <v>0</v>
      </c>
      <c r="H222" s="6">
        <v>0</v>
      </c>
      <c r="I222" s="6">
        <v>0</v>
      </c>
      <c r="J222" s="6">
        <f t="shared" si="117"/>
        <v>0</v>
      </c>
      <c r="K222" s="6">
        <v>0</v>
      </c>
      <c r="L222" s="6">
        <v>0</v>
      </c>
      <c r="M222" s="6">
        <f t="shared" si="118"/>
        <v>0</v>
      </c>
      <c r="N222" s="6">
        <v>0</v>
      </c>
      <c r="O222" s="6">
        <v>0</v>
      </c>
    </row>
    <row r="223" spans="1:15" ht="32.25" customHeight="1" x14ac:dyDescent="0.25">
      <c r="A223" s="207"/>
      <c r="B223" s="207"/>
      <c r="C223" s="38" t="s">
        <v>24</v>
      </c>
      <c r="D223" s="6">
        <f t="shared" si="115"/>
        <v>0</v>
      </c>
      <c r="E223" s="6">
        <v>0</v>
      </c>
      <c r="F223" s="6">
        <v>0</v>
      </c>
      <c r="G223" s="6">
        <f t="shared" si="116"/>
        <v>0</v>
      </c>
      <c r="H223" s="6">
        <v>0</v>
      </c>
      <c r="I223" s="6">
        <v>0</v>
      </c>
      <c r="J223" s="6">
        <f t="shared" si="117"/>
        <v>0</v>
      </c>
      <c r="K223" s="6">
        <v>0</v>
      </c>
      <c r="L223" s="6">
        <v>0</v>
      </c>
      <c r="M223" s="6">
        <f t="shared" si="118"/>
        <v>0</v>
      </c>
      <c r="N223" s="6">
        <v>0</v>
      </c>
      <c r="O223" s="6">
        <v>0</v>
      </c>
    </row>
    <row r="224" spans="1:15" ht="32.25" customHeight="1" x14ac:dyDescent="0.25">
      <c r="A224" s="207"/>
      <c r="B224" s="207"/>
      <c r="C224" s="38" t="s">
        <v>9</v>
      </c>
      <c r="D224" s="22">
        <f t="shared" si="115"/>
        <v>37637.599999999999</v>
      </c>
      <c r="E224" s="22">
        <v>37637.599999999999</v>
      </c>
      <c r="F224" s="22">
        <v>0</v>
      </c>
      <c r="G224" s="22">
        <f t="shared" si="116"/>
        <v>37637.599999999999</v>
      </c>
      <c r="H224" s="22">
        <v>37637.599999999999</v>
      </c>
      <c r="I224" s="22">
        <v>0</v>
      </c>
      <c r="J224" s="74">
        <f t="shared" si="117"/>
        <v>37637.599999999999</v>
      </c>
      <c r="K224" s="22">
        <v>37637.599999999999</v>
      </c>
      <c r="L224" s="74">
        <v>0</v>
      </c>
      <c r="M224" s="74">
        <f t="shared" si="118"/>
        <v>37637.599999999999</v>
      </c>
      <c r="N224" s="22">
        <v>37637.599999999999</v>
      </c>
      <c r="O224" s="74">
        <v>0</v>
      </c>
    </row>
    <row r="225" spans="1:15" ht="30" customHeight="1" x14ac:dyDescent="0.25">
      <c r="A225" s="207" t="s">
        <v>381</v>
      </c>
      <c r="B225" s="207" t="s">
        <v>5</v>
      </c>
      <c r="C225" s="17" t="s">
        <v>233</v>
      </c>
      <c r="D225" s="6">
        <f>E225+F225</f>
        <v>2930</v>
      </c>
      <c r="E225" s="6">
        <f>E226+E236+E237</f>
        <v>2930</v>
      </c>
      <c r="F225" s="6">
        <f>F226+F236+F237</f>
        <v>0</v>
      </c>
      <c r="G225" s="6">
        <f>H225+I225</f>
        <v>2930</v>
      </c>
      <c r="H225" s="6">
        <f>H226+H236+H237</f>
        <v>2930</v>
      </c>
      <c r="I225" s="6">
        <f>I226+I236+I237</f>
        <v>0</v>
      </c>
      <c r="J225" s="6">
        <f>K225+L225</f>
        <v>2930</v>
      </c>
      <c r="K225" s="6">
        <f>K226+K236+K237</f>
        <v>2930</v>
      </c>
      <c r="L225" s="6">
        <f>L226+L236+L237</f>
        <v>0</v>
      </c>
      <c r="M225" s="6">
        <f>N225+O225</f>
        <v>2930</v>
      </c>
      <c r="N225" s="6">
        <f>N226+N236+N237</f>
        <v>2930</v>
      </c>
      <c r="O225" s="6">
        <f>O226+O236+O237</f>
        <v>0</v>
      </c>
    </row>
    <row r="226" spans="1:15" ht="26.25" customHeight="1" x14ac:dyDescent="0.25">
      <c r="A226" s="207"/>
      <c r="B226" s="207"/>
      <c r="C226" s="38" t="s">
        <v>22</v>
      </c>
      <c r="D226" s="6">
        <f>E226+F226</f>
        <v>0</v>
      </c>
      <c r="E226" s="6">
        <f>E228+E235</f>
        <v>0</v>
      </c>
      <c r="F226" s="6">
        <f>F228+F235</f>
        <v>0</v>
      </c>
      <c r="G226" s="6">
        <f>H226+I226</f>
        <v>0</v>
      </c>
      <c r="H226" s="6">
        <f>H228+H235</f>
        <v>0</v>
      </c>
      <c r="I226" s="6">
        <f>I228+I235</f>
        <v>0</v>
      </c>
      <c r="J226" s="6">
        <f>K226+L226</f>
        <v>0</v>
      </c>
      <c r="K226" s="6">
        <f>K228+K235</f>
        <v>0</v>
      </c>
      <c r="L226" s="6">
        <f>L228+L235</f>
        <v>0</v>
      </c>
      <c r="M226" s="6">
        <f>N226+O226</f>
        <v>0</v>
      </c>
      <c r="N226" s="6">
        <f>N228+N235</f>
        <v>0</v>
      </c>
      <c r="O226" s="6">
        <f>O228+O235</f>
        <v>0</v>
      </c>
    </row>
    <row r="227" spans="1:15" ht="20.25" customHeight="1" x14ac:dyDescent="0.25">
      <c r="A227" s="207"/>
      <c r="B227" s="207"/>
      <c r="C227" s="38" t="s">
        <v>23</v>
      </c>
      <c r="D227" s="6"/>
      <c r="E227" s="6"/>
      <c r="F227" s="6"/>
      <c r="G227" s="6"/>
      <c r="H227" s="22"/>
      <c r="I227" s="22"/>
      <c r="J227" s="6"/>
      <c r="K227" s="6"/>
      <c r="L227" s="6"/>
      <c r="M227" s="6"/>
      <c r="N227" s="22"/>
      <c r="O227" s="22"/>
    </row>
    <row r="228" spans="1:15" ht="45" customHeight="1" x14ac:dyDescent="0.25">
      <c r="A228" s="207"/>
      <c r="B228" s="207"/>
      <c r="C228" s="110" t="s">
        <v>57</v>
      </c>
      <c r="D228" s="6">
        <f t="shared" ref="D228:D237" si="119">E228+F228</f>
        <v>0</v>
      </c>
      <c r="E228" s="6">
        <v>0</v>
      </c>
      <c r="F228" s="6">
        <v>0</v>
      </c>
      <c r="G228" s="6">
        <f t="shared" ref="G228:G237" si="120">H228+I228</f>
        <v>0</v>
      </c>
      <c r="H228" s="6">
        <v>0</v>
      </c>
      <c r="I228" s="6">
        <v>0</v>
      </c>
      <c r="J228" s="6">
        <f t="shared" ref="J228:J237" si="121">K228+L228</f>
        <v>0</v>
      </c>
      <c r="K228" s="6">
        <v>0</v>
      </c>
      <c r="L228" s="6">
        <v>0</v>
      </c>
      <c r="M228" s="6">
        <f t="shared" ref="M228:M237" si="122">N228+O228</f>
        <v>0</v>
      </c>
      <c r="N228" s="6">
        <v>0</v>
      </c>
      <c r="O228" s="6">
        <v>0</v>
      </c>
    </row>
    <row r="229" spans="1:15" ht="45" customHeight="1" x14ac:dyDescent="0.25">
      <c r="A229" s="207"/>
      <c r="B229" s="207"/>
      <c r="C229" s="109" t="s">
        <v>58</v>
      </c>
      <c r="D229" s="6">
        <f t="shared" si="119"/>
        <v>0</v>
      </c>
      <c r="E229" s="6">
        <v>0</v>
      </c>
      <c r="F229" s="6">
        <v>0</v>
      </c>
      <c r="G229" s="6">
        <f t="shared" si="120"/>
        <v>0</v>
      </c>
      <c r="H229" s="6">
        <v>0</v>
      </c>
      <c r="I229" s="6">
        <v>0</v>
      </c>
      <c r="J229" s="6">
        <f t="shared" si="121"/>
        <v>0</v>
      </c>
      <c r="K229" s="6">
        <v>0</v>
      </c>
      <c r="L229" s="6">
        <v>0</v>
      </c>
      <c r="M229" s="6">
        <f t="shared" si="122"/>
        <v>0</v>
      </c>
      <c r="N229" s="6">
        <v>0</v>
      </c>
      <c r="O229" s="6">
        <v>0</v>
      </c>
    </row>
    <row r="230" spans="1:15" ht="45" customHeight="1" x14ac:dyDescent="0.25">
      <c r="A230" s="207"/>
      <c r="B230" s="207"/>
      <c r="C230" s="109" t="s">
        <v>59</v>
      </c>
      <c r="D230" s="6">
        <f t="shared" si="119"/>
        <v>0</v>
      </c>
      <c r="E230" s="6">
        <v>0</v>
      </c>
      <c r="F230" s="6">
        <v>0</v>
      </c>
      <c r="G230" s="6">
        <f t="shared" si="120"/>
        <v>0</v>
      </c>
      <c r="H230" s="6">
        <v>0</v>
      </c>
      <c r="I230" s="6">
        <v>0</v>
      </c>
      <c r="J230" s="6">
        <f t="shared" si="121"/>
        <v>0</v>
      </c>
      <c r="K230" s="6">
        <v>0</v>
      </c>
      <c r="L230" s="6">
        <v>0</v>
      </c>
      <c r="M230" s="6">
        <f t="shared" si="122"/>
        <v>0</v>
      </c>
      <c r="N230" s="6">
        <v>0</v>
      </c>
      <c r="O230" s="6">
        <v>0</v>
      </c>
    </row>
    <row r="231" spans="1:15" ht="45" customHeight="1" x14ac:dyDescent="0.25">
      <c r="A231" s="207"/>
      <c r="B231" s="207"/>
      <c r="C231" s="109" t="s">
        <v>60</v>
      </c>
      <c r="D231" s="6">
        <f t="shared" si="119"/>
        <v>0</v>
      </c>
      <c r="E231" s="6">
        <v>0</v>
      </c>
      <c r="F231" s="6">
        <v>0</v>
      </c>
      <c r="G231" s="6">
        <f t="shared" si="120"/>
        <v>0</v>
      </c>
      <c r="H231" s="6">
        <v>0</v>
      </c>
      <c r="I231" s="6">
        <v>0</v>
      </c>
      <c r="J231" s="6">
        <f t="shared" si="121"/>
        <v>0</v>
      </c>
      <c r="K231" s="6">
        <v>0</v>
      </c>
      <c r="L231" s="6">
        <v>0</v>
      </c>
      <c r="M231" s="6">
        <f t="shared" si="122"/>
        <v>0</v>
      </c>
      <c r="N231" s="6">
        <v>0</v>
      </c>
      <c r="O231" s="6">
        <v>0</v>
      </c>
    </row>
    <row r="232" spans="1:15" ht="45" customHeight="1" x14ac:dyDescent="0.25">
      <c r="A232" s="207"/>
      <c r="B232" s="207"/>
      <c r="C232" s="109" t="s">
        <v>61</v>
      </c>
      <c r="D232" s="6">
        <f t="shared" si="119"/>
        <v>0</v>
      </c>
      <c r="E232" s="6">
        <v>0</v>
      </c>
      <c r="F232" s="6">
        <v>0</v>
      </c>
      <c r="G232" s="6">
        <f t="shared" si="120"/>
        <v>0</v>
      </c>
      <c r="H232" s="6">
        <v>0</v>
      </c>
      <c r="I232" s="6">
        <v>0</v>
      </c>
      <c r="J232" s="6">
        <f t="shared" si="121"/>
        <v>0</v>
      </c>
      <c r="K232" s="6">
        <v>0</v>
      </c>
      <c r="L232" s="6">
        <v>0</v>
      </c>
      <c r="M232" s="6">
        <f t="shared" si="122"/>
        <v>0</v>
      </c>
      <c r="N232" s="6">
        <v>0</v>
      </c>
      <c r="O232" s="6">
        <v>0</v>
      </c>
    </row>
    <row r="233" spans="1:15" ht="45" customHeight="1" x14ac:dyDescent="0.25">
      <c r="A233" s="207"/>
      <c r="B233" s="207"/>
      <c r="C233" s="109" t="s">
        <v>62</v>
      </c>
      <c r="D233" s="6">
        <f t="shared" si="119"/>
        <v>0</v>
      </c>
      <c r="E233" s="6">
        <v>0</v>
      </c>
      <c r="F233" s="6">
        <v>0</v>
      </c>
      <c r="G233" s="6">
        <f t="shared" si="120"/>
        <v>0</v>
      </c>
      <c r="H233" s="6">
        <v>0</v>
      </c>
      <c r="I233" s="6">
        <v>0</v>
      </c>
      <c r="J233" s="6">
        <f t="shared" si="121"/>
        <v>0</v>
      </c>
      <c r="K233" s="6">
        <v>0</v>
      </c>
      <c r="L233" s="6">
        <v>0</v>
      </c>
      <c r="M233" s="6">
        <f t="shared" si="122"/>
        <v>0</v>
      </c>
      <c r="N233" s="6">
        <v>0</v>
      </c>
      <c r="O233" s="6">
        <v>0</v>
      </c>
    </row>
    <row r="234" spans="1:15" ht="45" customHeight="1" x14ac:dyDescent="0.25">
      <c r="A234" s="207"/>
      <c r="B234" s="207"/>
      <c r="C234" s="109" t="s">
        <v>63</v>
      </c>
      <c r="D234" s="6">
        <f t="shared" si="119"/>
        <v>0</v>
      </c>
      <c r="E234" s="6">
        <v>0</v>
      </c>
      <c r="F234" s="6">
        <v>0</v>
      </c>
      <c r="G234" s="6">
        <f t="shared" si="120"/>
        <v>0</v>
      </c>
      <c r="H234" s="6">
        <v>0</v>
      </c>
      <c r="I234" s="6">
        <v>0</v>
      </c>
      <c r="J234" s="6">
        <f t="shared" si="121"/>
        <v>0</v>
      </c>
      <c r="K234" s="6">
        <v>0</v>
      </c>
      <c r="L234" s="6">
        <v>0</v>
      </c>
      <c r="M234" s="6">
        <f t="shared" si="122"/>
        <v>0</v>
      </c>
      <c r="N234" s="6">
        <v>0</v>
      </c>
      <c r="O234" s="6">
        <v>0</v>
      </c>
    </row>
    <row r="235" spans="1:15" ht="45" customHeight="1" x14ac:dyDescent="0.25">
      <c r="A235" s="207"/>
      <c r="B235" s="207"/>
      <c r="C235" s="110" t="s">
        <v>64</v>
      </c>
      <c r="D235" s="6">
        <f t="shared" si="119"/>
        <v>0</v>
      </c>
      <c r="E235" s="6">
        <v>0</v>
      </c>
      <c r="F235" s="6">
        <v>0</v>
      </c>
      <c r="G235" s="6">
        <f t="shared" si="120"/>
        <v>0</v>
      </c>
      <c r="H235" s="6">
        <v>0</v>
      </c>
      <c r="I235" s="6">
        <v>0</v>
      </c>
      <c r="J235" s="6">
        <f t="shared" si="121"/>
        <v>0</v>
      </c>
      <c r="K235" s="6">
        <v>0</v>
      </c>
      <c r="L235" s="6">
        <v>0</v>
      </c>
      <c r="M235" s="6">
        <f t="shared" si="122"/>
        <v>0</v>
      </c>
      <c r="N235" s="6">
        <v>0</v>
      </c>
      <c r="O235" s="6">
        <v>0</v>
      </c>
    </row>
    <row r="236" spans="1:15" ht="24" customHeight="1" x14ac:dyDescent="0.25">
      <c r="A236" s="207"/>
      <c r="B236" s="207"/>
      <c r="C236" s="38" t="s">
        <v>24</v>
      </c>
      <c r="D236" s="6">
        <f t="shared" si="119"/>
        <v>0</v>
      </c>
      <c r="E236" s="6">
        <v>0</v>
      </c>
      <c r="F236" s="6">
        <v>0</v>
      </c>
      <c r="G236" s="6">
        <f t="shared" si="120"/>
        <v>0</v>
      </c>
      <c r="H236" s="6">
        <v>0</v>
      </c>
      <c r="I236" s="6">
        <v>0</v>
      </c>
      <c r="J236" s="6">
        <f t="shared" si="121"/>
        <v>0</v>
      </c>
      <c r="K236" s="6">
        <v>0</v>
      </c>
      <c r="L236" s="6">
        <v>0</v>
      </c>
      <c r="M236" s="6">
        <f t="shared" si="122"/>
        <v>0</v>
      </c>
      <c r="N236" s="6">
        <v>0</v>
      </c>
      <c r="O236" s="6">
        <v>0</v>
      </c>
    </row>
    <row r="237" spans="1:15" ht="27" customHeight="1" x14ac:dyDescent="0.25">
      <c r="A237" s="207"/>
      <c r="B237" s="207"/>
      <c r="C237" s="38" t="s">
        <v>9</v>
      </c>
      <c r="D237" s="6">
        <f t="shared" si="119"/>
        <v>2930</v>
      </c>
      <c r="E237" s="22">
        <v>2930</v>
      </c>
      <c r="F237" s="22">
        <v>0</v>
      </c>
      <c r="G237" s="6">
        <f t="shared" si="120"/>
        <v>2930</v>
      </c>
      <c r="H237" s="22">
        <v>2930</v>
      </c>
      <c r="I237" s="22">
        <v>0</v>
      </c>
      <c r="J237" s="6">
        <f t="shared" si="121"/>
        <v>2930</v>
      </c>
      <c r="K237" s="22">
        <v>2930</v>
      </c>
      <c r="L237" s="74">
        <v>0</v>
      </c>
      <c r="M237" s="6">
        <f t="shared" si="122"/>
        <v>2930</v>
      </c>
      <c r="N237" s="22">
        <v>2930</v>
      </c>
      <c r="O237" s="74">
        <v>0</v>
      </c>
    </row>
    <row r="238" spans="1:15" ht="24.75" customHeight="1" x14ac:dyDescent="0.25">
      <c r="A238" s="207" t="s">
        <v>269</v>
      </c>
      <c r="B238" s="207" t="s">
        <v>43</v>
      </c>
      <c r="C238" s="17" t="s">
        <v>233</v>
      </c>
      <c r="D238" s="6">
        <f>E238+F238</f>
        <v>16458</v>
      </c>
      <c r="E238" s="6">
        <f>E239+E249+E250</f>
        <v>0</v>
      </c>
      <c r="F238" s="6">
        <f>F239+F249+F250</f>
        <v>16458</v>
      </c>
      <c r="G238" s="6">
        <f>H238+I238</f>
        <v>16458</v>
      </c>
      <c r="H238" s="6">
        <f>H239+H249+H250</f>
        <v>0</v>
      </c>
      <c r="I238" s="6">
        <f>I239+I249+I250</f>
        <v>16458</v>
      </c>
      <c r="J238" s="6">
        <f>K238+L238</f>
        <v>16458</v>
      </c>
      <c r="K238" s="6">
        <f>K239+K249+K250</f>
        <v>0</v>
      </c>
      <c r="L238" s="6">
        <f>L239+L249+L250</f>
        <v>16458</v>
      </c>
      <c r="M238" s="6">
        <f>N238+O238</f>
        <v>16458</v>
      </c>
      <c r="N238" s="6">
        <f>N239+N249+N250</f>
        <v>0</v>
      </c>
      <c r="O238" s="6">
        <f>O239+O249+O250</f>
        <v>16458</v>
      </c>
    </row>
    <row r="239" spans="1:15" ht="28.5" customHeight="1" x14ac:dyDescent="0.25">
      <c r="A239" s="207"/>
      <c r="B239" s="207"/>
      <c r="C239" s="38" t="s">
        <v>22</v>
      </c>
      <c r="D239" s="6">
        <f t="shared" ref="D239:D250" si="123">E239+F239</f>
        <v>0</v>
      </c>
      <c r="E239" s="6">
        <f t="shared" ref="E239:O239" si="124">E241+E248</f>
        <v>0</v>
      </c>
      <c r="F239" s="6">
        <f t="shared" si="124"/>
        <v>0</v>
      </c>
      <c r="G239" s="6">
        <f t="shared" ref="G239:G250" si="125">H239+I239</f>
        <v>0</v>
      </c>
      <c r="H239" s="6">
        <f t="shared" si="124"/>
        <v>0</v>
      </c>
      <c r="I239" s="6">
        <f t="shared" si="124"/>
        <v>0</v>
      </c>
      <c r="J239" s="6">
        <f t="shared" ref="J239:J250" si="126">K239+L239</f>
        <v>0</v>
      </c>
      <c r="K239" s="6">
        <f t="shared" si="124"/>
        <v>0</v>
      </c>
      <c r="L239" s="6">
        <f t="shared" si="124"/>
        <v>0</v>
      </c>
      <c r="M239" s="6">
        <f t="shared" ref="M239:M250" si="127">N239+O239</f>
        <v>0</v>
      </c>
      <c r="N239" s="6">
        <f t="shared" si="124"/>
        <v>0</v>
      </c>
      <c r="O239" s="6">
        <f t="shared" si="124"/>
        <v>0</v>
      </c>
    </row>
    <row r="240" spans="1:15" ht="17.25" customHeight="1" x14ac:dyDescent="0.25">
      <c r="A240" s="207"/>
      <c r="B240" s="207"/>
      <c r="C240" s="38" t="s">
        <v>23</v>
      </c>
      <c r="D240" s="6"/>
      <c r="E240" s="6"/>
      <c r="F240" s="6"/>
      <c r="G240" s="6"/>
      <c r="H240" s="22"/>
      <c r="I240" s="22"/>
      <c r="J240" s="6"/>
      <c r="K240" s="6"/>
      <c r="L240" s="6"/>
      <c r="M240" s="6"/>
      <c r="N240" s="22"/>
      <c r="O240" s="22"/>
    </row>
    <row r="241" spans="1:15" ht="36.75" customHeight="1" x14ac:dyDescent="0.25">
      <c r="A241" s="207"/>
      <c r="B241" s="207"/>
      <c r="C241" s="110" t="s">
        <v>57</v>
      </c>
      <c r="D241" s="6">
        <f t="shared" si="123"/>
        <v>0</v>
      </c>
      <c r="E241" s="6">
        <v>0</v>
      </c>
      <c r="F241" s="6">
        <v>0</v>
      </c>
      <c r="G241" s="6">
        <f t="shared" si="125"/>
        <v>0</v>
      </c>
      <c r="H241" s="6">
        <v>0</v>
      </c>
      <c r="I241" s="6">
        <v>0</v>
      </c>
      <c r="J241" s="6">
        <f t="shared" si="126"/>
        <v>0</v>
      </c>
      <c r="K241" s="6">
        <v>0</v>
      </c>
      <c r="L241" s="6">
        <v>0</v>
      </c>
      <c r="M241" s="6">
        <f t="shared" si="127"/>
        <v>0</v>
      </c>
      <c r="N241" s="6">
        <v>0</v>
      </c>
      <c r="O241" s="6">
        <v>0</v>
      </c>
    </row>
    <row r="242" spans="1:15" ht="32.25" customHeight="1" x14ac:dyDescent="0.25">
      <c r="A242" s="207"/>
      <c r="B242" s="207"/>
      <c r="C242" s="109" t="s">
        <v>58</v>
      </c>
      <c r="D242" s="6">
        <f t="shared" si="123"/>
        <v>0</v>
      </c>
      <c r="E242" s="6">
        <v>0</v>
      </c>
      <c r="F242" s="6">
        <v>0</v>
      </c>
      <c r="G242" s="6">
        <f t="shared" si="125"/>
        <v>0</v>
      </c>
      <c r="H242" s="6">
        <v>0</v>
      </c>
      <c r="I242" s="6">
        <v>0</v>
      </c>
      <c r="J242" s="6">
        <f t="shared" si="126"/>
        <v>0</v>
      </c>
      <c r="K242" s="6">
        <v>0</v>
      </c>
      <c r="L242" s="6">
        <v>0</v>
      </c>
      <c r="M242" s="6">
        <f t="shared" si="127"/>
        <v>0</v>
      </c>
      <c r="N242" s="6">
        <v>0</v>
      </c>
      <c r="O242" s="6">
        <v>0</v>
      </c>
    </row>
    <row r="243" spans="1:15" ht="32.25" customHeight="1" x14ac:dyDescent="0.25">
      <c r="A243" s="207"/>
      <c r="B243" s="207"/>
      <c r="C243" s="109" t="s">
        <v>59</v>
      </c>
      <c r="D243" s="6">
        <f t="shared" si="123"/>
        <v>0</v>
      </c>
      <c r="E243" s="6">
        <v>0</v>
      </c>
      <c r="F243" s="6">
        <v>0</v>
      </c>
      <c r="G243" s="6">
        <f t="shared" si="125"/>
        <v>0</v>
      </c>
      <c r="H243" s="6">
        <v>0</v>
      </c>
      <c r="I243" s="6">
        <v>0</v>
      </c>
      <c r="J243" s="6">
        <f t="shared" si="126"/>
        <v>0</v>
      </c>
      <c r="K243" s="6">
        <v>0</v>
      </c>
      <c r="L243" s="6">
        <v>0</v>
      </c>
      <c r="M243" s="6">
        <f t="shared" si="127"/>
        <v>0</v>
      </c>
      <c r="N243" s="6">
        <v>0</v>
      </c>
      <c r="O243" s="6">
        <v>0</v>
      </c>
    </row>
    <row r="244" spans="1:15" ht="32.25" customHeight="1" x14ac:dyDescent="0.25">
      <c r="A244" s="207"/>
      <c r="B244" s="207"/>
      <c r="C244" s="109" t="s">
        <v>60</v>
      </c>
      <c r="D244" s="6">
        <f t="shared" si="123"/>
        <v>0</v>
      </c>
      <c r="E244" s="6">
        <v>0</v>
      </c>
      <c r="F244" s="6">
        <v>0</v>
      </c>
      <c r="G244" s="6">
        <f t="shared" si="125"/>
        <v>0</v>
      </c>
      <c r="H244" s="6">
        <v>0</v>
      </c>
      <c r="I244" s="6">
        <v>0</v>
      </c>
      <c r="J244" s="6">
        <f t="shared" si="126"/>
        <v>0</v>
      </c>
      <c r="K244" s="6">
        <v>0</v>
      </c>
      <c r="L244" s="6">
        <v>0</v>
      </c>
      <c r="M244" s="6">
        <f t="shared" si="127"/>
        <v>0</v>
      </c>
      <c r="N244" s="6">
        <v>0</v>
      </c>
      <c r="O244" s="6">
        <v>0</v>
      </c>
    </row>
    <row r="245" spans="1:15" ht="32.25" customHeight="1" x14ac:dyDescent="0.25">
      <c r="A245" s="207"/>
      <c r="B245" s="207"/>
      <c r="C245" s="109" t="s">
        <v>61</v>
      </c>
      <c r="D245" s="6">
        <f t="shared" si="123"/>
        <v>0</v>
      </c>
      <c r="E245" s="6">
        <v>0</v>
      </c>
      <c r="F245" s="6">
        <v>0</v>
      </c>
      <c r="G245" s="6">
        <f t="shared" si="125"/>
        <v>0</v>
      </c>
      <c r="H245" s="6">
        <v>0</v>
      </c>
      <c r="I245" s="6">
        <v>0</v>
      </c>
      <c r="J245" s="6">
        <f t="shared" si="126"/>
        <v>0</v>
      </c>
      <c r="K245" s="6">
        <v>0</v>
      </c>
      <c r="L245" s="6">
        <v>0</v>
      </c>
      <c r="M245" s="6">
        <f t="shared" si="127"/>
        <v>0</v>
      </c>
      <c r="N245" s="6">
        <v>0</v>
      </c>
      <c r="O245" s="6">
        <v>0</v>
      </c>
    </row>
    <row r="246" spans="1:15" ht="35.25" customHeight="1" x14ac:dyDescent="0.25">
      <c r="A246" s="207"/>
      <c r="B246" s="207"/>
      <c r="C246" s="109" t="s">
        <v>62</v>
      </c>
      <c r="D246" s="6">
        <f t="shared" si="123"/>
        <v>0</v>
      </c>
      <c r="E246" s="6">
        <v>0</v>
      </c>
      <c r="F246" s="6">
        <v>0</v>
      </c>
      <c r="G246" s="6">
        <f t="shared" si="125"/>
        <v>0</v>
      </c>
      <c r="H246" s="6">
        <v>0</v>
      </c>
      <c r="I246" s="6">
        <v>0</v>
      </c>
      <c r="J246" s="6">
        <f t="shared" si="126"/>
        <v>0</v>
      </c>
      <c r="K246" s="6">
        <v>0</v>
      </c>
      <c r="L246" s="6">
        <v>0</v>
      </c>
      <c r="M246" s="6">
        <f t="shared" si="127"/>
        <v>0</v>
      </c>
      <c r="N246" s="6">
        <v>0</v>
      </c>
      <c r="O246" s="6">
        <v>0</v>
      </c>
    </row>
    <row r="247" spans="1:15" ht="35.25" customHeight="1" x14ac:dyDescent="0.25">
      <c r="A247" s="207"/>
      <c r="B247" s="207"/>
      <c r="C247" s="109" t="s">
        <v>63</v>
      </c>
      <c r="D247" s="6">
        <f t="shared" si="123"/>
        <v>0</v>
      </c>
      <c r="E247" s="6">
        <v>0</v>
      </c>
      <c r="F247" s="6">
        <v>0</v>
      </c>
      <c r="G247" s="6">
        <f t="shared" si="125"/>
        <v>0</v>
      </c>
      <c r="H247" s="6">
        <v>0</v>
      </c>
      <c r="I247" s="6">
        <v>0</v>
      </c>
      <c r="J247" s="6">
        <f t="shared" si="126"/>
        <v>0</v>
      </c>
      <c r="K247" s="6">
        <v>0</v>
      </c>
      <c r="L247" s="6">
        <v>0</v>
      </c>
      <c r="M247" s="6">
        <f t="shared" si="127"/>
        <v>0</v>
      </c>
      <c r="N247" s="6">
        <v>0</v>
      </c>
      <c r="O247" s="6">
        <v>0</v>
      </c>
    </row>
    <row r="248" spans="1:15" ht="50.25" customHeight="1" x14ac:dyDescent="0.25">
      <c r="A248" s="207"/>
      <c r="B248" s="207"/>
      <c r="C248" s="110" t="s">
        <v>64</v>
      </c>
      <c r="D248" s="6">
        <f t="shared" si="123"/>
        <v>0</v>
      </c>
      <c r="E248" s="6">
        <v>0</v>
      </c>
      <c r="F248" s="6">
        <v>0</v>
      </c>
      <c r="G248" s="6">
        <f t="shared" si="125"/>
        <v>0</v>
      </c>
      <c r="H248" s="6">
        <v>0</v>
      </c>
      <c r="I248" s="6">
        <v>0</v>
      </c>
      <c r="J248" s="6">
        <f t="shared" si="126"/>
        <v>0</v>
      </c>
      <c r="K248" s="6">
        <v>0</v>
      </c>
      <c r="L248" s="6">
        <v>0</v>
      </c>
      <c r="M248" s="6">
        <f t="shared" si="127"/>
        <v>0</v>
      </c>
      <c r="N248" s="6">
        <v>0</v>
      </c>
      <c r="O248" s="6">
        <v>0</v>
      </c>
    </row>
    <row r="249" spans="1:15" ht="35.25" customHeight="1" x14ac:dyDescent="0.25">
      <c r="A249" s="207"/>
      <c r="B249" s="207"/>
      <c r="C249" s="38" t="s">
        <v>24</v>
      </c>
      <c r="D249" s="6">
        <f t="shared" si="123"/>
        <v>0</v>
      </c>
      <c r="E249" s="6">
        <v>0</v>
      </c>
      <c r="F249" s="6">
        <v>0</v>
      </c>
      <c r="G249" s="6">
        <f t="shared" si="125"/>
        <v>0</v>
      </c>
      <c r="H249" s="6">
        <v>0</v>
      </c>
      <c r="I249" s="6">
        <v>0</v>
      </c>
      <c r="J249" s="6">
        <f t="shared" si="126"/>
        <v>0</v>
      </c>
      <c r="K249" s="6">
        <v>0</v>
      </c>
      <c r="L249" s="6">
        <v>0</v>
      </c>
      <c r="M249" s="6">
        <f t="shared" si="127"/>
        <v>0</v>
      </c>
      <c r="N249" s="6">
        <v>0</v>
      </c>
      <c r="O249" s="6">
        <v>0</v>
      </c>
    </row>
    <row r="250" spans="1:15" ht="35.25" customHeight="1" x14ac:dyDescent="0.25">
      <c r="A250" s="207"/>
      <c r="B250" s="207"/>
      <c r="C250" s="38" t="s">
        <v>9</v>
      </c>
      <c r="D250" s="6">
        <f t="shared" si="123"/>
        <v>16458</v>
      </c>
      <c r="E250" s="6">
        <v>0</v>
      </c>
      <c r="F250" s="6">
        <v>16458</v>
      </c>
      <c r="G250" s="6">
        <f t="shared" si="125"/>
        <v>16458</v>
      </c>
      <c r="H250" s="6">
        <v>0</v>
      </c>
      <c r="I250" s="6">
        <v>16458</v>
      </c>
      <c r="J250" s="6">
        <f t="shared" si="126"/>
        <v>16458</v>
      </c>
      <c r="K250" s="74">
        <v>0</v>
      </c>
      <c r="L250" s="6">
        <v>16458</v>
      </c>
      <c r="M250" s="6">
        <f t="shared" si="127"/>
        <v>16458</v>
      </c>
      <c r="N250" s="74">
        <v>0</v>
      </c>
      <c r="O250" s="6">
        <v>16458</v>
      </c>
    </row>
    <row r="251" spans="1:15" ht="24" customHeight="1" x14ac:dyDescent="0.25">
      <c r="A251" s="207" t="s">
        <v>270</v>
      </c>
      <c r="B251" s="207" t="s">
        <v>68</v>
      </c>
      <c r="C251" s="17" t="s">
        <v>233</v>
      </c>
      <c r="D251" s="6">
        <f>E251+F251</f>
        <v>1702.5</v>
      </c>
      <c r="E251" s="6">
        <f>E252+E262+E263</f>
        <v>1702.5</v>
      </c>
      <c r="F251" s="6">
        <f>F252+F262+F263</f>
        <v>0</v>
      </c>
      <c r="G251" s="6">
        <f>H251+I251</f>
        <v>1702.5</v>
      </c>
      <c r="H251" s="6">
        <f>H252+H262+H263</f>
        <v>1702.5</v>
      </c>
      <c r="I251" s="6">
        <f>I252+I262+I263</f>
        <v>0</v>
      </c>
      <c r="J251" s="6">
        <f>K251+L251</f>
        <v>1702.5</v>
      </c>
      <c r="K251" s="6">
        <f>K252+K262+K263</f>
        <v>1702.5</v>
      </c>
      <c r="L251" s="6">
        <f>L252+L262+L263</f>
        <v>0</v>
      </c>
      <c r="M251" s="6">
        <f>N251+O251</f>
        <v>1702.5</v>
      </c>
      <c r="N251" s="6">
        <f>N252+N262+N263</f>
        <v>1702.5</v>
      </c>
      <c r="O251" s="6">
        <f>O252+O262+O263</f>
        <v>0</v>
      </c>
    </row>
    <row r="252" spans="1:15" ht="43.5" customHeight="1" x14ac:dyDescent="0.25">
      <c r="A252" s="207"/>
      <c r="B252" s="207"/>
      <c r="C252" s="38" t="s">
        <v>22</v>
      </c>
      <c r="D252" s="6">
        <f t="shared" ref="D252:D263" si="128">E252+F252</f>
        <v>0</v>
      </c>
      <c r="E252" s="6">
        <f>E254+E261</f>
        <v>0</v>
      </c>
      <c r="F252" s="6">
        <f>F254+F261</f>
        <v>0</v>
      </c>
      <c r="G252" s="6">
        <f t="shared" ref="G252:G263" si="129">H252+I252</f>
        <v>0</v>
      </c>
      <c r="H252" s="6">
        <f>H254+H261</f>
        <v>0</v>
      </c>
      <c r="I252" s="6">
        <f>I254+I261</f>
        <v>0</v>
      </c>
      <c r="J252" s="6">
        <f t="shared" ref="J252:J263" si="130">K252+L252</f>
        <v>0</v>
      </c>
      <c r="K252" s="6">
        <f>K254+K261</f>
        <v>0</v>
      </c>
      <c r="L252" s="6">
        <f>L254+L261</f>
        <v>0</v>
      </c>
      <c r="M252" s="6">
        <f t="shared" ref="M252:M263" si="131">N252+O252</f>
        <v>0</v>
      </c>
      <c r="N252" s="6">
        <f>N254+N261</f>
        <v>0</v>
      </c>
      <c r="O252" s="6">
        <f>O254+O261</f>
        <v>0</v>
      </c>
    </row>
    <row r="253" spans="1:15" ht="27" customHeight="1" x14ac:dyDescent="0.25">
      <c r="A253" s="207"/>
      <c r="B253" s="207"/>
      <c r="C253" s="38" t="s">
        <v>23</v>
      </c>
      <c r="D253" s="6"/>
      <c r="E253" s="6"/>
      <c r="F253" s="6"/>
      <c r="G253" s="6"/>
      <c r="H253" s="22"/>
      <c r="I253" s="22"/>
      <c r="J253" s="6"/>
      <c r="K253" s="6"/>
      <c r="L253" s="6"/>
      <c r="M253" s="6"/>
      <c r="N253" s="22"/>
      <c r="O253" s="22"/>
    </row>
    <row r="254" spans="1:15" ht="43.5" customHeight="1" x14ac:dyDescent="0.25">
      <c r="A254" s="207"/>
      <c r="B254" s="207"/>
      <c r="C254" s="110" t="s">
        <v>57</v>
      </c>
      <c r="D254" s="6">
        <f t="shared" si="128"/>
        <v>0</v>
      </c>
      <c r="E254" s="6">
        <v>0</v>
      </c>
      <c r="F254" s="6">
        <v>0</v>
      </c>
      <c r="G254" s="6">
        <f t="shared" si="129"/>
        <v>0</v>
      </c>
      <c r="H254" s="6">
        <v>0</v>
      </c>
      <c r="I254" s="6">
        <v>0</v>
      </c>
      <c r="J254" s="6">
        <f t="shared" si="130"/>
        <v>0</v>
      </c>
      <c r="K254" s="6">
        <v>0</v>
      </c>
      <c r="L254" s="6">
        <v>0</v>
      </c>
      <c r="M254" s="6">
        <f t="shared" si="131"/>
        <v>0</v>
      </c>
      <c r="N254" s="6">
        <v>0</v>
      </c>
      <c r="O254" s="6">
        <v>0</v>
      </c>
    </row>
    <row r="255" spans="1:15" ht="43.5" customHeight="1" x14ac:dyDescent="0.25">
      <c r="A255" s="207"/>
      <c r="B255" s="207"/>
      <c r="C255" s="109" t="s">
        <v>58</v>
      </c>
      <c r="D255" s="6">
        <f t="shared" si="128"/>
        <v>0</v>
      </c>
      <c r="E255" s="6">
        <v>0</v>
      </c>
      <c r="F255" s="6">
        <v>0</v>
      </c>
      <c r="G255" s="6">
        <f t="shared" si="129"/>
        <v>0</v>
      </c>
      <c r="H255" s="6">
        <v>0</v>
      </c>
      <c r="I255" s="6">
        <v>0</v>
      </c>
      <c r="J255" s="6">
        <f t="shared" si="130"/>
        <v>0</v>
      </c>
      <c r="K255" s="6">
        <v>0</v>
      </c>
      <c r="L255" s="6">
        <v>0</v>
      </c>
      <c r="M255" s="6">
        <f t="shared" si="131"/>
        <v>0</v>
      </c>
      <c r="N255" s="6">
        <v>0</v>
      </c>
      <c r="O255" s="6">
        <v>0</v>
      </c>
    </row>
    <row r="256" spans="1:15" ht="43.5" customHeight="1" x14ac:dyDescent="0.25">
      <c r="A256" s="207"/>
      <c r="B256" s="207"/>
      <c r="C256" s="109" t="s">
        <v>59</v>
      </c>
      <c r="D256" s="6">
        <f t="shared" si="128"/>
        <v>0</v>
      </c>
      <c r="E256" s="6">
        <v>0</v>
      </c>
      <c r="F256" s="6">
        <v>0</v>
      </c>
      <c r="G256" s="6">
        <f t="shared" si="129"/>
        <v>0</v>
      </c>
      <c r="H256" s="6">
        <v>0</v>
      </c>
      <c r="I256" s="6">
        <v>0</v>
      </c>
      <c r="J256" s="6">
        <f t="shared" si="130"/>
        <v>0</v>
      </c>
      <c r="K256" s="6">
        <v>0</v>
      </c>
      <c r="L256" s="6">
        <v>0</v>
      </c>
      <c r="M256" s="6">
        <f t="shared" si="131"/>
        <v>0</v>
      </c>
      <c r="N256" s="6">
        <v>0</v>
      </c>
      <c r="O256" s="6">
        <v>0</v>
      </c>
    </row>
    <row r="257" spans="1:15" ht="43.5" customHeight="1" x14ac:dyDescent="0.25">
      <c r="A257" s="207"/>
      <c r="B257" s="207"/>
      <c r="C257" s="109" t="s">
        <v>60</v>
      </c>
      <c r="D257" s="6">
        <f t="shared" si="128"/>
        <v>0</v>
      </c>
      <c r="E257" s="6">
        <v>0</v>
      </c>
      <c r="F257" s="6">
        <v>0</v>
      </c>
      <c r="G257" s="6">
        <f t="shared" si="129"/>
        <v>0</v>
      </c>
      <c r="H257" s="6">
        <v>0</v>
      </c>
      <c r="I257" s="6">
        <v>0</v>
      </c>
      <c r="J257" s="6">
        <f t="shared" si="130"/>
        <v>0</v>
      </c>
      <c r="K257" s="6">
        <v>0</v>
      </c>
      <c r="L257" s="6">
        <v>0</v>
      </c>
      <c r="M257" s="6">
        <f t="shared" si="131"/>
        <v>0</v>
      </c>
      <c r="N257" s="6">
        <v>0</v>
      </c>
      <c r="O257" s="6">
        <v>0</v>
      </c>
    </row>
    <row r="258" spans="1:15" ht="43.5" customHeight="1" x14ac:dyDescent="0.25">
      <c r="A258" s="207"/>
      <c r="B258" s="207"/>
      <c r="C258" s="109" t="s">
        <v>61</v>
      </c>
      <c r="D258" s="6">
        <f t="shared" si="128"/>
        <v>0</v>
      </c>
      <c r="E258" s="6">
        <v>0</v>
      </c>
      <c r="F258" s="6">
        <v>0</v>
      </c>
      <c r="G258" s="6">
        <f t="shared" si="129"/>
        <v>0</v>
      </c>
      <c r="H258" s="6">
        <v>0</v>
      </c>
      <c r="I258" s="6">
        <v>0</v>
      </c>
      <c r="J258" s="6">
        <f t="shared" si="130"/>
        <v>0</v>
      </c>
      <c r="K258" s="6">
        <v>0</v>
      </c>
      <c r="L258" s="6">
        <v>0</v>
      </c>
      <c r="M258" s="6">
        <f t="shared" si="131"/>
        <v>0</v>
      </c>
      <c r="N258" s="6">
        <v>0</v>
      </c>
      <c r="O258" s="6">
        <v>0</v>
      </c>
    </row>
    <row r="259" spans="1:15" ht="43.5" customHeight="1" x14ac:dyDescent="0.25">
      <c r="A259" s="207"/>
      <c r="B259" s="207"/>
      <c r="C259" s="109" t="s">
        <v>62</v>
      </c>
      <c r="D259" s="6">
        <f t="shared" si="128"/>
        <v>0</v>
      </c>
      <c r="E259" s="6">
        <v>0</v>
      </c>
      <c r="F259" s="6">
        <v>0</v>
      </c>
      <c r="G259" s="6">
        <f t="shared" si="129"/>
        <v>0</v>
      </c>
      <c r="H259" s="6">
        <v>0</v>
      </c>
      <c r="I259" s="6">
        <v>0</v>
      </c>
      <c r="J259" s="6">
        <f t="shared" si="130"/>
        <v>0</v>
      </c>
      <c r="K259" s="6">
        <v>0</v>
      </c>
      <c r="L259" s="6">
        <v>0</v>
      </c>
      <c r="M259" s="6">
        <f t="shared" si="131"/>
        <v>0</v>
      </c>
      <c r="N259" s="6">
        <v>0</v>
      </c>
      <c r="O259" s="6">
        <v>0</v>
      </c>
    </row>
    <row r="260" spans="1:15" ht="43.5" customHeight="1" x14ac:dyDescent="0.25">
      <c r="A260" s="207"/>
      <c r="B260" s="207"/>
      <c r="C260" s="109" t="s">
        <v>63</v>
      </c>
      <c r="D260" s="6">
        <f t="shared" si="128"/>
        <v>0</v>
      </c>
      <c r="E260" s="6">
        <v>0</v>
      </c>
      <c r="F260" s="6">
        <v>0</v>
      </c>
      <c r="G260" s="6">
        <f t="shared" si="129"/>
        <v>0</v>
      </c>
      <c r="H260" s="6">
        <v>0</v>
      </c>
      <c r="I260" s="6">
        <v>0</v>
      </c>
      <c r="J260" s="6">
        <f t="shared" si="130"/>
        <v>0</v>
      </c>
      <c r="K260" s="6">
        <v>0</v>
      </c>
      <c r="L260" s="6">
        <v>0</v>
      </c>
      <c r="M260" s="6">
        <f t="shared" si="131"/>
        <v>0</v>
      </c>
      <c r="N260" s="6">
        <v>0</v>
      </c>
      <c r="O260" s="6">
        <v>0</v>
      </c>
    </row>
    <row r="261" spans="1:15" ht="43.5" customHeight="1" x14ac:dyDescent="0.25">
      <c r="A261" s="207"/>
      <c r="B261" s="207"/>
      <c r="C261" s="110" t="s">
        <v>64</v>
      </c>
      <c r="D261" s="6">
        <f t="shared" si="128"/>
        <v>0</v>
      </c>
      <c r="E261" s="6">
        <v>0</v>
      </c>
      <c r="F261" s="6">
        <v>0</v>
      </c>
      <c r="G261" s="6">
        <f t="shared" si="129"/>
        <v>0</v>
      </c>
      <c r="H261" s="6">
        <v>0</v>
      </c>
      <c r="I261" s="6">
        <v>0</v>
      </c>
      <c r="J261" s="6">
        <f t="shared" si="130"/>
        <v>0</v>
      </c>
      <c r="K261" s="6">
        <v>0</v>
      </c>
      <c r="L261" s="6">
        <v>0</v>
      </c>
      <c r="M261" s="6">
        <f t="shared" si="131"/>
        <v>0</v>
      </c>
      <c r="N261" s="6">
        <v>0</v>
      </c>
      <c r="O261" s="6">
        <v>0</v>
      </c>
    </row>
    <row r="262" spans="1:15" ht="33.75" customHeight="1" x14ac:dyDescent="0.25">
      <c r="A262" s="207"/>
      <c r="B262" s="207"/>
      <c r="C262" s="38" t="s">
        <v>24</v>
      </c>
      <c r="D262" s="6">
        <f t="shared" si="128"/>
        <v>0</v>
      </c>
      <c r="E262" s="6">
        <v>0</v>
      </c>
      <c r="F262" s="6">
        <v>0</v>
      </c>
      <c r="G262" s="6">
        <f t="shared" si="129"/>
        <v>0</v>
      </c>
      <c r="H262" s="6">
        <v>0</v>
      </c>
      <c r="I262" s="6">
        <v>0</v>
      </c>
      <c r="J262" s="6">
        <f t="shared" si="130"/>
        <v>0</v>
      </c>
      <c r="K262" s="6">
        <v>0</v>
      </c>
      <c r="L262" s="6">
        <v>0</v>
      </c>
      <c r="M262" s="6">
        <f t="shared" si="131"/>
        <v>0</v>
      </c>
      <c r="N262" s="6">
        <v>0</v>
      </c>
      <c r="O262" s="6">
        <v>0</v>
      </c>
    </row>
    <row r="263" spans="1:15" ht="43.5" customHeight="1" x14ac:dyDescent="0.25">
      <c r="A263" s="207"/>
      <c r="B263" s="207"/>
      <c r="C263" s="38" t="s">
        <v>9</v>
      </c>
      <c r="D263" s="6">
        <f t="shared" si="128"/>
        <v>1702.5</v>
      </c>
      <c r="E263" s="6">
        <v>1702.5</v>
      </c>
      <c r="F263" s="6">
        <v>0</v>
      </c>
      <c r="G263" s="6">
        <f t="shared" si="129"/>
        <v>1702.5</v>
      </c>
      <c r="H263" s="6">
        <v>1702.5</v>
      </c>
      <c r="I263" s="6">
        <v>0</v>
      </c>
      <c r="J263" s="6">
        <f t="shared" si="130"/>
        <v>1702.5</v>
      </c>
      <c r="K263" s="6">
        <v>1702.5</v>
      </c>
      <c r="L263" s="6">
        <v>0</v>
      </c>
      <c r="M263" s="6">
        <f t="shared" si="131"/>
        <v>1702.5</v>
      </c>
      <c r="N263" s="6">
        <v>1702.5</v>
      </c>
      <c r="O263" s="6">
        <v>0</v>
      </c>
    </row>
    <row r="264" spans="1:15" ht="30.75" customHeight="1" x14ac:dyDescent="0.25">
      <c r="A264" s="279" t="s">
        <v>199</v>
      </c>
      <c r="B264" s="279" t="s">
        <v>137</v>
      </c>
      <c r="C264" s="17" t="s">
        <v>233</v>
      </c>
      <c r="D264" s="150">
        <f>D277+D291</f>
        <v>34200.400000000001</v>
      </c>
      <c r="E264" s="150">
        <f>E277+E291</f>
        <v>29055.4</v>
      </c>
      <c r="F264" s="150">
        <f>F277+F291</f>
        <v>5145</v>
      </c>
      <c r="G264" s="150">
        <f t="shared" ref="G264:O264" si="132">G277+G291</f>
        <v>34200.400000000001</v>
      </c>
      <c r="H264" s="150">
        <f t="shared" si="132"/>
        <v>29055.4</v>
      </c>
      <c r="I264" s="150">
        <f t="shared" si="132"/>
        <v>5145</v>
      </c>
      <c r="J264" s="150">
        <f t="shared" si="132"/>
        <v>34200.400000000001</v>
      </c>
      <c r="K264" s="150">
        <f t="shared" si="132"/>
        <v>29055.4</v>
      </c>
      <c r="L264" s="150">
        <f t="shared" si="132"/>
        <v>5145</v>
      </c>
      <c r="M264" s="150">
        <f t="shared" si="132"/>
        <v>33186.400000000001</v>
      </c>
      <c r="N264" s="150">
        <f t="shared" si="132"/>
        <v>29032.2</v>
      </c>
      <c r="O264" s="150">
        <f t="shared" si="132"/>
        <v>4154.2</v>
      </c>
    </row>
    <row r="265" spans="1:15" ht="47.25" customHeight="1" x14ac:dyDescent="0.25">
      <c r="A265" s="279"/>
      <c r="B265" s="279"/>
      <c r="C265" s="38" t="s">
        <v>22</v>
      </c>
      <c r="D265" s="55">
        <f t="shared" ref="D265:O265" si="133">D278+D292</f>
        <v>0</v>
      </c>
      <c r="E265" s="55">
        <f t="shared" si="133"/>
        <v>0</v>
      </c>
      <c r="F265" s="55">
        <f t="shared" si="133"/>
        <v>0</v>
      </c>
      <c r="G265" s="55">
        <f t="shared" si="133"/>
        <v>0</v>
      </c>
      <c r="H265" s="55">
        <f t="shared" si="133"/>
        <v>0</v>
      </c>
      <c r="I265" s="55">
        <f t="shared" si="133"/>
        <v>0</v>
      </c>
      <c r="J265" s="55">
        <f t="shared" si="133"/>
        <v>0</v>
      </c>
      <c r="K265" s="55">
        <f t="shared" si="133"/>
        <v>0</v>
      </c>
      <c r="L265" s="55">
        <f t="shared" si="133"/>
        <v>0</v>
      </c>
      <c r="M265" s="55">
        <f t="shared" si="133"/>
        <v>0</v>
      </c>
      <c r="N265" s="55">
        <f t="shared" si="133"/>
        <v>0</v>
      </c>
      <c r="O265" s="55">
        <f t="shared" si="133"/>
        <v>0</v>
      </c>
    </row>
    <row r="266" spans="1:15" ht="24.75" customHeight="1" x14ac:dyDescent="0.25">
      <c r="A266" s="279"/>
      <c r="B266" s="279"/>
      <c r="C266" s="38" t="s">
        <v>23</v>
      </c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</row>
    <row r="267" spans="1:15" ht="40.5" customHeight="1" x14ac:dyDescent="0.25">
      <c r="A267" s="279"/>
      <c r="B267" s="279"/>
      <c r="C267" s="110" t="s">
        <v>57</v>
      </c>
      <c r="D267" s="55">
        <f t="shared" ref="D267:O267" si="134">D280+D294</f>
        <v>0</v>
      </c>
      <c r="E267" s="55">
        <f t="shared" si="134"/>
        <v>0</v>
      </c>
      <c r="F267" s="55">
        <f t="shared" si="134"/>
        <v>0</v>
      </c>
      <c r="G267" s="55">
        <f t="shared" si="134"/>
        <v>0</v>
      </c>
      <c r="H267" s="55">
        <f t="shared" si="134"/>
        <v>0</v>
      </c>
      <c r="I267" s="55">
        <f t="shared" si="134"/>
        <v>0</v>
      </c>
      <c r="J267" s="55">
        <f t="shared" si="134"/>
        <v>0</v>
      </c>
      <c r="K267" s="55">
        <f t="shared" si="134"/>
        <v>0</v>
      </c>
      <c r="L267" s="55">
        <f t="shared" si="134"/>
        <v>0</v>
      </c>
      <c r="M267" s="55">
        <f t="shared" si="134"/>
        <v>0</v>
      </c>
      <c r="N267" s="55">
        <f t="shared" si="134"/>
        <v>0</v>
      </c>
      <c r="O267" s="55">
        <f t="shared" si="134"/>
        <v>0</v>
      </c>
    </row>
    <row r="268" spans="1:15" ht="45.75" customHeight="1" x14ac:dyDescent="0.25">
      <c r="A268" s="279"/>
      <c r="B268" s="279"/>
      <c r="C268" s="109" t="s">
        <v>58</v>
      </c>
      <c r="D268" s="55">
        <f t="shared" ref="D268:O268" si="135">D281+D295</f>
        <v>0</v>
      </c>
      <c r="E268" s="55">
        <f t="shared" si="135"/>
        <v>0</v>
      </c>
      <c r="F268" s="55">
        <f t="shared" si="135"/>
        <v>0</v>
      </c>
      <c r="G268" s="55">
        <f t="shared" si="135"/>
        <v>0</v>
      </c>
      <c r="H268" s="55">
        <f t="shared" si="135"/>
        <v>0</v>
      </c>
      <c r="I268" s="55">
        <f t="shared" si="135"/>
        <v>0</v>
      </c>
      <c r="J268" s="55">
        <f t="shared" si="135"/>
        <v>0</v>
      </c>
      <c r="K268" s="55">
        <f t="shared" si="135"/>
        <v>0</v>
      </c>
      <c r="L268" s="55">
        <f t="shared" si="135"/>
        <v>0</v>
      </c>
      <c r="M268" s="55">
        <f t="shared" si="135"/>
        <v>0</v>
      </c>
      <c r="N268" s="55">
        <f t="shared" si="135"/>
        <v>0</v>
      </c>
      <c r="O268" s="55">
        <f t="shared" si="135"/>
        <v>0</v>
      </c>
    </row>
    <row r="269" spans="1:15" ht="40.5" customHeight="1" x14ac:dyDescent="0.25">
      <c r="A269" s="279"/>
      <c r="B269" s="279"/>
      <c r="C269" s="109" t="s">
        <v>59</v>
      </c>
      <c r="D269" s="55">
        <f t="shared" ref="D269:O269" si="136">D282+D296</f>
        <v>0</v>
      </c>
      <c r="E269" s="55">
        <f t="shared" si="136"/>
        <v>0</v>
      </c>
      <c r="F269" s="55">
        <f t="shared" si="136"/>
        <v>0</v>
      </c>
      <c r="G269" s="55">
        <f t="shared" si="136"/>
        <v>0</v>
      </c>
      <c r="H269" s="55">
        <f t="shared" si="136"/>
        <v>0</v>
      </c>
      <c r="I269" s="55">
        <f t="shared" si="136"/>
        <v>0</v>
      </c>
      <c r="J269" s="55">
        <f t="shared" si="136"/>
        <v>0</v>
      </c>
      <c r="K269" s="55">
        <f t="shared" si="136"/>
        <v>0</v>
      </c>
      <c r="L269" s="55">
        <f t="shared" si="136"/>
        <v>0</v>
      </c>
      <c r="M269" s="55">
        <f t="shared" si="136"/>
        <v>0</v>
      </c>
      <c r="N269" s="55">
        <f t="shared" si="136"/>
        <v>0</v>
      </c>
      <c r="O269" s="55">
        <f t="shared" si="136"/>
        <v>0</v>
      </c>
    </row>
    <row r="270" spans="1:15" ht="40.5" customHeight="1" x14ac:dyDescent="0.25">
      <c r="A270" s="279"/>
      <c r="B270" s="279"/>
      <c r="C270" s="109" t="s">
        <v>60</v>
      </c>
      <c r="D270" s="55">
        <f t="shared" ref="D270:O270" si="137">D283+D297</f>
        <v>0</v>
      </c>
      <c r="E270" s="55">
        <f t="shared" si="137"/>
        <v>0</v>
      </c>
      <c r="F270" s="55">
        <f t="shared" si="137"/>
        <v>0</v>
      </c>
      <c r="G270" s="55">
        <f t="shared" si="137"/>
        <v>0</v>
      </c>
      <c r="H270" s="55">
        <f t="shared" si="137"/>
        <v>0</v>
      </c>
      <c r="I270" s="55">
        <f t="shared" si="137"/>
        <v>0</v>
      </c>
      <c r="J270" s="55">
        <f t="shared" si="137"/>
        <v>0</v>
      </c>
      <c r="K270" s="55">
        <f t="shared" si="137"/>
        <v>0</v>
      </c>
      <c r="L270" s="55">
        <f t="shared" si="137"/>
        <v>0</v>
      </c>
      <c r="M270" s="55">
        <f t="shared" si="137"/>
        <v>0</v>
      </c>
      <c r="N270" s="55">
        <f t="shared" si="137"/>
        <v>0</v>
      </c>
      <c r="O270" s="55">
        <f t="shared" si="137"/>
        <v>0</v>
      </c>
    </row>
    <row r="271" spans="1:15" ht="40.5" customHeight="1" x14ac:dyDescent="0.25">
      <c r="A271" s="279"/>
      <c r="B271" s="279"/>
      <c r="C271" s="109" t="s">
        <v>61</v>
      </c>
      <c r="D271" s="55">
        <f t="shared" ref="D271:O271" si="138">D284+D298</f>
        <v>0</v>
      </c>
      <c r="E271" s="55">
        <f t="shared" si="138"/>
        <v>0</v>
      </c>
      <c r="F271" s="55">
        <f t="shared" si="138"/>
        <v>0</v>
      </c>
      <c r="G271" s="55">
        <f t="shared" si="138"/>
        <v>0</v>
      </c>
      <c r="H271" s="55">
        <f t="shared" si="138"/>
        <v>0</v>
      </c>
      <c r="I271" s="55">
        <f t="shared" si="138"/>
        <v>0</v>
      </c>
      <c r="J271" s="55">
        <f t="shared" si="138"/>
        <v>0</v>
      </c>
      <c r="K271" s="55">
        <f t="shared" si="138"/>
        <v>0</v>
      </c>
      <c r="L271" s="55">
        <f t="shared" si="138"/>
        <v>0</v>
      </c>
      <c r="M271" s="55">
        <f t="shared" si="138"/>
        <v>0</v>
      </c>
      <c r="N271" s="55">
        <f t="shared" si="138"/>
        <v>0</v>
      </c>
      <c r="O271" s="55">
        <f t="shared" si="138"/>
        <v>0</v>
      </c>
    </row>
    <row r="272" spans="1:15" ht="40.5" customHeight="1" x14ac:dyDescent="0.25">
      <c r="A272" s="279"/>
      <c r="B272" s="279"/>
      <c r="C272" s="109" t="s">
        <v>62</v>
      </c>
      <c r="D272" s="55">
        <f t="shared" ref="D272:O272" si="139">D285+D299</f>
        <v>0</v>
      </c>
      <c r="E272" s="55">
        <f t="shared" si="139"/>
        <v>0</v>
      </c>
      <c r="F272" s="55">
        <f t="shared" si="139"/>
        <v>0</v>
      </c>
      <c r="G272" s="55">
        <f t="shared" si="139"/>
        <v>0</v>
      </c>
      <c r="H272" s="55">
        <f t="shared" si="139"/>
        <v>0</v>
      </c>
      <c r="I272" s="55">
        <f t="shared" si="139"/>
        <v>0</v>
      </c>
      <c r="J272" s="55">
        <f t="shared" si="139"/>
        <v>0</v>
      </c>
      <c r="K272" s="55">
        <f t="shared" si="139"/>
        <v>0</v>
      </c>
      <c r="L272" s="55">
        <f t="shared" si="139"/>
        <v>0</v>
      </c>
      <c r="M272" s="55">
        <f t="shared" si="139"/>
        <v>0</v>
      </c>
      <c r="N272" s="55">
        <f t="shared" si="139"/>
        <v>0</v>
      </c>
      <c r="O272" s="55">
        <f t="shared" si="139"/>
        <v>0</v>
      </c>
    </row>
    <row r="273" spans="1:15" ht="40.5" customHeight="1" x14ac:dyDescent="0.25">
      <c r="A273" s="279"/>
      <c r="B273" s="279"/>
      <c r="C273" s="109" t="s">
        <v>63</v>
      </c>
      <c r="D273" s="55">
        <f t="shared" ref="D273:O273" si="140">D286+D300</f>
        <v>0</v>
      </c>
      <c r="E273" s="55">
        <f t="shared" si="140"/>
        <v>0</v>
      </c>
      <c r="F273" s="55">
        <f t="shared" si="140"/>
        <v>0</v>
      </c>
      <c r="G273" s="55">
        <f t="shared" si="140"/>
        <v>0</v>
      </c>
      <c r="H273" s="55">
        <f t="shared" si="140"/>
        <v>0</v>
      </c>
      <c r="I273" s="55">
        <f t="shared" si="140"/>
        <v>0</v>
      </c>
      <c r="J273" s="55">
        <f t="shared" si="140"/>
        <v>0</v>
      </c>
      <c r="K273" s="55">
        <f t="shared" si="140"/>
        <v>0</v>
      </c>
      <c r="L273" s="55">
        <f t="shared" si="140"/>
        <v>0</v>
      </c>
      <c r="M273" s="55">
        <f t="shared" si="140"/>
        <v>0</v>
      </c>
      <c r="N273" s="55">
        <f t="shared" si="140"/>
        <v>0</v>
      </c>
      <c r="O273" s="55">
        <f t="shared" si="140"/>
        <v>0</v>
      </c>
    </row>
    <row r="274" spans="1:15" ht="62.25" customHeight="1" x14ac:dyDescent="0.25">
      <c r="A274" s="279"/>
      <c r="B274" s="279"/>
      <c r="C274" s="110" t="s">
        <v>64</v>
      </c>
      <c r="D274" s="55">
        <f t="shared" ref="D274:O274" si="141">D287+D301</f>
        <v>0</v>
      </c>
      <c r="E274" s="55">
        <f t="shared" si="141"/>
        <v>0</v>
      </c>
      <c r="F274" s="55">
        <f t="shared" si="141"/>
        <v>0</v>
      </c>
      <c r="G274" s="55">
        <f t="shared" si="141"/>
        <v>0</v>
      </c>
      <c r="H274" s="55">
        <f t="shared" si="141"/>
        <v>0</v>
      </c>
      <c r="I274" s="55">
        <f t="shared" si="141"/>
        <v>0</v>
      </c>
      <c r="J274" s="55">
        <f t="shared" si="141"/>
        <v>0</v>
      </c>
      <c r="K274" s="55">
        <f t="shared" si="141"/>
        <v>0</v>
      </c>
      <c r="L274" s="55">
        <f t="shared" si="141"/>
        <v>0</v>
      </c>
      <c r="M274" s="55">
        <f t="shared" si="141"/>
        <v>0</v>
      </c>
      <c r="N274" s="55">
        <f t="shared" si="141"/>
        <v>0</v>
      </c>
      <c r="O274" s="55">
        <f t="shared" si="141"/>
        <v>0</v>
      </c>
    </row>
    <row r="275" spans="1:15" ht="24" customHeight="1" x14ac:dyDescent="0.25">
      <c r="A275" s="279"/>
      <c r="B275" s="279"/>
      <c r="C275" s="38" t="s">
        <v>24</v>
      </c>
      <c r="D275" s="55">
        <f t="shared" ref="D275:O275" si="142">D288+D302</f>
        <v>0</v>
      </c>
      <c r="E275" s="55">
        <f t="shared" si="142"/>
        <v>0</v>
      </c>
      <c r="F275" s="55">
        <f t="shared" si="142"/>
        <v>0</v>
      </c>
      <c r="G275" s="55">
        <f t="shared" si="142"/>
        <v>0</v>
      </c>
      <c r="H275" s="55">
        <f t="shared" si="142"/>
        <v>0</v>
      </c>
      <c r="I275" s="55">
        <f t="shared" si="142"/>
        <v>0</v>
      </c>
      <c r="J275" s="55">
        <f t="shared" si="142"/>
        <v>0</v>
      </c>
      <c r="K275" s="55">
        <f t="shared" si="142"/>
        <v>0</v>
      </c>
      <c r="L275" s="55">
        <f t="shared" si="142"/>
        <v>0</v>
      </c>
      <c r="M275" s="55">
        <f t="shared" si="142"/>
        <v>0</v>
      </c>
      <c r="N275" s="55">
        <f t="shared" si="142"/>
        <v>0</v>
      </c>
      <c r="O275" s="55">
        <f t="shared" si="142"/>
        <v>0</v>
      </c>
    </row>
    <row r="276" spans="1:15" ht="21" customHeight="1" x14ac:dyDescent="0.25">
      <c r="A276" s="279"/>
      <c r="B276" s="279"/>
      <c r="C276" s="38" t="s">
        <v>9</v>
      </c>
      <c r="D276" s="55">
        <f t="shared" ref="D276:O276" si="143">D289+D303</f>
        <v>29055.4</v>
      </c>
      <c r="E276" s="55">
        <f t="shared" si="143"/>
        <v>29055.4</v>
      </c>
      <c r="F276" s="55">
        <f t="shared" si="143"/>
        <v>0</v>
      </c>
      <c r="G276" s="55">
        <f t="shared" si="143"/>
        <v>29055.4</v>
      </c>
      <c r="H276" s="55">
        <f t="shared" si="143"/>
        <v>29055.4</v>
      </c>
      <c r="I276" s="55">
        <f t="shared" si="143"/>
        <v>0</v>
      </c>
      <c r="J276" s="55">
        <f t="shared" si="143"/>
        <v>29055.4</v>
      </c>
      <c r="K276" s="55">
        <f t="shared" si="143"/>
        <v>29055.4</v>
      </c>
      <c r="L276" s="55">
        <f t="shared" si="143"/>
        <v>0</v>
      </c>
      <c r="M276" s="55">
        <f t="shared" si="143"/>
        <v>29032.2</v>
      </c>
      <c r="N276" s="55">
        <f t="shared" si="143"/>
        <v>29032.2</v>
      </c>
      <c r="O276" s="55">
        <f t="shared" si="143"/>
        <v>0</v>
      </c>
    </row>
    <row r="277" spans="1:15" ht="24.75" customHeight="1" x14ac:dyDescent="0.25">
      <c r="A277" s="279" t="s">
        <v>272</v>
      </c>
      <c r="B277" s="207" t="s">
        <v>45</v>
      </c>
      <c r="C277" s="17" t="s">
        <v>233</v>
      </c>
      <c r="D277" s="152">
        <f>E277+F277</f>
        <v>5145</v>
      </c>
      <c r="E277" s="152">
        <f>E279+E289+E290</f>
        <v>0</v>
      </c>
      <c r="F277" s="152">
        <f>F279+F289+F290</f>
        <v>5145</v>
      </c>
      <c r="G277" s="152">
        <f>H277+I277</f>
        <v>5145</v>
      </c>
      <c r="H277" s="152">
        <f>H279+H289+H290</f>
        <v>0</v>
      </c>
      <c r="I277" s="152">
        <f>I279+I289+I290</f>
        <v>5145</v>
      </c>
      <c r="J277" s="152">
        <f>K277+L277</f>
        <v>5145</v>
      </c>
      <c r="K277" s="152">
        <f>K279+K289+K290</f>
        <v>0</v>
      </c>
      <c r="L277" s="152">
        <f>L279+L289+L290</f>
        <v>5145</v>
      </c>
      <c r="M277" s="152">
        <f>N277+O277</f>
        <v>4154.2</v>
      </c>
      <c r="N277" s="152">
        <f>N279+N289+N290</f>
        <v>0</v>
      </c>
      <c r="O277" s="152">
        <f>O279+O289+O290</f>
        <v>4154.2</v>
      </c>
    </row>
    <row r="278" spans="1:15" ht="23.25" customHeight="1" x14ac:dyDescent="0.25">
      <c r="A278" s="279"/>
      <c r="B278" s="207"/>
      <c r="C278" s="53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spans="1:15" ht="25.5" customHeight="1" x14ac:dyDescent="0.25">
      <c r="A279" s="279"/>
      <c r="B279" s="207"/>
      <c r="C279" s="38" t="s">
        <v>22</v>
      </c>
      <c r="D279" s="22">
        <f t="shared" ref="D279:D290" si="144">E279+F279</f>
        <v>0</v>
      </c>
      <c r="E279" s="22">
        <f>E281+E288</f>
        <v>0</v>
      </c>
      <c r="F279" s="22">
        <f>F281+F288</f>
        <v>0</v>
      </c>
      <c r="G279" s="22">
        <f t="shared" ref="G279:G290" si="145">H279+I279</f>
        <v>0</v>
      </c>
      <c r="H279" s="22">
        <f>H281+H288</f>
        <v>0</v>
      </c>
      <c r="I279" s="22">
        <f>I281+I288</f>
        <v>0</v>
      </c>
      <c r="J279" s="22">
        <f t="shared" ref="J279:J290" si="146">K279+L279</f>
        <v>0</v>
      </c>
      <c r="K279" s="22">
        <f>K281+K288</f>
        <v>0</v>
      </c>
      <c r="L279" s="22">
        <f>L281+L288</f>
        <v>0</v>
      </c>
      <c r="M279" s="22">
        <f>N279+O279</f>
        <v>0</v>
      </c>
      <c r="N279" s="22">
        <f>N281+N288</f>
        <v>0</v>
      </c>
      <c r="O279" s="22">
        <f>O281+O288</f>
        <v>0</v>
      </c>
    </row>
    <row r="280" spans="1:15" ht="17.25" customHeight="1" x14ac:dyDescent="0.25">
      <c r="A280" s="279"/>
      <c r="B280" s="207"/>
      <c r="C280" s="38" t="s">
        <v>23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1:15" ht="31.5" customHeight="1" x14ac:dyDescent="0.25">
      <c r="A281" s="279"/>
      <c r="B281" s="207"/>
      <c r="C281" s="110" t="s">
        <v>57</v>
      </c>
      <c r="D281" s="22">
        <f t="shared" si="144"/>
        <v>0</v>
      </c>
      <c r="E281" s="22">
        <v>0</v>
      </c>
      <c r="F281" s="22">
        <v>0</v>
      </c>
      <c r="G281" s="22">
        <f t="shared" si="145"/>
        <v>0</v>
      </c>
      <c r="H281" s="22">
        <v>0</v>
      </c>
      <c r="I281" s="22">
        <v>0</v>
      </c>
      <c r="J281" s="22">
        <f t="shared" si="146"/>
        <v>0</v>
      </c>
      <c r="K281" s="22">
        <v>0</v>
      </c>
      <c r="L281" s="22">
        <v>0</v>
      </c>
      <c r="M281" s="22">
        <f t="shared" ref="M281:M290" si="147">N281+O281</f>
        <v>0</v>
      </c>
      <c r="N281" s="22">
        <v>0</v>
      </c>
      <c r="O281" s="22">
        <v>0</v>
      </c>
    </row>
    <row r="282" spans="1:15" ht="16.5" customHeight="1" x14ac:dyDescent="0.25">
      <c r="A282" s="279"/>
      <c r="B282" s="207"/>
      <c r="C282" s="109" t="s">
        <v>58</v>
      </c>
      <c r="D282" s="22">
        <f t="shared" si="144"/>
        <v>0</v>
      </c>
      <c r="E282" s="22">
        <v>0</v>
      </c>
      <c r="F282" s="22">
        <v>0</v>
      </c>
      <c r="G282" s="22">
        <f t="shared" si="145"/>
        <v>0</v>
      </c>
      <c r="H282" s="22">
        <v>0</v>
      </c>
      <c r="I282" s="22">
        <v>0</v>
      </c>
      <c r="J282" s="22">
        <f t="shared" si="146"/>
        <v>0</v>
      </c>
      <c r="K282" s="22">
        <v>0</v>
      </c>
      <c r="L282" s="22">
        <v>0</v>
      </c>
      <c r="M282" s="22">
        <f t="shared" si="147"/>
        <v>0</v>
      </c>
      <c r="N282" s="22">
        <v>0</v>
      </c>
      <c r="O282" s="22">
        <v>0</v>
      </c>
    </row>
    <row r="283" spans="1:15" ht="31.5" customHeight="1" x14ac:dyDescent="0.25">
      <c r="A283" s="279"/>
      <c r="B283" s="207"/>
      <c r="C283" s="109" t="s">
        <v>59</v>
      </c>
      <c r="D283" s="22">
        <f t="shared" si="144"/>
        <v>0</v>
      </c>
      <c r="E283" s="22">
        <v>0</v>
      </c>
      <c r="F283" s="22">
        <v>0</v>
      </c>
      <c r="G283" s="22">
        <f t="shared" si="145"/>
        <v>0</v>
      </c>
      <c r="H283" s="22">
        <v>0</v>
      </c>
      <c r="I283" s="22">
        <v>0</v>
      </c>
      <c r="J283" s="22">
        <f t="shared" si="146"/>
        <v>0</v>
      </c>
      <c r="K283" s="22">
        <v>0</v>
      </c>
      <c r="L283" s="22">
        <v>0</v>
      </c>
      <c r="M283" s="22">
        <f t="shared" si="147"/>
        <v>0</v>
      </c>
      <c r="N283" s="22">
        <v>0</v>
      </c>
      <c r="O283" s="22">
        <v>0</v>
      </c>
    </row>
    <row r="284" spans="1:15" ht="15.75" customHeight="1" x14ac:dyDescent="0.25">
      <c r="A284" s="279"/>
      <c r="B284" s="207"/>
      <c r="C284" s="109" t="s">
        <v>60</v>
      </c>
      <c r="D284" s="22">
        <f t="shared" si="144"/>
        <v>0</v>
      </c>
      <c r="E284" s="22">
        <v>0</v>
      </c>
      <c r="F284" s="22">
        <v>0</v>
      </c>
      <c r="G284" s="22">
        <f t="shared" si="145"/>
        <v>0</v>
      </c>
      <c r="H284" s="22">
        <v>0</v>
      </c>
      <c r="I284" s="22">
        <v>0</v>
      </c>
      <c r="J284" s="22">
        <f t="shared" si="146"/>
        <v>0</v>
      </c>
      <c r="K284" s="22">
        <v>0</v>
      </c>
      <c r="L284" s="22">
        <v>0</v>
      </c>
      <c r="M284" s="22">
        <f t="shared" si="147"/>
        <v>0</v>
      </c>
      <c r="N284" s="22">
        <v>0</v>
      </c>
      <c r="O284" s="22">
        <v>0</v>
      </c>
    </row>
    <row r="285" spans="1:15" ht="18.75" customHeight="1" x14ac:dyDescent="0.25">
      <c r="A285" s="279"/>
      <c r="B285" s="207"/>
      <c r="C285" s="109" t="s">
        <v>61</v>
      </c>
      <c r="D285" s="22">
        <f t="shared" si="144"/>
        <v>0</v>
      </c>
      <c r="E285" s="22">
        <v>0</v>
      </c>
      <c r="F285" s="22">
        <v>0</v>
      </c>
      <c r="G285" s="22">
        <f t="shared" si="145"/>
        <v>0</v>
      </c>
      <c r="H285" s="22">
        <v>0</v>
      </c>
      <c r="I285" s="22">
        <v>0</v>
      </c>
      <c r="J285" s="22">
        <f t="shared" si="146"/>
        <v>0</v>
      </c>
      <c r="K285" s="22">
        <v>0</v>
      </c>
      <c r="L285" s="22">
        <v>0</v>
      </c>
      <c r="M285" s="22">
        <f t="shared" si="147"/>
        <v>0</v>
      </c>
      <c r="N285" s="22">
        <v>0</v>
      </c>
      <c r="O285" s="22">
        <v>0</v>
      </c>
    </row>
    <row r="286" spans="1:15" ht="30" customHeight="1" x14ac:dyDescent="0.25">
      <c r="A286" s="279"/>
      <c r="B286" s="207"/>
      <c r="C286" s="109" t="s">
        <v>62</v>
      </c>
      <c r="D286" s="22">
        <f t="shared" si="144"/>
        <v>0</v>
      </c>
      <c r="E286" s="22">
        <v>0</v>
      </c>
      <c r="F286" s="22">
        <v>0</v>
      </c>
      <c r="G286" s="22">
        <f t="shared" si="145"/>
        <v>0</v>
      </c>
      <c r="H286" s="22">
        <v>0</v>
      </c>
      <c r="I286" s="22">
        <v>0</v>
      </c>
      <c r="J286" s="22">
        <f t="shared" si="146"/>
        <v>0</v>
      </c>
      <c r="K286" s="22">
        <v>0</v>
      </c>
      <c r="L286" s="22">
        <v>0</v>
      </c>
      <c r="M286" s="22">
        <f t="shared" si="147"/>
        <v>0</v>
      </c>
      <c r="N286" s="22">
        <v>0</v>
      </c>
      <c r="O286" s="22">
        <v>0</v>
      </c>
    </row>
    <row r="287" spans="1:15" ht="30" customHeight="1" x14ac:dyDescent="0.25">
      <c r="A287" s="279"/>
      <c r="B287" s="207"/>
      <c r="C287" s="109" t="s">
        <v>63</v>
      </c>
      <c r="D287" s="22">
        <f t="shared" si="144"/>
        <v>0</v>
      </c>
      <c r="E287" s="22">
        <v>0</v>
      </c>
      <c r="F287" s="22">
        <v>0</v>
      </c>
      <c r="G287" s="22">
        <f t="shared" si="145"/>
        <v>0</v>
      </c>
      <c r="H287" s="22">
        <v>0</v>
      </c>
      <c r="I287" s="22">
        <v>0</v>
      </c>
      <c r="J287" s="22">
        <f t="shared" si="146"/>
        <v>0</v>
      </c>
      <c r="K287" s="22">
        <v>0</v>
      </c>
      <c r="L287" s="22">
        <v>0</v>
      </c>
      <c r="M287" s="22">
        <f t="shared" si="147"/>
        <v>0</v>
      </c>
      <c r="N287" s="22">
        <v>0</v>
      </c>
      <c r="O287" s="22">
        <v>0</v>
      </c>
    </row>
    <row r="288" spans="1:15" ht="30" customHeight="1" x14ac:dyDescent="0.25">
      <c r="A288" s="279"/>
      <c r="B288" s="207"/>
      <c r="C288" s="110" t="s">
        <v>64</v>
      </c>
      <c r="D288" s="22">
        <f t="shared" si="144"/>
        <v>0</v>
      </c>
      <c r="E288" s="22">
        <v>0</v>
      </c>
      <c r="F288" s="22">
        <v>0</v>
      </c>
      <c r="G288" s="22">
        <f t="shared" si="145"/>
        <v>0</v>
      </c>
      <c r="H288" s="22">
        <v>0</v>
      </c>
      <c r="I288" s="22">
        <v>0</v>
      </c>
      <c r="J288" s="22">
        <f t="shared" si="146"/>
        <v>0</v>
      </c>
      <c r="K288" s="22">
        <v>0</v>
      </c>
      <c r="L288" s="22">
        <v>0</v>
      </c>
      <c r="M288" s="22">
        <f t="shared" si="147"/>
        <v>0</v>
      </c>
      <c r="N288" s="22">
        <v>0</v>
      </c>
      <c r="O288" s="22">
        <v>0</v>
      </c>
    </row>
    <row r="289" spans="1:15" ht="30" customHeight="1" x14ac:dyDescent="0.25">
      <c r="A289" s="279"/>
      <c r="B289" s="207"/>
      <c r="C289" s="38" t="s">
        <v>24</v>
      </c>
      <c r="D289" s="22">
        <f t="shared" si="144"/>
        <v>0</v>
      </c>
      <c r="E289" s="22">
        <v>0</v>
      </c>
      <c r="F289" s="22">
        <v>0</v>
      </c>
      <c r="G289" s="22">
        <f t="shared" si="145"/>
        <v>0</v>
      </c>
      <c r="H289" s="22">
        <v>0</v>
      </c>
      <c r="I289" s="22">
        <v>0</v>
      </c>
      <c r="J289" s="22">
        <f t="shared" si="146"/>
        <v>0</v>
      </c>
      <c r="K289" s="22">
        <v>0</v>
      </c>
      <c r="L289" s="22">
        <v>0</v>
      </c>
      <c r="M289" s="22">
        <f t="shared" si="147"/>
        <v>0</v>
      </c>
      <c r="N289" s="22">
        <v>0</v>
      </c>
      <c r="O289" s="22">
        <v>0</v>
      </c>
    </row>
    <row r="290" spans="1:15" s="14" customFormat="1" ht="20.25" customHeight="1" x14ac:dyDescent="0.25">
      <c r="A290" s="279"/>
      <c r="B290" s="207"/>
      <c r="C290" s="38" t="s">
        <v>9</v>
      </c>
      <c r="D290" s="22">
        <f t="shared" si="144"/>
        <v>5145</v>
      </c>
      <c r="E290" s="22">
        <v>0</v>
      </c>
      <c r="F290" s="22">
        <v>5145</v>
      </c>
      <c r="G290" s="22">
        <f t="shared" si="145"/>
        <v>5145</v>
      </c>
      <c r="H290" s="22">
        <v>0</v>
      </c>
      <c r="I290" s="22">
        <v>5145</v>
      </c>
      <c r="J290" s="22">
        <f t="shared" si="146"/>
        <v>5145</v>
      </c>
      <c r="K290" s="22">
        <v>0</v>
      </c>
      <c r="L290" s="22">
        <v>5145</v>
      </c>
      <c r="M290" s="126">
        <f t="shared" si="147"/>
        <v>4154.2</v>
      </c>
      <c r="N290" s="126">
        <v>0</v>
      </c>
      <c r="O290" s="126">
        <v>4154.2</v>
      </c>
    </row>
    <row r="291" spans="1:15" ht="36.75" customHeight="1" x14ac:dyDescent="0.25">
      <c r="A291" s="279" t="s">
        <v>273</v>
      </c>
      <c r="B291" s="207" t="s">
        <v>48</v>
      </c>
      <c r="C291" s="17" t="s">
        <v>233</v>
      </c>
      <c r="D291" s="151">
        <f>E291+F291</f>
        <v>29055.4</v>
      </c>
      <c r="E291" s="151">
        <f>E292+E302+E303</f>
        <v>29055.4</v>
      </c>
      <c r="F291" s="151">
        <f>F292+F302+F303</f>
        <v>0</v>
      </c>
      <c r="G291" s="151">
        <f>H291+I291</f>
        <v>29055.4</v>
      </c>
      <c r="H291" s="151">
        <f>H292+H302+H303</f>
        <v>29055.4</v>
      </c>
      <c r="I291" s="151">
        <f>I292+I302+I303</f>
        <v>0</v>
      </c>
      <c r="J291" s="151">
        <f>K291+L291</f>
        <v>29055.4</v>
      </c>
      <c r="K291" s="151">
        <f>K292+K302+K303</f>
        <v>29055.4</v>
      </c>
      <c r="L291" s="151">
        <f>L292+L302+L303</f>
        <v>0</v>
      </c>
      <c r="M291" s="151">
        <f>N291+O291</f>
        <v>29032.2</v>
      </c>
      <c r="N291" s="151">
        <f>N292+N302+N303</f>
        <v>29032.2</v>
      </c>
      <c r="O291" s="151">
        <f>O292+O302+O303</f>
        <v>0</v>
      </c>
    </row>
    <row r="292" spans="1:15" ht="32.25" customHeight="1" x14ac:dyDescent="0.25">
      <c r="A292" s="279"/>
      <c r="B292" s="207"/>
      <c r="C292" s="38" t="s">
        <v>22</v>
      </c>
      <c r="D292" s="6">
        <f t="shared" ref="D292:D303" si="148">E292+F292</f>
        <v>0</v>
      </c>
      <c r="E292" s="22">
        <f>E294+E301</f>
        <v>0</v>
      </c>
      <c r="F292" s="22">
        <f>F294+F301</f>
        <v>0</v>
      </c>
      <c r="G292" s="6">
        <f t="shared" ref="G292:G303" si="149">H292+I292</f>
        <v>0</v>
      </c>
      <c r="H292" s="22">
        <f>H294+H301</f>
        <v>0</v>
      </c>
      <c r="I292" s="22">
        <f>I294+I301</f>
        <v>0</v>
      </c>
      <c r="J292" s="6">
        <f t="shared" ref="J292:J303" si="150">K292+L292</f>
        <v>0</v>
      </c>
      <c r="K292" s="22">
        <f>K294+K301</f>
        <v>0</v>
      </c>
      <c r="L292" s="22">
        <f>L294+L301</f>
        <v>0</v>
      </c>
      <c r="M292" s="6">
        <f t="shared" ref="M292:M303" si="151">N292+O292</f>
        <v>0</v>
      </c>
      <c r="N292" s="22">
        <f>N294+N301</f>
        <v>0</v>
      </c>
      <c r="O292" s="22">
        <f>O294+O301</f>
        <v>0</v>
      </c>
    </row>
    <row r="293" spans="1:15" ht="20.25" customHeight="1" x14ac:dyDescent="0.25">
      <c r="A293" s="279"/>
      <c r="B293" s="207"/>
      <c r="C293" s="38" t="s">
        <v>23</v>
      </c>
      <c r="D293" s="6"/>
      <c r="E293" s="22"/>
      <c r="F293" s="22"/>
      <c r="G293" s="6"/>
      <c r="H293" s="22"/>
      <c r="I293" s="22"/>
      <c r="J293" s="6"/>
      <c r="K293" s="22"/>
      <c r="L293" s="22"/>
      <c r="M293" s="6"/>
      <c r="N293" s="22"/>
      <c r="O293" s="22"/>
    </row>
    <row r="294" spans="1:15" ht="44.25" customHeight="1" x14ac:dyDescent="0.25">
      <c r="A294" s="279"/>
      <c r="B294" s="207"/>
      <c r="C294" s="110" t="s">
        <v>57</v>
      </c>
      <c r="D294" s="6">
        <f t="shared" si="148"/>
        <v>0</v>
      </c>
      <c r="E294" s="22">
        <v>0</v>
      </c>
      <c r="F294" s="22">
        <v>0</v>
      </c>
      <c r="G294" s="6">
        <f t="shared" si="149"/>
        <v>0</v>
      </c>
      <c r="H294" s="22">
        <v>0</v>
      </c>
      <c r="I294" s="22">
        <v>0</v>
      </c>
      <c r="J294" s="6">
        <f t="shared" si="150"/>
        <v>0</v>
      </c>
      <c r="K294" s="22">
        <v>0</v>
      </c>
      <c r="L294" s="22">
        <v>0</v>
      </c>
      <c r="M294" s="6">
        <f t="shared" si="151"/>
        <v>0</v>
      </c>
      <c r="N294" s="22">
        <v>0</v>
      </c>
      <c r="O294" s="22">
        <v>0</v>
      </c>
    </row>
    <row r="295" spans="1:15" ht="30" customHeight="1" x14ac:dyDescent="0.25">
      <c r="A295" s="279"/>
      <c r="B295" s="207"/>
      <c r="C295" s="109" t="s">
        <v>58</v>
      </c>
      <c r="D295" s="6">
        <f t="shared" si="148"/>
        <v>0</v>
      </c>
      <c r="E295" s="22">
        <v>0</v>
      </c>
      <c r="F295" s="22">
        <v>0</v>
      </c>
      <c r="G295" s="6">
        <f t="shared" si="149"/>
        <v>0</v>
      </c>
      <c r="H295" s="22">
        <v>0</v>
      </c>
      <c r="I295" s="22">
        <v>0</v>
      </c>
      <c r="J295" s="6">
        <f t="shared" si="150"/>
        <v>0</v>
      </c>
      <c r="K295" s="22">
        <v>0</v>
      </c>
      <c r="L295" s="22">
        <v>0</v>
      </c>
      <c r="M295" s="6">
        <f t="shared" si="151"/>
        <v>0</v>
      </c>
      <c r="N295" s="22">
        <v>0</v>
      </c>
      <c r="O295" s="22">
        <v>0</v>
      </c>
    </row>
    <row r="296" spans="1:15" ht="49.5" customHeight="1" x14ac:dyDescent="0.25">
      <c r="A296" s="279"/>
      <c r="B296" s="207"/>
      <c r="C296" s="109" t="s">
        <v>59</v>
      </c>
      <c r="D296" s="6">
        <f t="shared" si="148"/>
        <v>0</v>
      </c>
      <c r="E296" s="22">
        <v>0</v>
      </c>
      <c r="F296" s="22">
        <v>0</v>
      </c>
      <c r="G296" s="6">
        <f t="shared" si="149"/>
        <v>0</v>
      </c>
      <c r="H296" s="22">
        <v>0</v>
      </c>
      <c r="I296" s="22">
        <v>0</v>
      </c>
      <c r="J296" s="6">
        <f t="shared" si="150"/>
        <v>0</v>
      </c>
      <c r="K296" s="22">
        <v>0</v>
      </c>
      <c r="L296" s="22">
        <v>0</v>
      </c>
      <c r="M296" s="6">
        <f t="shared" si="151"/>
        <v>0</v>
      </c>
      <c r="N296" s="22">
        <v>0</v>
      </c>
      <c r="O296" s="22">
        <v>0</v>
      </c>
    </row>
    <row r="297" spans="1:15" ht="36.75" customHeight="1" x14ac:dyDescent="0.25">
      <c r="A297" s="279"/>
      <c r="B297" s="207"/>
      <c r="C297" s="109" t="s">
        <v>60</v>
      </c>
      <c r="D297" s="6">
        <f t="shared" si="148"/>
        <v>0</v>
      </c>
      <c r="E297" s="22">
        <v>0</v>
      </c>
      <c r="F297" s="22">
        <v>0</v>
      </c>
      <c r="G297" s="6">
        <f t="shared" si="149"/>
        <v>0</v>
      </c>
      <c r="H297" s="22">
        <v>0</v>
      </c>
      <c r="I297" s="22">
        <v>0</v>
      </c>
      <c r="J297" s="6">
        <f t="shared" si="150"/>
        <v>0</v>
      </c>
      <c r="K297" s="22">
        <v>0</v>
      </c>
      <c r="L297" s="22">
        <v>0</v>
      </c>
      <c r="M297" s="6">
        <f t="shared" si="151"/>
        <v>0</v>
      </c>
      <c r="N297" s="22">
        <v>0</v>
      </c>
      <c r="O297" s="22">
        <v>0</v>
      </c>
    </row>
    <row r="298" spans="1:15" ht="36.75" customHeight="1" x14ac:dyDescent="0.25">
      <c r="A298" s="279"/>
      <c r="B298" s="207"/>
      <c r="C298" s="109" t="s">
        <v>61</v>
      </c>
      <c r="D298" s="6">
        <f t="shared" si="148"/>
        <v>0</v>
      </c>
      <c r="E298" s="22">
        <v>0</v>
      </c>
      <c r="F298" s="22">
        <v>0</v>
      </c>
      <c r="G298" s="6">
        <f t="shared" si="149"/>
        <v>0</v>
      </c>
      <c r="H298" s="22">
        <v>0</v>
      </c>
      <c r="I298" s="22">
        <v>0</v>
      </c>
      <c r="J298" s="6">
        <f t="shared" si="150"/>
        <v>0</v>
      </c>
      <c r="K298" s="22">
        <v>0</v>
      </c>
      <c r="L298" s="22">
        <v>0</v>
      </c>
      <c r="M298" s="6">
        <f t="shared" si="151"/>
        <v>0</v>
      </c>
      <c r="N298" s="22">
        <v>0</v>
      </c>
      <c r="O298" s="22">
        <v>0</v>
      </c>
    </row>
    <row r="299" spans="1:15" ht="48" customHeight="1" x14ac:dyDescent="0.25">
      <c r="A299" s="279"/>
      <c r="B299" s="207"/>
      <c r="C299" s="109" t="s">
        <v>62</v>
      </c>
      <c r="D299" s="6">
        <f t="shared" si="148"/>
        <v>0</v>
      </c>
      <c r="E299" s="22">
        <v>0</v>
      </c>
      <c r="F299" s="22">
        <v>0</v>
      </c>
      <c r="G299" s="6">
        <f t="shared" si="149"/>
        <v>0</v>
      </c>
      <c r="H299" s="22">
        <v>0</v>
      </c>
      <c r="I299" s="22">
        <v>0</v>
      </c>
      <c r="J299" s="6">
        <f t="shared" si="150"/>
        <v>0</v>
      </c>
      <c r="K299" s="22">
        <v>0</v>
      </c>
      <c r="L299" s="22">
        <v>0</v>
      </c>
      <c r="M299" s="6">
        <f t="shared" si="151"/>
        <v>0</v>
      </c>
      <c r="N299" s="22">
        <v>0</v>
      </c>
      <c r="O299" s="22">
        <v>0</v>
      </c>
    </row>
    <row r="300" spans="1:15" ht="48" customHeight="1" x14ac:dyDescent="0.25">
      <c r="A300" s="279"/>
      <c r="B300" s="207"/>
      <c r="C300" s="109" t="s">
        <v>63</v>
      </c>
      <c r="D300" s="6">
        <f t="shared" si="148"/>
        <v>0</v>
      </c>
      <c r="E300" s="22">
        <v>0</v>
      </c>
      <c r="F300" s="22">
        <v>0</v>
      </c>
      <c r="G300" s="6">
        <f t="shared" si="149"/>
        <v>0</v>
      </c>
      <c r="H300" s="22">
        <v>0</v>
      </c>
      <c r="I300" s="22">
        <v>0</v>
      </c>
      <c r="J300" s="6">
        <f t="shared" si="150"/>
        <v>0</v>
      </c>
      <c r="K300" s="22">
        <v>0</v>
      </c>
      <c r="L300" s="22">
        <v>0</v>
      </c>
      <c r="M300" s="6">
        <f t="shared" si="151"/>
        <v>0</v>
      </c>
      <c r="N300" s="22">
        <v>0</v>
      </c>
      <c r="O300" s="22">
        <v>0</v>
      </c>
    </row>
    <row r="301" spans="1:15" ht="48" customHeight="1" x14ac:dyDescent="0.25">
      <c r="A301" s="279"/>
      <c r="B301" s="207"/>
      <c r="C301" s="110" t="s">
        <v>64</v>
      </c>
      <c r="D301" s="6">
        <f t="shared" si="148"/>
        <v>0</v>
      </c>
      <c r="E301" s="22">
        <v>0</v>
      </c>
      <c r="F301" s="22">
        <v>0</v>
      </c>
      <c r="G301" s="6">
        <f t="shared" si="149"/>
        <v>0</v>
      </c>
      <c r="H301" s="22">
        <v>0</v>
      </c>
      <c r="I301" s="22">
        <v>0</v>
      </c>
      <c r="J301" s="6">
        <f t="shared" si="150"/>
        <v>0</v>
      </c>
      <c r="K301" s="74">
        <v>0</v>
      </c>
      <c r="L301" s="74">
        <v>0</v>
      </c>
      <c r="M301" s="6">
        <f t="shared" si="151"/>
        <v>0</v>
      </c>
      <c r="N301" s="74">
        <v>0</v>
      </c>
      <c r="O301" s="74">
        <v>0</v>
      </c>
    </row>
    <row r="302" spans="1:15" ht="29.25" customHeight="1" x14ac:dyDescent="0.25">
      <c r="A302" s="279"/>
      <c r="B302" s="207"/>
      <c r="C302" s="38" t="s">
        <v>24</v>
      </c>
      <c r="D302" s="6">
        <f t="shared" si="148"/>
        <v>0</v>
      </c>
      <c r="E302" s="22">
        <v>0</v>
      </c>
      <c r="F302" s="22">
        <v>0</v>
      </c>
      <c r="G302" s="6">
        <f t="shared" si="149"/>
        <v>0</v>
      </c>
      <c r="H302" s="22">
        <v>0</v>
      </c>
      <c r="I302" s="22">
        <v>0</v>
      </c>
      <c r="J302" s="6">
        <f t="shared" si="150"/>
        <v>0</v>
      </c>
      <c r="K302" s="74">
        <v>0</v>
      </c>
      <c r="L302" s="74">
        <v>0</v>
      </c>
      <c r="M302" s="6">
        <f t="shared" si="151"/>
        <v>0</v>
      </c>
      <c r="N302" s="74">
        <v>0</v>
      </c>
      <c r="O302" s="74">
        <v>0</v>
      </c>
    </row>
    <row r="303" spans="1:15" s="14" customFormat="1" ht="26.25" customHeight="1" x14ac:dyDescent="0.25">
      <c r="A303" s="279"/>
      <c r="B303" s="207"/>
      <c r="C303" s="38" t="s">
        <v>9</v>
      </c>
      <c r="D303" s="6">
        <f t="shared" si="148"/>
        <v>29055.4</v>
      </c>
      <c r="E303" s="6">
        <v>29055.4</v>
      </c>
      <c r="F303" s="6">
        <v>0</v>
      </c>
      <c r="G303" s="6">
        <f t="shared" si="149"/>
        <v>29055.4</v>
      </c>
      <c r="H303" s="6">
        <v>29055.4</v>
      </c>
      <c r="I303" s="6">
        <v>0</v>
      </c>
      <c r="J303" s="6">
        <f t="shared" si="150"/>
        <v>29055.4</v>
      </c>
      <c r="K303" s="6">
        <v>29055.4</v>
      </c>
      <c r="L303" s="126">
        <v>0</v>
      </c>
      <c r="M303" s="6">
        <f t="shared" si="151"/>
        <v>29032.2</v>
      </c>
      <c r="N303" s="126">
        <v>29032.2</v>
      </c>
      <c r="O303" s="126">
        <v>0</v>
      </c>
    </row>
    <row r="304" spans="1:15" ht="33" hidden="1" customHeight="1" x14ac:dyDescent="0.25">
      <c r="A304" s="283" t="s">
        <v>47</v>
      </c>
      <c r="B304" s="219" t="s">
        <v>46</v>
      </c>
      <c r="C304" s="202" t="s">
        <v>69</v>
      </c>
      <c r="D304" s="134">
        <f t="shared" ref="D304:I304" si="152">D306</f>
        <v>0</v>
      </c>
      <c r="E304" s="134">
        <f t="shared" si="152"/>
        <v>0</v>
      </c>
      <c r="F304" s="135">
        <f t="shared" si="152"/>
        <v>0</v>
      </c>
      <c r="G304" s="134">
        <f t="shared" si="152"/>
        <v>0</v>
      </c>
      <c r="H304" s="134">
        <f t="shared" si="152"/>
        <v>0</v>
      </c>
      <c r="I304" s="135">
        <f t="shared" si="152"/>
        <v>0</v>
      </c>
    </row>
    <row r="305" spans="1:9" ht="36.75" hidden="1" customHeight="1" x14ac:dyDescent="0.25">
      <c r="A305" s="284"/>
      <c r="B305" s="220"/>
      <c r="C305" s="206"/>
      <c r="D305" s="25"/>
      <c r="E305" s="25"/>
      <c r="F305" s="25"/>
      <c r="G305" s="22"/>
      <c r="H305" s="22"/>
      <c r="I305" s="22"/>
    </row>
    <row r="306" spans="1:9" ht="48.75" hidden="1" customHeight="1" x14ac:dyDescent="0.25">
      <c r="A306" s="284"/>
      <c r="B306" s="220"/>
      <c r="C306" s="206"/>
      <c r="D306" s="281">
        <f t="shared" ref="D306:I306" si="153">D321</f>
        <v>0</v>
      </c>
      <c r="E306" s="281">
        <f t="shared" si="153"/>
        <v>0</v>
      </c>
      <c r="F306" s="281">
        <f t="shared" si="153"/>
        <v>0</v>
      </c>
      <c r="G306" s="281">
        <f t="shared" si="153"/>
        <v>0</v>
      </c>
      <c r="H306" s="281">
        <f t="shared" si="153"/>
        <v>0</v>
      </c>
      <c r="I306" s="281">
        <f t="shared" si="153"/>
        <v>0</v>
      </c>
    </row>
    <row r="307" spans="1:9" ht="60" hidden="1" customHeight="1" x14ac:dyDescent="0.25">
      <c r="A307" s="285"/>
      <c r="B307" s="221"/>
      <c r="C307" s="203"/>
      <c r="D307" s="282"/>
      <c r="E307" s="282"/>
      <c r="F307" s="282"/>
      <c r="G307" s="282"/>
      <c r="H307" s="282"/>
      <c r="I307" s="282"/>
    </row>
    <row r="308" spans="1:9" ht="31.5" hidden="1" customHeight="1" x14ac:dyDescent="0.25">
      <c r="A308" s="37" t="s">
        <v>21</v>
      </c>
      <c r="B308" s="37"/>
      <c r="C308" s="13"/>
      <c r="D308" s="22"/>
      <c r="E308" s="22"/>
      <c r="F308" s="22"/>
      <c r="G308" s="22"/>
      <c r="H308" s="22"/>
      <c r="I308" s="22"/>
    </row>
    <row r="309" spans="1:9" ht="48" hidden="1" customHeight="1" x14ac:dyDescent="0.25">
      <c r="A309" s="37" t="s">
        <v>22</v>
      </c>
      <c r="B309" s="37"/>
      <c r="C309" s="13"/>
      <c r="D309" s="6">
        <f t="shared" ref="D309:I309" si="154">D311+D318</f>
        <v>0</v>
      </c>
      <c r="E309" s="6">
        <f t="shared" si="154"/>
        <v>0</v>
      </c>
      <c r="F309" s="6">
        <f t="shared" si="154"/>
        <v>0</v>
      </c>
      <c r="G309" s="6">
        <f t="shared" si="154"/>
        <v>0</v>
      </c>
      <c r="H309" s="6">
        <f t="shared" si="154"/>
        <v>0</v>
      </c>
      <c r="I309" s="6">
        <f t="shared" si="154"/>
        <v>0</v>
      </c>
    </row>
    <row r="310" spans="1:9" ht="31.5" hidden="1" customHeight="1" x14ac:dyDescent="0.25">
      <c r="A310" s="37" t="s">
        <v>23</v>
      </c>
      <c r="B310" s="37"/>
      <c r="C310" s="13"/>
      <c r="D310" s="6"/>
      <c r="E310" s="6"/>
      <c r="F310" s="6"/>
      <c r="G310" s="6"/>
      <c r="H310" s="6"/>
      <c r="I310" s="6"/>
    </row>
    <row r="311" spans="1:9" ht="31.5" hidden="1" customHeight="1" x14ac:dyDescent="0.25">
      <c r="A311" s="110" t="s">
        <v>57</v>
      </c>
      <c r="B311" s="37"/>
      <c r="C311" s="13"/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</row>
    <row r="312" spans="1:9" ht="31.5" hidden="1" customHeight="1" x14ac:dyDescent="0.25">
      <c r="A312" s="109" t="s">
        <v>58</v>
      </c>
      <c r="B312" s="37"/>
      <c r="C312" s="13"/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</row>
    <row r="313" spans="1:9" ht="31.5" hidden="1" customHeight="1" x14ac:dyDescent="0.25">
      <c r="A313" s="109" t="s">
        <v>59</v>
      </c>
      <c r="B313" s="37"/>
      <c r="C313" s="13"/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</row>
    <row r="314" spans="1:9" ht="31.5" hidden="1" customHeight="1" x14ac:dyDescent="0.25">
      <c r="A314" s="109" t="s">
        <v>60</v>
      </c>
      <c r="B314" s="40"/>
      <c r="C314" s="13"/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</row>
    <row r="315" spans="1:9" ht="31.5" hidden="1" customHeight="1" x14ac:dyDescent="0.25">
      <c r="A315" s="109" t="s">
        <v>61</v>
      </c>
      <c r="B315" s="40"/>
      <c r="C315" s="13"/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</row>
    <row r="316" spans="1:9" ht="31.5" hidden="1" customHeight="1" x14ac:dyDescent="0.25">
      <c r="A316" s="109" t="s">
        <v>62</v>
      </c>
      <c r="B316" s="37"/>
      <c r="C316" s="13"/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</row>
    <row r="317" spans="1:9" ht="31.5" hidden="1" customHeight="1" x14ac:dyDescent="0.25">
      <c r="A317" s="109" t="s">
        <v>63</v>
      </c>
      <c r="B317" s="37"/>
      <c r="C317" s="13"/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</row>
    <row r="318" spans="1:9" ht="31.5" hidden="1" customHeight="1" x14ac:dyDescent="0.25">
      <c r="A318" s="110" t="s">
        <v>64</v>
      </c>
      <c r="B318" s="37"/>
      <c r="C318" s="13"/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</row>
    <row r="319" spans="1:9" ht="31.5" hidden="1" customHeight="1" x14ac:dyDescent="0.25">
      <c r="A319" s="111" t="s">
        <v>24</v>
      </c>
      <c r="B319" s="37"/>
      <c r="C319" s="13"/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</row>
    <row r="320" spans="1:9" s="14" customFormat="1" ht="31.5" hidden="1" customHeight="1" x14ac:dyDescent="0.25">
      <c r="A320" s="37" t="s">
        <v>25</v>
      </c>
      <c r="B320" s="37"/>
      <c r="C320" s="13"/>
      <c r="D320" s="22">
        <f t="shared" ref="D320:I320" si="155">D306</f>
        <v>0</v>
      </c>
      <c r="E320" s="22">
        <f t="shared" si="155"/>
        <v>0</v>
      </c>
      <c r="F320" s="22">
        <f t="shared" si="155"/>
        <v>0</v>
      </c>
      <c r="G320" s="22">
        <f t="shared" si="155"/>
        <v>0</v>
      </c>
      <c r="H320" s="22">
        <f t="shared" si="155"/>
        <v>0</v>
      </c>
      <c r="I320" s="22">
        <f t="shared" si="155"/>
        <v>0</v>
      </c>
    </row>
    <row r="321" spans="1:9" ht="145.5" hidden="1" customHeight="1" x14ac:dyDescent="0.25">
      <c r="A321" s="54" t="s">
        <v>50</v>
      </c>
      <c r="B321" s="33" t="s">
        <v>227</v>
      </c>
      <c r="C321" s="52" t="s">
        <v>6</v>
      </c>
      <c r="D321" s="55">
        <f t="shared" ref="D321:I321" si="156">D336</f>
        <v>0</v>
      </c>
      <c r="E321" s="55">
        <f t="shared" si="156"/>
        <v>0</v>
      </c>
      <c r="F321" s="129">
        <f t="shared" si="156"/>
        <v>0</v>
      </c>
      <c r="G321" s="55">
        <f t="shared" si="156"/>
        <v>0</v>
      </c>
      <c r="H321" s="55">
        <f t="shared" si="156"/>
        <v>0</v>
      </c>
      <c r="I321" s="129">
        <f t="shared" si="156"/>
        <v>0</v>
      </c>
    </row>
    <row r="322" spans="1:9" ht="19.5" hidden="1" customHeight="1" x14ac:dyDescent="0.25">
      <c r="A322" s="37" t="s">
        <v>21</v>
      </c>
      <c r="B322" s="38"/>
      <c r="C322" s="12"/>
      <c r="D322" s="22"/>
      <c r="E322" s="22"/>
      <c r="F322" s="22"/>
      <c r="G322" s="22"/>
      <c r="H322" s="22"/>
      <c r="I322" s="22"/>
    </row>
    <row r="323" spans="1:9" ht="45.75" hidden="1" customHeight="1" x14ac:dyDescent="0.25">
      <c r="A323" s="37" t="s">
        <v>22</v>
      </c>
      <c r="B323" s="38"/>
      <c r="C323" s="12"/>
      <c r="D323" s="6">
        <f t="shared" ref="D323:I323" si="157">D325+D332</f>
        <v>0</v>
      </c>
      <c r="E323" s="6">
        <f t="shared" si="157"/>
        <v>0</v>
      </c>
      <c r="F323" s="6">
        <f t="shared" si="157"/>
        <v>0</v>
      </c>
      <c r="G323" s="6">
        <f t="shared" si="157"/>
        <v>0</v>
      </c>
      <c r="H323" s="6">
        <f t="shared" si="157"/>
        <v>0</v>
      </c>
      <c r="I323" s="6">
        <f t="shared" si="157"/>
        <v>0</v>
      </c>
    </row>
    <row r="324" spans="1:9" ht="19.5" hidden="1" customHeight="1" x14ac:dyDescent="0.25">
      <c r="A324" s="37" t="s">
        <v>23</v>
      </c>
      <c r="B324" s="38"/>
      <c r="C324" s="12"/>
      <c r="D324" s="6"/>
      <c r="E324" s="6"/>
      <c r="F324" s="6"/>
      <c r="G324" s="6"/>
      <c r="H324" s="6"/>
      <c r="I324" s="6"/>
    </row>
    <row r="325" spans="1:9" ht="31.5" hidden="1" customHeight="1" x14ac:dyDescent="0.25">
      <c r="A325" s="110" t="s">
        <v>57</v>
      </c>
      <c r="B325" s="38"/>
      <c r="C325" s="12"/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</row>
    <row r="326" spans="1:9" ht="31.5" hidden="1" customHeight="1" x14ac:dyDescent="0.25">
      <c r="A326" s="109" t="s">
        <v>58</v>
      </c>
      <c r="B326" s="38"/>
      <c r="C326" s="12"/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</row>
    <row r="327" spans="1:9" ht="31.5" hidden="1" customHeight="1" x14ac:dyDescent="0.25">
      <c r="A327" s="109" t="s">
        <v>59</v>
      </c>
      <c r="B327" s="38"/>
      <c r="C327" s="12"/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</row>
    <row r="328" spans="1:9" ht="31.5" hidden="1" customHeight="1" x14ac:dyDescent="0.25">
      <c r="A328" s="109" t="s">
        <v>60</v>
      </c>
      <c r="B328" s="39"/>
      <c r="C328" s="12"/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</row>
    <row r="329" spans="1:9" ht="31.5" hidden="1" customHeight="1" x14ac:dyDescent="0.25">
      <c r="A329" s="109" t="s">
        <v>61</v>
      </c>
      <c r="B329" s="39"/>
      <c r="C329" s="12"/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</row>
    <row r="330" spans="1:9" ht="31.5" hidden="1" customHeight="1" x14ac:dyDescent="0.25">
      <c r="A330" s="109" t="s">
        <v>62</v>
      </c>
      <c r="B330" s="38"/>
      <c r="C330" s="12"/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</row>
    <row r="331" spans="1:9" ht="31.5" hidden="1" customHeight="1" x14ac:dyDescent="0.25">
      <c r="A331" s="109" t="s">
        <v>63</v>
      </c>
      <c r="B331" s="38"/>
      <c r="C331" s="12"/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</row>
    <row r="332" spans="1:9" ht="31.5" hidden="1" customHeight="1" x14ac:dyDescent="0.25">
      <c r="A332" s="110" t="s">
        <v>64</v>
      </c>
      <c r="B332" s="38"/>
      <c r="C332" s="12"/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</row>
    <row r="333" spans="1:9" ht="31.5" hidden="1" customHeight="1" x14ac:dyDescent="0.25">
      <c r="A333" s="111" t="s">
        <v>24</v>
      </c>
      <c r="B333" s="38"/>
      <c r="C333" s="12"/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</row>
    <row r="334" spans="1:9" s="14" customFormat="1" ht="31.5" hidden="1" customHeight="1" x14ac:dyDescent="0.25">
      <c r="A334" s="37" t="s">
        <v>25</v>
      </c>
      <c r="B334" s="38"/>
      <c r="C334" s="12"/>
      <c r="D334" s="22">
        <f t="shared" ref="D334:I334" si="158">D321</f>
        <v>0</v>
      </c>
      <c r="E334" s="22">
        <f t="shared" si="158"/>
        <v>0</v>
      </c>
      <c r="F334" s="22">
        <f t="shared" si="158"/>
        <v>0</v>
      </c>
      <c r="G334" s="22">
        <f t="shared" si="158"/>
        <v>0</v>
      </c>
      <c r="H334" s="22">
        <f t="shared" si="158"/>
        <v>0</v>
      </c>
      <c r="I334" s="22">
        <f t="shared" si="158"/>
        <v>0</v>
      </c>
    </row>
    <row r="335" spans="1:9" ht="30.75" hidden="1" customHeight="1" x14ac:dyDescent="0.25">
      <c r="A335" s="37" t="s">
        <v>29</v>
      </c>
      <c r="B335" s="38"/>
      <c r="C335" s="12"/>
      <c r="D335" s="22"/>
      <c r="E335" s="22"/>
      <c r="F335" s="22"/>
      <c r="G335" s="22"/>
      <c r="H335" s="22"/>
      <c r="I335" s="22"/>
    </row>
    <row r="336" spans="1:9" ht="180.75" hidden="1" customHeight="1" x14ac:dyDescent="0.25">
      <c r="A336" s="33" t="s">
        <v>228</v>
      </c>
      <c r="B336" s="8" t="s">
        <v>229</v>
      </c>
      <c r="C336" s="52" t="s">
        <v>6</v>
      </c>
      <c r="D336" s="6">
        <f>E336+F336</f>
        <v>0</v>
      </c>
      <c r="E336" s="22">
        <v>0</v>
      </c>
      <c r="F336" s="130">
        <v>0</v>
      </c>
      <c r="G336" s="22">
        <f>H336+I336</f>
        <v>0</v>
      </c>
      <c r="H336" s="22">
        <v>0</v>
      </c>
      <c r="I336" s="130">
        <v>0</v>
      </c>
    </row>
    <row r="337" spans="1:15" ht="29.25" hidden="1" customHeight="1" x14ac:dyDescent="0.25">
      <c r="A337" s="37" t="s">
        <v>21</v>
      </c>
      <c r="B337" s="8"/>
      <c r="C337" s="12"/>
      <c r="D337" s="6"/>
      <c r="E337" s="22"/>
      <c r="F337" s="22"/>
      <c r="G337" s="22"/>
      <c r="H337" s="22"/>
      <c r="I337" s="22"/>
    </row>
    <row r="338" spans="1:15" ht="42" hidden="1" customHeight="1" x14ac:dyDescent="0.25">
      <c r="A338" s="37" t="s">
        <v>22</v>
      </c>
      <c r="B338" s="8"/>
      <c r="C338" s="12"/>
      <c r="D338" s="6">
        <f t="shared" ref="D338:I338" si="159">D340+D347</f>
        <v>0</v>
      </c>
      <c r="E338" s="6">
        <f t="shared" si="159"/>
        <v>0</v>
      </c>
      <c r="F338" s="6">
        <f t="shared" si="159"/>
        <v>0</v>
      </c>
      <c r="G338" s="6">
        <f t="shared" si="159"/>
        <v>0</v>
      </c>
      <c r="H338" s="6">
        <f t="shared" si="159"/>
        <v>0</v>
      </c>
      <c r="I338" s="6">
        <f t="shared" si="159"/>
        <v>0</v>
      </c>
    </row>
    <row r="339" spans="1:15" ht="25.5" hidden="1" customHeight="1" x14ac:dyDescent="0.25">
      <c r="A339" s="37" t="s">
        <v>23</v>
      </c>
      <c r="B339" s="8"/>
      <c r="C339" s="12"/>
      <c r="D339" s="6"/>
      <c r="E339" s="6"/>
      <c r="F339" s="6"/>
      <c r="G339" s="6"/>
      <c r="H339" s="6"/>
      <c r="I339" s="6"/>
    </row>
    <row r="340" spans="1:15" ht="99" hidden="1" customHeight="1" x14ac:dyDescent="0.25">
      <c r="A340" s="110" t="s">
        <v>57</v>
      </c>
      <c r="B340" s="8"/>
      <c r="C340" s="12"/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</row>
    <row r="341" spans="1:15" ht="64.5" hidden="1" customHeight="1" x14ac:dyDescent="0.25">
      <c r="A341" s="109" t="s">
        <v>58</v>
      </c>
      <c r="B341" s="8"/>
      <c r="C341" s="12"/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</row>
    <row r="342" spans="1:15" ht="63" hidden="1" customHeight="1" x14ac:dyDescent="0.25">
      <c r="A342" s="109" t="s">
        <v>59</v>
      </c>
      <c r="B342" s="8"/>
      <c r="C342" s="12"/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</row>
    <row r="343" spans="1:15" ht="61.5" hidden="1" customHeight="1" x14ac:dyDescent="0.25">
      <c r="A343" s="109" t="s">
        <v>60</v>
      </c>
      <c r="B343" s="8"/>
      <c r="C343" s="12"/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</row>
    <row r="344" spans="1:15" ht="67.5" hidden="1" customHeight="1" x14ac:dyDescent="0.25">
      <c r="A344" s="109" t="s">
        <v>61</v>
      </c>
      <c r="B344" s="8"/>
      <c r="C344" s="12"/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</row>
    <row r="345" spans="1:15" ht="94.5" hidden="1" customHeight="1" x14ac:dyDescent="0.25">
      <c r="A345" s="109" t="s">
        <v>62</v>
      </c>
      <c r="B345" s="8"/>
      <c r="C345" s="12"/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</row>
    <row r="346" spans="1:15" ht="63.75" hidden="1" customHeight="1" x14ac:dyDescent="0.25">
      <c r="A346" s="109" t="s">
        <v>63</v>
      </c>
      <c r="B346" s="8"/>
      <c r="C346" s="12"/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</row>
    <row r="347" spans="1:15" ht="99.75" hidden="1" customHeight="1" x14ac:dyDescent="0.25">
      <c r="A347" s="110" t="s">
        <v>64</v>
      </c>
      <c r="B347" s="8"/>
      <c r="C347" s="12"/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</row>
    <row r="348" spans="1:15" ht="20.25" hidden="1" customHeight="1" x14ac:dyDescent="0.25">
      <c r="A348" s="111" t="s">
        <v>24</v>
      </c>
      <c r="B348" s="8"/>
      <c r="C348" s="12"/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</row>
    <row r="349" spans="1:15" ht="21" hidden="1" customHeight="1" x14ac:dyDescent="0.25">
      <c r="A349" s="111" t="s">
        <v>25</v>
      </c>
      <c r="B349" s="8"/>
      <c r="C349" s="12"/>
      <c r="D349" s="6">
        <f t="shared" ref="D349:I349" si="160">D336</f>
        <v>0</v>
      </c>
      <c r="E349" s="6">
        <f t="shared" si="160"/>
        <v>0</v>
      </c>
      <c r="F349" s="6">
        <f t="shared" si="160"/>
        <v>0</v>
      </c>
      <c r="G349" s="6">
        <f t="shared" si="160"/>
        <v>0</v>
      </c>
      <c r="H349" s="6">
        <f t="shared" si="160"/>
        <v>0</v>
      </c>
      <c r="I349" s="6">
        <f t="shared" si="160"/>
        <v>0</v>
      </c>
    </row>
    <row r="350" spans="1:15" ht="39" hidden="1" customHeight="1" x14ac:dyDescent="0.25">
      <c r="A350" s="45"/>
      <c r="B350" s="45"/>
      <c r="C350" s="46"/>
      <c r="D350" s="47"/>
      <c r="E350" s="48"/>
      <c r="F350" s="48"/>
      <c r="G350" s="48"/>
      <c r="H350" s="48"/>
      <c r="I350" s="131" t="s">
        <v>230</v>
      </c>
    </row>
    <row r="351" spans="1:15" ht="39" customHeight="1" x14ac:dyDescent="0.25">
      <c r="A351" s="269" t="s">
        <v>411</v>
      </c>
      <c r="B351" s="269"/>
      <c r="C351" s="269"/>
      <c r="D351" s="269"/>
      <c r="E351" s="269"/>
      <c r="F351" s="269"/>
      <c r="G351" s="269"/>
      <c r="H351" s="269"/>
      <c r="I351" s="269"/>
      <c r="J351" s="269"/>
      <c r="K351" s="269"/>
      <c r="L351" s="269"/>
      <c r="M351" s="269"/>
      <c r="N351" s="269"/>
      <c r="O351" s="269"/>
    </row>
    <row r="352" spans="1:15" ht="76.5" customHeight="1" x14ac:dyDescent="0.35">
      <c r="A352" s="145" t="s">
        <v>10</v>
      </c>
      <c r="B352" s="41"/>
      <c r="C352" s="1"/>
      <c r="D352" s="1"/>
      <c r="E352" s="1"/>
      <c r="F352" s="1"/>
      <c r="G352" s="107"/>
    </row>
    <row r="353" spans="1:9" ht="18" x14ac:dyDescent="0.35">
      <c r="A353" s="146" t="s">
        <v>12</v>
      </c>
      <c r="B353" s="42"/>
      <c r="C353" s="1"/>
      <c r="D353" s="1"/>
      <c r="E353" t="s">
        <v>242</v>
      </c>
      <c r="F353" s="1"/>
      <c r="G353" s="106"/>
      <c r="H353" s="225" t="s">
        <v>51</v>
      </c>
      <c r="I353" s="225"/>
    </row>
    <row r="354" spans="1:9" x14ac:dyDescent="0.25">
      <c r="A354" s="1"/>
      <c r="B354" s="1"/>
      <c r="C354" s="1"/>
      <c r="D354" s="1"/>
      <c r="E354" s="1"/>
      <c r="F354" s="1"/>
      <c r="G354" s="16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6"/>
      <c r="H355" s="1"/>
      <c r="I355" s="1"/>
    </row>
    <row r="356" spans="1:9" ht="13.8" x14ac:dyDescent="0.25">
      <c r="A356" s="43" t="s">
        <v>157</v>
      </c>
      <c r="B356" s="43"/>
      <c r="C356" s="1"/>
      <c r="D356" s="1"/>
      <c r="E356" s="1"/>
      <c r="F356" s="1"/>
      <c r="G356" s="16"/>
      <c r="H356" s="1"/>
      <c r="I356" s="1"/>
    </row>
    <row r="357" spans="1:9" ht="13.8" x14ac:dyDescent="0.25">
      <c r="A357" s="43" t="s">
        <v>240</v>
      </c>
      <c r="B357" s="43"/>
      <c r="C357" s="1"/>
      <c r="D357" s="1"/>
      <c r="E357" s="1"/>
      <c r="F357" s="1"/>
      <c r="G357" s="16"/>
      <c r="H357" s="1"/>
      <c r="I357" s="1"/>
    </row>
    <row r="358" spans="1:9" x14ac:dyDescent="0.25">
      <c r="C358" s="14"/>
    </row>
    <row r="359" spans="1:9" x14ac:dyDescent="0.25">
      <c r="A359" s="4"/>
      <c r="B359" s="4"/>
      <c r="C359" s="4"/>
      <c r="D359" s="15"/>
      <c r="E359" s="15"/>
      <c r="F359" s="15"/>
      <c r="G359" s="15"/>
      <c r="H359" s="15"/>
      <c r="I359" s="15"/>
    </row>
    <row r="360" spans="1:9" x14ac:dyDescent="0.25">
      <c r="A360" s="4"/>
      <c r="B360" s="4"/>
      <c r="C360" s="4"/>
      <c r="D360" s="15"/>
      <c r="E360" s="15"/>
      <c r="F360" s="15"/>
      <c r="G360" s="15"/>
      <c r="H360" s="15"/>
      <c r="I360" s="15"/>
    </row>
    <row r="361" spans="1:9" x14ac:dyDescent="0.25">
      <c r="A361" s="4"/>
      <c r="B361" s="4"/>
      <c r="C361" s="4"/>
      <c r="D361" s="15"/>
      <c r="E361" s="15"/>
      <c r="F361" s="15"/>
      <c r="G361" s="15"/>
      <c r="H361" s="15"/>
      <c r="I361" s="15"/>
    </row>
    <row r="362" spans="1:9" x14ac:dyDescent="0.25">
      <c r="A362" s="4"/>
      <c r="B362" s="4"/>
      <c r="C362" s="4"/>
      <c r="D362" s="15"/>
      <c r="E362" s="15"/>
      <c r="F362" s="15"/>
      <c r="G362" s="15"/>
      <c r="H362" s="15"/>
      <c r="I362" s="15"/>
    </row>
    <row r="363" spans="1:9" x14ac:dyDescent="0.25">
      <c r="A363" s="4"/>
      <c r="B363" s="4"/>
      <c r="C363" s="4"/>
      <c r="D363" s="15"/>
      <c r="E363" s="15"/>
      <c r="F363" s="15"/>
      <c r="G363" s="15"/>
      <c r="H363" s="15"/>
      <c r="I363" s="15"/>
    </row>
    <row r="364" spans="1:9" x14ac:dyDescent="0.25">
      <c r="A364" s="4"/>
      <c r="B364" s="4"/>
      <c r="C364" s="4"/>
      <c r="D364" s="15"/>
      <c r="E364" s="15"/>
      <c r="F364" s="15"/>
      <c r="G364" s="15"/>
      <c r="H364" s="15"/>
      <c r="I364" s="15"/>
    </row>
    <row r="365" spans="1:9" x14ac:dyDescent="0.25">
      <c r="A365" s="4"/>
      <c r="B365" s="4"/>
      <c r="C365" s="4"/>
      <c r="D365" s="15"/>
      <c r="E365" s="15"/>
      <c r="F365" s="15"/>
      <c r="G365" s="15"/>
      <c r="H365" s="15"/>
      <c r="I365" s="15"/>
    </row>
    <row r="366" spans="1:9" x14ac:dyDescent="0.25">
      <c r="A366" s="4"/>
      <c r="B366" s="4"/>
      <c r="C366" s="4"/>
      <c r="D366" s="15"/>
      <c r="E366" s="15"/>
      <c r="F366" s="15"/>
      <c r="G366" s="15"/>
      <c r="H366" s="15"/>
      <c r="I366" s="15"/>
    </row>
    <row r="367" spans="1:9" x14ac:dyDescent="0.25">
      <c r="A367" s="4"/>
      <c r="B367" s="4"/>
      <c r="C367" s="4"/>
      <c r="D367" s="15"/>
      <c r="E367" s="15"/>
      <c r="F367" s="15"/>
      <c r="G367" s="15"/>
      <c r="H367" s="15"/>
      <c r="I367" s="15"/>
    </row>
    <row r="368" spans="1:9" x14ac:dyDescent="0.25">
      <c r="A368" s="4"/>
      <c r="B368" s="4"/>
      <c r="C368" s="4"/>
      <c r="D368" s="15"/>
      <c r="E368" s="15"/>
      <c r="F368" s="15"/>
      <c r="G368" s="15"/>
      <c r="H368" s="15"/>
      <c r="I368" s="15"/>
    </row>
    <row r="369" spans="1:9" x14ac:dyDescent="0.25">
      <c r="A369" s="4"/>
      <c r="B369" s="4"/>
      <c r="C369" s="4"/>
      <c r="D369" s="15"/>
      <c r="E369" s="15"/>
      <c r="F369" s="15"/>
      <c r="G369" s="15"/>
      <c r="H369" s="15"/>
      <c r="I369" s="15"/>
    </row>
    <row r="370" spans="1:9" x14ac:dyDescent="0.25">
      <c r="A370" s="4"/>
      <c r="B370" s="4"/>
      <c r="C370" s="4"/>
      <c r="D370" s="15"/>
      <c r="E370" s="15"/>
      <c r="F370" s="15"/>
      <c r="G370" s="15"/>
      <c r="H370" s="15"/>
      <c r="I370" s="15"/>
    </row>
    <row r="371" spans="1:9" x14ac:dyDescent="0.25">
      <c r="A371" s="4"/>
      <c r="B371" s="4"/>
      <c r="C371" s="4"/>
      <c r="D371" s="15"/>
      <c r="E371" s="15"/>
      <c r="F371" s="15"/>
      <c r="G371" s="15"/>
      <c r="H371" s="15"/>
      <c r="I371" s="15"/>
    </row>
    <row r="372" spans="1:9" x14ac:dyDescent="0.25">
      <c r="A372" s="4"/>
      <c r="B372" s="4"/>
      <c r="C372" s="4"/>
      <c r="D372" s="15"/>
      <c r="E372" s="15"/>
      <c r="F372" s="15"/>
      <c r="G372" s="15"/>
      <c r="H372" s="15"/>
      <c r="I372" s="15"/>
    </row>
    <row r="373" spans="1:9" x14ac:dyDescent="0.25">
      <c r="A373" s="4"/>
      <c r="B373" s="4"/>
      <c r="C373" s="4"/>
      <c r="D373" s="15"/>
      <c r="E373" s="15"/>
      <c r="F373" s="15"/>
      <c r="G373" s="15"/>
      <c r="H373" s="15"/>
      <c r="I373" s="15"/>
    </row>
    <row r="374" spans="1:9" x14ac:dyDescent="0.25">
      <c r="A374" s="4"/>
      <c r="B374" s="4"/>
      <c r="C374" s="4"/>
      <c r="D374" s="15"/>
      <c r="E374" s="15"/>
      <c r="F374" s="15"/>
      <c r="G374" s="15"/>
      <c r="H374" s="15"/>
      <c r="I374" s="15"/>
    </row>
    <row r="375" spans="1:9" x14ac:dyDescent="0.25">
      <c r="A375" s="4"/>
      <c r="B375" s="4"/>
      <c r="C375" s="4"/>
      <c r="D375" s="15"/>
      <c r="E375" s="15"/>
      <c r="F375" s="15"/>
      <c r="G375" s="15"/>
      <c r="H375" s="15"/>
      <c r="I375" s="15"/>
    </row>
    <row r="376" spans="1:9" x14ac:dyDescent="0.25">
      <c r="A376" s="4"/>
      <c r="B376" s="4"/>
      <c r="C376" s="4"/>
      <c r="D376" s="15"/>
      <c r="E376" s="15"/>
      <c r="F376" s="15"/>
      <c r="G376" s="15"/>
      <c r="H376" s="15"/>
      <c r="I376" s="15"/>
    </row>
    <row r="377" spans="1:9" x14ac:dyDescent="0.25">
      <c r="A377" s="4"/>
      <c r="B377" s="4"/>
      <c r="C377" s="4"/>
      <c r="D377" s="15"/>
      <c r="E377" s="15"/>
      <c r="F377" s="15"/>
      <c r="G377" s="15"/>
      <c r="H377" s="15"/>
      <c r="I377" s="15"/>
    </row>
    <row r="378" spans="1:9" x14ac:dyDescent="0.25">
      <c r="A378" s="4"/>
      <c r="B378" s="4"/>
      <c r="C378" s="4"/>
      <c r="D378" s="15"/>
      <c r="E378" s="15"/>
      <c r="F378" s="15"/>
      <c r="G378" s="15"/>
      <c r="H378" s="15"/>
      <c r="I378" s="15"/>
    </row>
    <row r="379" spans="1:9" x14ac:dyDescent="0.25">
      <c r="A379" s="4"/>
      <c r="B379" s="4"/>
      <c r="C379" s="4"/>
      <c r="D379" s="15"/>
      <c r="E379" s="15"/>
      <c r="F379" s="15"/>
      <c r="G379" s="15"/>
      <c r="H379" s="15"/>
      <c r="I379" s="15"/>
    </row>
    <row r="380" spans="1:9" x14ac:dyDescent="0.25">
      <c r="A380" s="4"/>
      <c r="B380" s="4"/>
      <c r="C380" s="4"/>
      <c r="D380" s="15"/>
      <c r="E380" s="15"/>
      <c r="F380" s="15"/>
      <c r="G380" s="15"/>
      <c r="H380" s="15"/>
      <c r="I380" s="15"/>
    </row>
    <row r="381" spans="1:9" x14ac:dyDescent="0.25">
      <c r="A381" s="4"/>
      <c r="B381" s="4"/>
      <c r="C381" s="4"/>
      <c r="D381" s="15"/>
      <c r="E381" s="15"/>
      <c r="F381" s="15"/>
      <c r="G381" s="15"/>
      <c r="H381" s="15"/>
      <c r="I381" s="15"/>
    </row>
    <row r="382" spans="1:9" x14ac:dyDescent="0.25">
      <c r="A382" s="4"/>
      <c r="B382" s="4"/>
      <c r="C382" s="4"/>
      <c r="D382" s="15"/>
      <c r="E382" s="15"/>
      <c r="F382" s="15"/>
      <c r="G382" s="15"/>
      <c r="H382" s="15"/>
      <c r="I382" s="15"/>
    </row>
    <row r="383" spans="1:9" x14ac:dyDescent="0.25">
      <c r="A383" s="4"/>
      <c r="B383" s="4"/>
      <c r="C383" s="4"/>
      <c r="D383" s="15"/>
      <c r="E383" s="15"/>
      <c r="F383" s="15"/>
      <c r="G383" s="15"/>
      <c r="H383" s="15"/>
      <c r="I383" s="15"/>
    </row>
    <row r="384" spans="1:9" x14ac:dyDescent="0.25">
      <c r="A384" s="4"/>
      <c r="B384" s="4"/>
      <c r="C384" s="4"/>
      <c r="D384" s="15"/>
      <c r="E384" s="15"/>
      <c r="F384" s="15"/>
      <c r="G384" s="15"/>
      <c r="H384" s="15"/>
      <c r="I384" s="15"/>
    </row>
    <row r="385" spans="1:9" x14ac:dyDescent="0.25">
      <c r="A385" s="4"/>
      <c r="B385" s="4"/>
      <c r="C385" s="4"/>
      <c r="D385" s="15"/>
      <c r="E385" s="15"/>
      <c r="F385" s="15"/>
      <c r="G385" s="15"/>
      <c r="H385" s="15"/>
      <c r="I385" s="15"/>
    </row>
    <row r="386" spans="1:9" x14ac:dyDescent="0.25">
      <c r="A386" s="4"/>
      <c r="B386" s="4"/>
      <c r="C386" s="4"/>
      <c r="D386" s="15"/>
      <c r="E386" s="15"/>
      <c r="F386" s="15"/>
      <c r="G386" s="15"/>
      <c r="H386" s="15"/>
      <c r="I386" s="15"/>
    </row>
    <row r="387" spans="1:9" x14ac:dyDescent="0.25">
      <c r="A387" s="27"/>
      <c r="B387" s="27"/>
      <c r="C387" s="27"/>
      <c r="D387" s="28"/>
      <c r="E387" s="28"/>
      <c r="F387" s="28"/>
      <c r="G387" s="28"/>
      <c r="H387" s="28"/>
      <c r="I387" s="28"/>
    </row>
    <row r="388" spans="1:9" x14ac:dyDescent="0.25">
      <c r="A388" s="27"/>
      <c r="B388" s="27"/>
      <c r="C388" s="27"/>
      <c r="D388" s="28"/>
      <c r="E388" s="28"/>
      <c r="F388" s="28"/>
      <c r="G388" s="28"/>
      <c r="H388" s="28"/>
      <c r="I388" s="28"/>
    </row>
    <row r="389" spans="1:9" x14ac:dyDescent="0.25">
      <c r="A389" s="27"/>
      <c r="B389" s="27"/>
      <c r="C389" s="27"/>
      <c r="D389" s="28"/>
      <c r="E389" s="28"/>
      <c r="F389" s="28"/>
      <c r="G389" s="28"/>
      <c r="H389" s="28"/>
      <c r="I389" s="28"/>
    </row>
    <row r="390" spans="1:9" x14ac:dyDescent="0.25">
      <c r="A390" s="27"/>
      <c r="B390" s="27"/>
      <c r="C390" s="27"/>
      <c r="D390" s="28"/>
      <c r="E390" s="28"/>
      <c r="F390" s="28"/>
      <c r="G390" s="28"/>
      <c r="H390" s="28"/>
      <c r="I390" s="28"/>
    </row>
    <row r="391" spans="1:9" x14ac:dyDescent="0.25">
      <c r="A391" s="27"/>
      <c r="B391" s="27"/>
      <c r="C391" s="27"/>
      <c r="D391" s="28"/>
      <c r="E391" s="28"/>
      <c r="F391" s="28"/>
      <c r="G391" s="28"/>
      <c r="H391" s="28"/>
      <c r="I391" s="28"/>
    </row>
    <row r="392" spans="1:9" x14ac:dyDescent="0.25">
      <c r="A392" s="27"/>
      <c r="B392" s="27"/>
      <c r="C392" s="27"/>
      <c r="D392" s="28"/>
      <c r="E392" s="28"/>
      <c r="F392" s="28"/>
      <c r="G392" s="28"/>
      <c r="H392" s="28"/>
      <c r="I392" s="28"/>
    </row>
  </sheetData>
  <mergeCells count="75">
    <mergeCell ref="K8:L8"/>
    <mergeCell ref="A291:A303"/>
    <mergeCell ref="B291:B303"/>
    <mergeCell ref="A277:A290"/>
    <mergeCell ref="B277:B290"/>
    <mergeCell ref="A238:A250"/>
    <mergeCell ref="A186:A198"/>
    <mergeCell ref="B186:B198"/>
    <mergeCell ref="A102:A114"/>
    <mergeCell ref="A304:A307"/>
    <mergeCell ref="B304:B307"/>
    <mergeCell ref="C304:C307"/>
    <mergeCell ref="D306:D307"/>
    <mergeCell ref="J8:J9"/>
    <mergeCell ref="E306:E307"/>
    <mergeCell ref="F306:F307"/>
    <mergeCell ref="G306:G307"/>
    <mergeCell ref="H306:H307"/>
    <mergeCell ref="I306:I307"/>
    <mergeCell ref="A251:A263"/>
    <mergeCell ref="B251:B263"/>
    <mergeCell ref="A264:A276"/>
    <mergeCell ref="B264:B276"/>
    <mergeCell ref="A199:A211"/>
    <mergeCell ref="B199:B211"/>
    <mergeCell ref="A212:A224"/>
    <mergeCell ref="B212:B224"/>
    <mergeCell ref="A225:A237"/>
    <mergeCell ref="A134:A146"/>
    <mergeCell ref="B134:B146"/>
    <mergeCell ref="A147:A159"/>
    <mergeCell ref="B147:B159"/>
    <mergeCell ref="B238:B250"/>
    <mergeCell ref="B225:B237"/>
    <mergeCell ref="A160:A172"/>
    <mergeCell ref="B160:B172"/>
    <mergeCell ref="A173:A185"/>
    <mergeCell ref="B173:B185"/>
    <mergeCell ref="A115:A127"/>
    <mergeCell ref="B115:B127"/>
    <mergeCell ref="A50:A62"/>
    <mergeCell ref="B50:B62"/>
    <mergeCell ref="A63:A75"/>
    <mergeCell ref="B63:B75"/>
    <mergeCell ref="A76:A88"/>
    <mergeCell ref="B76:B88"/>
    <mergeCell ref="B102:B114"/>
    <mergeCell ref="A24:A36"/>
    <mergeCell ref="B24:B36"/>
    <mergeCell ref="A37:A49"/>
    <mergeCell ref="B37:B49"/>
    <mergeCell ref="A89:A101"/>
    <mergeCell ref="B89:B101"/>
    <mergeCell ref="D8:D9"/>
    <mergeCell ref="E8:F8"/>
    <mergeCell ref="G8:G9"/>
    <mergeCell ref="H8:I8"/>
    <mergeCell ref="A11:A23"/>
    <mergeCell ref="B11:B23"/>
    <mergeCell ref="A351:O351"/>
    <mergeCell ref="H353:I353"/>
    <mergeCell ref="A4:O4"/>
    <mergeCell ref="A5:O5"/>
    <mergeCell ref="N1:O1"/>
    <mergeCell ref="G3:I3"/>
    <mergeCell ref="D6:O6"/>
    <mergeCell ref="M7:O7"/>
    <mergeCell ref="J7:L7"/>
    <mergeCell ref="M8:M9"/>
    <mergeCell ref="N8:O8"/>
    <mergeCell ref="A6:A9"/>
    <mergeCell ref="B6:B9"/>
    <mergeCell ref="C6:C9"/>
    <mergeCell ref="D7:F7"/>
    <mergeCell ref="G7:I7"/>
  </mergeCells>
  <printOptions horizontalCentered="1"/>
  <pageMargins left="0.39370078740157483" right="0.19685039370078741" top="0.35433070866141736" bottom="0.35433070866141736" header="0.27559055118110237" footer="0.27559055118110237"/>
  <pageSetup paperSize="9" scale="43" firstPageNumber="15" fitToHeight="0" orientation="landscape" useFirstPageNumber="1" r:id="rId1"/>
  <headerFooter scaleWithDoc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autoPageBreaks="0"/>
  </sheetPr>
  <dimension ref="A1:N379"/>
  <sheetViews>
    <sheetView showGridLines="0" zoomScale="90" zoomScaleNormal="90" zoomScaleSheetLayoutView="66" zoomScalePageLayoutView="70" workbookViewId="0">
      <pane xSplit="2" ySplit="6" topLeftCell="C7" activePane="bottomRight" state="frozen"/>
      <selection pane="topRight" activeCell="C1" sqref="C1"/>
      <selection pane="bottomLeft" activeCell="A8" sqref="A8"/>
      <selection pane="bottomRight" activeCell="E303" sqref="E303:F306"/>
    </sheetView>
  </sheetViews>
  <sheetFormatPr defaultRowHeight="13.2" x14ac:dyDescent="0.25"/>
  <cols>
    <col min="1" max="1" width="19" customWidth="1"/>
    <col min="2" max="2" width="42.109375" customWidth="1"/>
    <col min="3" max="3" width="27.44140625" customWidth="1"/>
    <col min="4" max="4" width="17.5546875" style="14" customWidth="1"/>
    <col min="5" max="5" width="19.88671875" customWidth="1"/>
    <col min="6" max="6" width="18.5546875" customWidth="1"/>
    <col min="7" max="7" width="13.88671875" customWidth="1"/>
    <col min="8" max="8" width="11.5546875" bestFit="1" customWidth="1"/>
  </cols>
  <sheetData>
    <row r="1" spans="1:10" ht="15.6" x14ac:dyDescent="0.3">
      <c r="F1" s="93" t="s">
        <v>413</v>
      </c>
    </row>
    <row r="2" spans="1:10" s="1" customFormat="1" ht="57.75" customHeight="1" x14ac:dyDescent="0.25">
      <c r="A2" s="208" t="s">
        <v>143</v>
      </c>
      <c r="B2" s="208"/>
      <c r="C2" s="208"/>
      <c r="D2" s="208"/>
      <c r="E2" s="208"/>
      <c r="F2" s="208"/>
    </row>
    <row r="3" spans="1:10" s="1" customFormat="1" ht="20.25" customHeight="1" x14ac:dyDescent="0.25">
      <c r="A3" s="305" t="s">
        <v>412</v>
      </c>
      <c r="B3" s="305"/>
      <c r="C3" s="305"/>
      <c r="D3" s="305"/>
      <c r="E3" s="305"/>
      <c r="F3" s="305"/>
    </row>
    <row r="4" spans="1:10" s="4" customFormat="1" ht="30" customHeight="1" x14ac:dyDescent="0.25">
      <c r="A4" s="272" t="s">
        <v>112</v>
      </c>
      <c r="B4" s="304" t="s">
        <v>113</v>
      </c>
      <c r="C4" s="211" t="s">
        <v>114</v>
      </c>
      <c r="D4" s="211" t="s">
        <v>147</v>
      </c>
      <c r="E4" s="211"/>
      <c r="F4" s="211"/>
    </row>
    <row r="5" spans="1:10" s="1" customFormat="1" ht="49.8" x14ac:dyDescent="0.3">
      <c r="A5" s="272"/>
      <c r="B5" s="304"/>
      <c r="C5" s="211"/>
      <c r="D5" s="92" t="s">
        <v>144</v>
      </c>
      <c r="E5" s="92" t="s">
        <v>145</v>
      </c>
      <c r="F5" s="136" t="s">
        <v>146</v>
      </c>
      <c r="H5" s="57"/>
      <c r="I5" s="57"/>
      <c r="J5" s="57"/>
    </row>
    <row r="6" spans="1:10" s="3" customFormat="1" ht="15.6" x14ac:dyDescent="0.3">
      <c r="A6" s="94">
        <v>1</v>
      </c>
      <c r="B6" s="94">
        <v>2</v>
      </c>
      <c r="C6" s="94">
        <v>3</v>
      </c>
      <c r="D6" s="34">
        <v>4</v>
      </c>
      <c r="E6" s="34">
        <v>5</v>
      </c>
      <c r="F6" s="34">
        <v>6</v>
      </c>
      <c r="H6" s="298"/>
      <c r="I6" s="298"/>
      <c r="J6" s="298"/>
    </row>
    <row r="7" spans="1:10" s="1" customFormat="1" ht="15.75" customHeight="1" x14ac:dyDescent="0.3">
      <c r="A7" s="299" t="s">
        <v>115</v>
      </c>
      <c r="B7" s="301" t="s">
        <v>116</v>
      </c>
      <c r="C7" s="76" t="s">
        <v>117</v>
      </c>
      <c r="D7" s="155">
        <f t="shared" ref="D7:F18" si="0">D20+D265+D313</f>
        <v>473582.10000000003</v>
      </c>
      <c r="E7" s="155">
        <f t="shared" si="0"/>
        <v>471068.9</v>
      </c>
      <c r="F7" s="155">
        <f t="shared" si="0"/>
        <v>470863.4</v>
      </c>
      <c r="G7" s="77"/>
      <c r="H7" s="216"/>
      <c r="I7" s="216"/>
      <c r="J7" s="216"/>
    </row>
    <row r="8" spans="1:10" s="1" customFormat="1" ht="66" customHeight="1" x14ac:dyDescent="0.3">
      <c r="A8" s="299"/>
      <c r="B8" s="302"/>
      <c r="C8" s="96" t="s">
        <v>149</v>
      </c>
      <c r="D8" s="139">
        <f t="shared" si="0"/>
        <v>0</v>
      </c>
      <c r="E8" s="139">
        <f t="shared" si="0"/>
        <v>0</v>
      </c>
      <c r="F8" s="139">
        <f t="shared" si="0"/>
        <v>0</v>
      </c>
      <c r="G8" s="77"/>
      <c r="H8" s="57"/>
      <c r="I8" s="57"/>
      <c r="J8" s="57"/>
    </row>
    <row r="9" spans="1:10" s="1" customFormat="1" ht="57" customHeight="1" x14ac:dyDescent="0.3">
      <c r="A9" s="299"/>
      <c r="B9" s="302"/>
      <c r="C9" s="96" t="s">
        <v>150</v>
      </c>
      <c r="D9" s="139">
        <f t="shared" si="0"/>
        <v>304178.3</v>
      </c>
      <c r="E9" s="139">
        <f t="shared" si="0"/>
        <v>301665.10000000003</v>
      </c>
      <c r="F9" s="139">
        <f t="shared" si="0"/>
        <v>301459.59999999998</v>
      </c>
      <c r="G9" s="77"/>
      <c r="H9" s="57"/>
      <c r="I9" s="57"/>
      <c r="J9" s="57"/>
    </row>
    <row r="10" spans="1:10" s="1" customFormat="1" ht="15.75" customHeight="1" x14ac:dyDescent="0.3">
      <c r="A10" s="299"/>
      <c r="B10" s="302"/>
      <c r="C10" s="96" t="s">
        <v>65</v>
      </c>
      <c r="D10" s="139">
        <f t="shared" si="0"/>
        <v>0</v>
      </c>
      <c r="E10" s="139">
        <f t="shared" si="0"/>
        <v>0</v>
      </c>
      <c r="F10" s="139">
        <f t="shared" si="0"/>
        <v>0</v>
      </c>
      <c r="G10" s="77"/>
      <c r="H10" s="57"/>
      <c r="I10" s="57"/>
      <c r="J10" s="57"/>
    </row>
    <row r="11" spans="1:10" s="1" customFormat="1" ht="15.6" x14ac:dyDescent="0.25">
      <c r="A11" s="299"/>
      <c r="B11" s="302"/>
      <c r="C11" s="78" t="s">
        <v>118</v>
      </c>
      <c r="D11" s="139">
        <f t="shared" si="0"/>
        <v>166418.29999999999</v>
      </c>
      <c r="E11" s="139">
        <f t="shared" si="0"/>
        <v>165248</v>
      </c>
      <c r="F11" s="139">
        <f t="shared" si="0"/>
        <v>165223.1</v>
      </c>
      <c r="G11" s="77"/>
    </row>
    <row r="12" spans="1:10" s="1" customFormat="1" ht="15.6" x14ac:dyDescent="0.25">
      <c r="A12" s="299"/>
      <c r="B12" s="302"/>
      <c r="C12" s="79" t="s">
        <v>241</v>
      </c>
      <c r="D12" s="139">
        <f t="shared" si="0"/>
        <v>137760</v>
      </c>
      <c r="E12" s="139">
        <f t="shared" si="0"/>
        <v>136417.1</v>
      </c>
      <c r="F12" s="139">
        <f t="shared" si="0"/>
        <v>136236.5</v>
      </c>
      <c r="G12" s="77"/>
    </row>
    <row r="13" spans="1:10" ht="15.6" x14ac:dyDescent="0.25">
      <c r="A13" s="299"/>
      <c r="B13" s="302"/>
      <c r="C13" s="79" t="s">
        <v>119</v>
      </c>
      <c r="D13" s="139">
        <f t="shared" si="0"/>
        <v>0</v>
      </c>
      <c r="E13" s="139">
        <f t="shared" si="0"/>
        <v>0</v>
      </c>
      <c r="F13" s="139">
        <f t="shared" si="0"/>
        <v>0</v>
      </c>
      <c r="G13" s="77"/>
    </row>
    <row r="14" spans="1:10" ht="15.6" x14ac:dyDescent="0.25">
      <c r="A14" s="299"/>
      <c r="B14" s="302"/>
      <c r="C14" s="85" t="s">
        <v>151</v>
      </c>
      <c r="D14" s="139">
        <f t="shared" si="0"/>
        <v>169403.8</v>
      </c>
      <c r="E14" s="139">
        <f t="shared" si="0"/>
        <v>169403.8</v>
      </c>
      <c r="F14" s="139">
        <f t="shared" si="0"/>
        <v>169403.8</v>
      </c>
      <c r="G14" s="77"/>
    </row>
    <row r="15" spans="1:10" ht="15.6" x14ac:dyDescent="0.25">
      <c r="A15" s="299"/>
      <c r="B15" s="302"/>
      <c r="C15" s="85" t="s">
        <v>65</v>
      </c>
      <c r="D15" s="139">
        <f t="shared" si="0"/>
        <v>0</v>
      </c>
      <c r="E15" s="139">
        <f t="shared" si="0"/>
        <v>0</v>
      </c>
      <c r="F15" s="139">
        <f t="shared" si="0"/>
        <v>0</v>
      </c>
    </row>
    <row r="16" spans="1:10" ht="39.6" x14ac:dyDescent="0.25">
      <c r="A16" s="299"/>
      <c r="B16" s="302"/>
      <c r="C16" s="85" t="s">
        <v>152</v>
      </c>
      <c r="D16" s="139">
        <f t="shared" si="0"/>
        <v>0</v>
      </c>
      <c r="E16" s="139">
        <f t="shared" si="0"/>
        <v>0</v>
      </c>
      <c r="F16" s="139">
        <f t="shared" si="0"/>
        <v>0</v>
      </c>
    </row>
    <row r="17" spans="1:7" s="1" customFormat="1" ht="15.6" x14ac:dyDescent="0.25">
      <c r="A17" s="299"/>
      <c r="B17" s="302"/>
      <c r="C17" s="79" t="s">
        <v>125</v>
      </c>
      <c r="D17" s="139">
        <f t="shared" si="0"/>
        <v>169403.8</v>
      </c>
      <c r="E17" s="139">
        <f t="shared" si="0"/>
        <v>169403.8</v>
      </c>
      <c r="F17" s="139">
        <f t="shared" si="0"/>
        <v>169403.8</v>
      </c>
      <c r="G17" s="77"/>
    </row>
    <row r="18" spans="1:7" s="1" customFormat="1" ht="15.6" x14ac:dyDescent="0.25">
      <c r="A18" s="300"/>
      <c r="B18" s="303"/>
      <c r="C18" s="79" t="s">
        <v>120</v>
      </c>
      <c r="D18" s="139">
        <f t="shared" si="0"/>
        <v>0</v>
      </c>
      <c r="E18" s="139">
        <f t="shared" si="0"/>
        <v>0</v>
      </c>
      <c r="F18" s="139">
        <f t="shared" si="0"/>
        <v>0</v>
      </c>
    </row>
    <row r="19" spans="1:7" s="1" customFormat="1" ht="15.6" x14ac:dyDescent="0.3">
      <c r="A19" s="99" t="s">
        <v>65</v>
      </c>
      <c r="B19" s="82"/>
      <c r="C19" s="79"/>
      <c r="D19" s="83"/>
      <c r="E19" s="80"/>
      <c r="F19" s="80"/>
    </row>
    <row r="20" spans="1:7" s="1" customFormat="1" ht="15.6" x14ac:dyDescent="0.25">
      <c r="A20" s="219" t="s">
        <v>121</v>
      </c>
      <c r="B20" s="295" t="s">
        <v>424</v>
      </c>
      <c r="C20" s="156" t="s">
        <v>117</v>
      </c>
      <c r="D20" s="157">
        <f t="shared" ref="D20:F31" si="1">D33+D82+D118+D130+D155+D204</f>
        <v>439381.7</v>
      </c>
      <c r="E20" s="157">
        <f t="shared" si="1"/>
        <v>437882.5</v>
      </c>
      <c r="F20" s="157">
        <f t="shared" si="1"/>
        <v>437677</v>
      </c>
      <c r="G20" s="77"/>
    </row>
    <row r="21" spans="1:7" s="1" customFormat="1" ht="66" x14ac:dyDescent="0.25">
      <c r="A21" s="220"/>
      <c r="B21" s="296"/>
      <c r="C21" s="96" t="s">
        <v>149</v>
      </c>
      <c r="D21" s="140">
        <f t="shared" si="1"/>
        <v>0</v>
      </c>
      <c r="E21" s="140">
        <f t="shared" si="1"/>
        <v>0</v>
      </c>
      <c r="F21" s="140">
        <f t="shared" si="1"/>
        <v>0</v>
      </c>
      <c r="G21" s="77"/>
    </row>
    <row r="22" spans="1:7" s="1" customFormat="1" ht="52.8" x14ac:dyDescent="0.25">
      <c r="A22" s="220"/>
      <c r="B22" s="296"/>
      <c r="C22" s="96" t="s">
        <v>150</v>
      </c>
      <c r="D22" s="140">
        <f t="shared" si="1"/>
        <v>269977.89999999997</v>
      </c>
      <c r="E22" s="140">
        <f t="shared" si="1"/>
        <v>268478.7</v>
      </c>
      <c r="F22" s="140">
        <f t="shared" si="1"/>
        <v>268273.19999999995</v>
      </c>
      <c r="G22" s="77"/>
    </row>
    <row r="23" spans="1:7" s="1" customFormat="1" ht="15.6" x14ac:dyDescent="0.25">
      <c r="A23" s="220"/>
      <c r="B23" s="296"/>
      <c r="C23" s="96" t="s">
        <v>65</v>
      </c>
      <c r="D23" s="140">
        <f t="shared" si="1"/>
        <v>0</v>
      </c>
      <c r="E23" s="140">
        <f t="shared" si="1"/>
        <v>0</v>
      </c>
      <c r="F23" s="140">
        <f t="shared" si="1"/>
        <v>0</v>
      </c>
      <c r="G23" s="77"/>
    </row>
    <row r="24" spans="1:7" ht="15.6" x14ac:dyDescent="0.25">
      <c r="A24" s="220"/>
      <c r="B24" s="296"/>
      <c r="C24" s="78" t="s">
        <v>54</v>
      </c>
      <c r="D24" s="140">
        <f t="shared" si="1"/>
        <v>137362.9</v>
      </c>
      <c r="E24" s="140">
        <f t="shared" si="1"/>
        <v>136215.79999999999</v>
      </c>
      <c r="F24" s="140">
        <f t="shared" si="1"/>
        <v>136190.9</v>
      </c>
      <c r="G24" s="77"/>
    </row>
    <row r="25" spans="1:7" ht="15.6" x14ac:dyDescent="0.25">
      <c r="A25" s="220"/>
      <c r="B25" s="296"/>
      <c r="C25" s="85" t="s">
        <v>55</v>
      </c>
      <c r="D25" s="140">
        <f t="shared" si="1"/>
        <v>132615</v>
      </c>
      <c r="E25" s="140">
        <f t="shared" si="1"/>
        <v>132262.9</v>
      </c>
      <c r="F25" s="140">
        <f t="shared" si="1"/>
        <v>132082.29999999999</v>
      </c>
      <c r="G25" s="77"/>
    </row>
    <row r="26" spans="1:7" ht="15.6" x14ac:dyDescent="0.25">
      <c r="A26" s="220"/>
      <c r="B26" s="296"/>
      <c r="C26" s="85" t="s">
        <v>119</v>
      </c>
      <c r="D26" s="140">
        <f t="shared" si="1"/>
        <v>0</v>
      </c>
      <c r="E26" s="140">
        <f t="shared" si="1"/>
        <v>0</v>
      </c>
      <c r="F26" s="140">
        <f t="shared" si="1"/>
        <v>0</v>
      </c>
    </row>
    <row r="27" spans="1:7" ht="18.75" customHeight="1" x14ac:dyDescent="0.25">
      <c r="A27" s="220"/>
      <c r="B27" s="296"/>
      <c r="C27" s="85" t="s">
        <v>151</v>
      </c>
      <c r="D27" s="140">
        <f t="shared" si="1"/>
        <v>169403.8</v>
      </c>
      <c r="E27" s="140">
        <f t="shared" si="1"/>
        <v>169403.8</v>
      </c>
      <c r="F27" s="140">
        <f t="shared" si="1"/>
        <v>169403.8</v>
      </c>
    </row>
    <row r="28" spans="1:7" ht="15.6" x14ac:dyDescent="0.25">
      <c r="A28" s="220"/>
      <c r="B28" s="296"/>
      <c r="C28" s="85" t="s">
        <v>65</v>
      </c>
      <c r="D28" s="140">
        <f t="shared" si="1"/>
        <v>0</v>
      </c>
      <c r="E28" s="140">
        <f t="shared" si="1"/>
        <v>0</v>
      </c>
      <c r="F28" s="140">
        <f t="shared" si="1"/>
        <v>0</v>
      </c>
    </row>
    <row r="29" spans="1:7" ht="39.6" x14ac:dyDescent="0.25">
      <c r="A29" s="220"/>
      <c r="B29" s="296"/>
      <c r="C29" s="85" t="s">
        <v>152</v>
      </c>
      <c r="D29" s="140">
        <f t="shared" si="1"/>
        <v>0</v>
      </c>
      <c r="E29" s="140">
        <f t="shared" si="1"/>
        <v>0</v>
      </c>
      <c r="F29" s="140">
        <f t="shared" si="1"/>
        <v>0</v>
      </c>
    </row>
    <row r="30" spans="1:7" ht="15.6" x14ac:dyDescent="0.25">
      <c r="A30" s="220"/>
      <c r="B30" s="296"/>
      <c r="C30" s="86" t="s">
        <v>122</v>
      </c>
      <c r="D30" s="140">
        <f t="shared" si="1"/>
        <v>169403.8</v>
      </c>
      <c r="E30" s="140">
        <f t="shared" si="1"/>
        <v>169403.8</v>
      </c>
      <c r="F30" s="140">
        <f t="shared" si="1"/>
        <v>169403.8</v>
      </c>
      <c r="G30" s="77"/>
    </row>
    <row r="31" spans="1:7" ht="15.6" x14ac:dyDescent="0.25">
      <c r="A31" s="221"/>
      <c r="B31" s="297"/>
      <c r="C31" s="85" t="s">
        <v>120</v>
      </c>
      <c r="D31" s="140">
        <f t="shared" si="1"/>
        <v>0</v>
      </c>
      <c r="E31" s="140">
        <f t="shared" si="1"/>
        <v>0</v>
      </c>
      <c r="F31" s="140">
        <f t="shared" si="1"/>
        <v>0</v>
      </c>
    </row>
    <row r="32" spans="1:7" ht="15.75" customHeight="1" x14ac:dyDescent="0.25">
      <c r="A32" s="81" t="s">
        <v>65</v>
      </c>
      <c r="B32" s="87"/>
      <c r="C32" s="85"/>
      <c r="D32" s="141"/>
      <c r="E32" s="6"/>
      <c r="F32" s="6"/>
    </row>
    <row r="33" spans="1:6" ht="15.75" customHeight="1" x14ac:dyDescent="0.25">
      <c r="A33" s="202" t="s">
        <v>123</v>
      </c>
      <c r="B33" s="288" t="s">
        <v>124</v>
      </c>
      <c r="C33" s="86" t="s">
        <v>117</v>
      </c>
      <c r="D33" s="6">
        <f t="shared" ref="D33:F44" si="2">D46+D58+D70</f>
        <v>79274.2</v>
      </c>
      <c r="E33" s="6">
        <f t="shared" si="2"/>
        <v>77981.5</v>
      </c>
      <c r="F33" s="6">
        <f t="shared" si="2"/>
        <v>77956.2</v>
      </c>
    </row>
    <row r="34" spans="1:6" ht="51.75" customHeight="1" x14ac:dyDescent="0.25">
      <c r="A34" s="206"/>
      <c r="B34" s="289"/>
      <c r="C34" s="96" t="s">
        <v>149</v>
      </c>
      <c r="D34" s="6">
        <f t="shared" si="2"/>
        <v>0</v>
      </c>
      <c r="E34" s="6">
        <f t="shared" si="2"/>
        <v>0</v>
      </c>
      <c r="F34" s="6">
        <f t="shared" si="2"/>
        <v>0</v>
      </c>
    </row>
    <row r="35" spans="1:6" ht="52.5" customHeight="1" x14ac:dyDescent="0.25">
      <c r="A35" s="206"/>
      <c r="B35" s="289"/>
      <c r="C35" s="96" t="s">
        <v>150</v>
      </c>
      <c r="D35" s="6">
        <f t="shared" si="2"/>
        <v>76569.899999999994</v>
      </c>
      <c r="E35" s="6">
        <f t="shared" si="2"/>
        <v>75277.2</v>
      </c>
      <c r="F35" s="6">
        <f t="shared" si="2"/>
        <v>75251.899999999994</v>
      </c>
    </row>
    <row r="36" spans="1:6" ht="15.75" customHeight="1" x14ac:dyDescent="0.25">
      <c r="A36" s="206"/>
      <c r="B36" s="289"/>
      <c r="C36" s="96" t="s">
        <v>65</v>
      </c>
      <c r="D36" s="6">
        <f t="shared" si="2"/>
        <v>0</v>
      </c>
      <c r="E36" s="6">
        <f t="shared" si="2"/>
        <v>0</v>
      </c>
      <c r="F36" s="6">
        <f t="shared" si="2"/>
        <v>0</v>
      </c>
    </row>
    <row r="37" spans="1:6" ht="15.6" x14ac:dyDescent="0.25">
      <c r="A37" s="206"/>
      <c r="B37" s="289"/>
      <c r="C37" s="78" t="s">
        <v>54</v>
      </c>
      <c r="D37" s="6">
        <f t="shared" si="2"/>
        <v>6613.9000000000005</v>
      </c>
      <c r="E37" s="6">
        <f t="shared" si="2"/>
        <v>5466.8</v>
      </c>
      <c r="F37" s="6">
        <f t="shared" si="2"/>
        <v>5442</v>
      </c>
    </row>
    <row r="38" spans="1:6" ht="15.6" x14ac:dyDescent="0.25">
      <c r="A38" s="206"/>
      <c r="B38" s="289"/>
      <c r="C38" s="85" t="s">
        <v>55</v>
      </c>
      <c r="D38" s="6">
        <f t="shared" si="2"/>
        <v>69956</v>
      </c>
      <c r="E38" s="6">
        <f t="shared" si="2"/>
        <v>69810.399999999994</v>
      </c>
      <c r="F38" s="6">
        <f t="shared" si="2"/>
        <v>69809.899999999994</v>
      </c>
    </row>
    <row r="39" spans="1:6" ht="15.6" x14ac:dyDescent="0.25">
      <c r="A39" s="206"/>
      <c r="B39" s="289"/>
      <c r="C39" s="85" t="s">
        <v>119</v>
      </c>
      <c r="D39" s="6">
        <f t="shared" si="2"/>
        <v>0</v>
      </c>
      <c r="E39" s="6">
        <f t="shared" si="2"/>
        <v>0</v>
      </c>
      <c r="F39" s="6">
        <f t="shared" si="2"/>
        <v>0</v>
      </c>
    </row>
    <row r="40" spans="1:6" ht="15.6" x14ac:dyDescent="0.25">
      <c r="A40" s="206"/>
      <c r="B40" s="289"/>
      <c r="C40" s="85" t="s">
        <v>151</v>
      </c>
      <c r="D40" s="6">
        <f t="shared" si="2"/>
        <v>2704.3</v>
      </c>
      <c r="E40" s="6">
        <f t="shared" si="2"/>
        <v>2704.3</v>
      </c>
      <c r="F40" s="6">
        <f t="shared" si="2"/>
        <v>2704.3</v>
      </c>
    </row>
    <row r="41" spans="1:6" ht="15.6" x14ac:dyDescent="0.25">
      <c r="A41" s="206"/>
      <c r="B41" s="289"/>
      <c r="C41" s="85" t="s">
        <v>65</v>
      </c>
      <c r="D41" s="6">
        <f t="shared" si="2"/>
        <v>0</v>
      </c>
      <c r="E41" s="6">
        <f t="shared" si="2"/>
        <v>0</v>
      </c>
      <c r="F41" s="6">
        <f t="shared" si="2"/>
        <v>0</v>
      </c>
    </row>
    <row r="42" spans="1:6" ht="39.6" x14ac:dyDescent="0.25">
      <c r="A42" s="206"/>
      <c r="B42" s="289"/>
      <c r="C42" s="85" t="s">
        <v>152</v>
      </c>
      <c r="D42" s="6">
        <f t="shared" si="2"/>
        <v>0</v>
      </c>
      <c r="E42" s="6">
        <f t="shared" si="2"/>
        <v>0</v>
      </c>
      <c r="F42" s="6">
        <f t="shared" si="2"/>
        <v>0</v>
      </c>
    </row>
    <row r="43" spans="1:6" ht="15.6" x14ac:dyDescent="0.25">
      <c r="A43" s="206"/>
      <c r="B43" s="289"/>
      <c r="C43" s="79" t="s">
        <v>125</v>
      </c>
      <c r="D43" s="6">
        <f t="shared" si="2"/>
        <v>2704.3</v>
      </c>
      <c r="E43" s="6">
        <f t="shared" si="2"/>
        <v>2704.3</v>
      </c>
      <c r="F43" s="6">
        <f t="shared" si="2"/>
        <v>2704.3</v>
      </c>
    </row>
    <row r="44" spans="1:6" ht="15.75" customHeight="1" x14ac:dyDescent="0.25">
      <c r="A44" s="203"/>
      <c r="B44" s="290"/>
      <c r="C44" s="79" t="s">
        <v>120</v>
      </c>
      <c r="D44" s="6">
        <f t="shared" si="2"/>
        <v>0</v>
      </c>
      <c r="E44" s="6">
        <f t="shared" si="2"/>
        <v>0</v>
      </c>
      <c r="F44" s="6">
        <f t="shared" si="2"/>
        <v>0</v>
      </c>
    </row>
    <row r="45" spans="1:6" ht="33" customHeight="1" x14ac:dyDescent="0.25">
      <c r="A45" s="18" t="s">
        <v>29</v>
      </c>
      <c r="B45" s="98"/>
      <c r="C45" s="79"/>
      <c r="D45" s="140"/>
      <c r="E45" s="140"/>
      <c r="F45" s="55"/>
    </row>
    <row r="46" spans="1:6" ht="24.75" customHeight="1" x14ac:dyDescent="0.25">
      <c r="A46" s="202" t="s">
        <v>154</v>
      </c>
      <c r="B46" s="202" t="s">
        <v>20</v>
      </c>
      <c r="C46" s="84" t="s">
        <v>117</v>
      </c>
      <c r="D46" s="141">
        <f>D47+D48+D53</f>
        <v>1292.6999999999998</v>
      </c>
      <c r="E46" s="141">
        <f>E47+E48+E53</f>
        <v>0</v>
      </c>
      <c r="F46" s="6">
        <f>F47+F48+F53</f>
        <v>0</v>
      </c>
    </row>
    <row r="47" spans="1:6" ht="65.25" customHeight="1" x14ac:dyDescent="0.25">
      <c r="A47" s="206"/>
      <c r="B47" s="206"/>
      <c r="C47" s="96" t="s">
        <v>149</v>
      </c>
      <c r="D47" s="141">
        <v>0</v>
      </c>
      <c r="E47" s="6">
        <v>0</v>
      </c>
      <c r="F47" s="6">
        <v>0</v>
      </c>
    </row>
    <row r="48" spans="1:6" ht="52.5" customHeight="1" x14ac:dyDescent="0.25">
      <c r="A48" s="206"/>
      <c r="B48" s="206"/>
      <c r="C48" s="96" t="s">
        <v>150</v>
      </c>
      <c r="D48" s="141">
        <f>D50+D51+D52</f>
        <v>1292.6999999999998</v>
      </c>
      <c r="E48" s="141">
        <f>E50+E51+E52</f>
        <v>0</v>
      </c>
      <c r="F48" s="6">
        <f>F50+F51+F52</f>
        <v>0</v>
      </c>
    </row>
    <row r="49" spans="1:6" ht="15.75" customHeight="1" x14ac:dyDescent="0.25">
      <c r="A49" s="206"/>
      <c r="B49" s="206"/>
      <c r="C49" s="96" t="s">
        <v>65</v>
      </c>
      <c r="D49" s="141"/>
      <c r="E49" s="6"/>
      <c r="F49" s="6"/>
    </row>
    <row r="50" spans="1:6" ht="15.75" customHeight="1" x14ac:dyDescent="0.25">
      <c r="A50" s="206"/>
      <c r="B50" s="206"/>
      <c r="C50" s="78" t="s">
        <v>54</v>
      </c>
      <c r="D50" s="141">
        <v>1147.0999999999999</v>
      </c>
      <c r="E50" s="141">
        <v>0</v>
      </c>
      <c r="F50" s="6">
        <v>0</v>
      </c>
    </row>
    <row r="51" spans="1:6" ht="15.75" customHeight="1" x14ac:dyDescent="0.25">
      <c r="A51" s="206"/>
      <c r="B51" s="206"/>
      <c r="C51" s="85" t="s">
        <v>55</v>
      </c>
      <c r="D51" s="141">
        <v>145.6</v>
      </c>
      <c r="E51" s="6">
        <v>0</v>
      </c>
      <c r="F51" s="6">
        <v>0</v>
      </c>
    </row>
    <row r="52" spans="1:6" ht="15.75" customHeight="1" x14ac:dyDescent="0.25">
      <c r="A52" s="206"/>
      <c r="B52" s="206"/>
      <c r="C52" s="85" t="s">
        <v>119</v>
      </c>
      <c r="D52" s="141">
        <v>0</v>
      </c>
      <c r="E52" s="6">
        <v>0</v>
      </c>
      <c r="F52" s="6">
        <v>0</v>
      </c>
    </row>
    <row r="53" spans="1:6" ht="20.25" customHeight="1" x14ac:dyDescent="0.25">
      <c r="A53" s="206"/>
      <c r="B53" s="206"/>
      <c r="C53" s="85" t="s">
        <v>151</v>
      </c>
      <c r="D53" s="141">
        <f>D55+D56+D57</f>
        <v>0</v>
      </c>
      <c r="E53" s="141">
        <f>E55+E56+E57</f>
        <v>0</v>
      </c>
      <c r="F53" s="6">
        <f>F55+F56+F57</f>
        <v>0</v>
      </c>
    </row>
    <row r="54" spans="1:6" ht="15.75" customHeight="1" x14ac:dyDescent="0.25">
      <c r="A54" s="206"/>
      <c r="B54" s="206"/>
      <c r="C54" s="85" t="s">
        <v>65</v>
      </c>
      <c r="D54" s="141"/>
      <c r="E54" s="6"/>
      <c r="F54" s="6"/>
    </row>
    <row r="55" spans="1:6" ht="38.25" customHeight="1" x14ac:dyDescent="0.25">
      <c r="A55" s="206"/>
      <c r="B55" s="206"/>
      <c r="C55" s="85" t="s">
        <v>152</v>
      </c>
      <c r="D55" s="141">
        <v>0</v>
      </c>
      <c r="E55" s="6">
        <v>0</v>
      </c>
      <c r="F55" s="6">
        <v>0</v>
      </c>
    </row>
    <row r="56" spans="1:6" ht="15.75" customHeight="1" x14ac:dyDescent="0.25">
      <c r="A56" s="206"/>
      <c r="B56" s="206"/>
      <c r="C56" s="79" t="s">
        <v>125</v>
      </c>
      <c r="D56" s="141">
        <v>0</v>
      </c>
      <c r="E56" s="6">
        <v>0</v>
      </c>
      <c r="F56" s="6">
        <v>0</v>
      </c>
    </row>
    <row r="57" spans="1:6" ht="15.75" customHeight="1" x14ac:dyDescent="0.25">
      <c r="A57" s="203"/>
      <c r="B57" s="203"/>
      <c r="C57" s="79" t="s">
        <v>120</v>
      </c>
      <c r="D57" s="141">
        <v>0</v>
      </c>
      <c r="E57" s="6">
        <v>0</v>
      </c>
      <c r="F57" s="6">
        <v>0</v>
      </c>
    </row>
    <row r="58" spans="1:6" ht="24" customHeight="1" x14ac:dyDescent="0.25">
      <c r="A58" s="202" t="s">
        <v>155</v>
      </c>
      <c r="B58" s="288" t="s">
        <v>33</v>
      </c>
      <c r="C58" s="84" t="s">
        <v>117</v>
      </c>
      <c r="D58" s="141">
        <f>D59+D60+D65</f>
        <v>76915.8</v>
      </c>
      <c r="E58" s="141">
        <f>E59+E60+E65</f>
        <v>76915.8</v>
      </c>
      <c r="F58" s="6">
        <f>F59+F60+F65</f>
        <v>76890.5</v>
      </c>
    </row>
    <row r="59" spans="1:6" ht="52.5" customHeight="1" x14ac:dyDescent="0.25">
      <c r="A59" s="206"/>
      <c r="B59" s="289"/>
      <c r="C59" s="96" t="s">
        <v>149</v>
      </c>
      <c r="D59" s="141">
        <v>0</v>
      </c>
      <c r="E59" s="6">
        <v>0</v>
      </c>
      <c r="F59" s="6">
        <v>0</v>
      </c>
    </row>
    <row r="60" spans="1:6" ht="51" customHeight="1" x14ac:dyDescent="0.25">
      <c r="A60" s="206"/>
      <c r="B60" s="289"/>
      <c r="C60" s="96" t="s">
        <v>150</v>
      </c>
      <c r="D60" s="141">
        <f>D62+D63+D64</f>
        <v>74211.5</v>
      </c>
      <c r="E60" s="141">
        <f>E62+E63+E64</f>
        <v>74211.5</v>
      </c>
      <c r="F60" s="6">
        <f>F62+F63+F64</f>
        <v>74186.2</v>
      </c>
    </row>
    <row r="61" spans="1:6" ht="15.75" customHeight="1" x14ac:dyDescent="0.25">
      <c r="A61" s="206"/>
      <c r="B61" s="289"/>
      <c r="C61" s="96" t="s">
        <v>65</v>
      </c>
      <c r="D61" s="141"/>
      <c r="E61" s="6"/>
      <c r="F61" s="6"/>
    </row>
    <row r="62" spans="1:6" ht="15.75" customHeight="1" x14ac:dyDescent="0.25">
      <c r="A62" s="206"/>
      <c r="B62" s="289"/>
      <c r="C62" s="78" t="s">
        <v>54</v>
      </c>
      <c r="D62" s="141">
        <v>5401.1</v>
      </c>
      <c r="E62" s="141">
        <v>5401.1</v>
      </c>
      <c r="F62" s="6">
        <v>5376.3</v>
      </c>
    </row>
    <row r="63" spans="1:6" ht="15.75" customHeight="1" x14ac:dyDescent="0.25">
      <c r="A63" s="206"/>
      <c r="B63" s="289"/>
      <c r="C63" s="85" t="s">
        <v>55</v>
      </c>
      <c r="D63" s="141">
        <v>68810.399999999994</v>
      </c>
      <c r="E63" s="6">
        <v>68810.399999999994</v>
      </c>
      <c r="F63" s="6">
        <v>68809.899999999994</v>
      </c>
    </row>
    <row r="64" spans="1:6" ht="15.75" customHeight="1" x14ac:dyDescent="0.25">
      <c r="A64" s="206"/>
      <c r="B64" s="289"/>
      <c r="C64" s="85" t="s">
        <v>119</v>
      </c>
      <c r="D64" s="141">
        <v>0</v>
      </c>
      <c r="E64" s="6">
        <v>0</v>
      </c>
      <c r="F64" s="6">
        <v>0</v>
      </c>
    </row>
    <row r="65" spans="1:6" ht="15.75" customHeight="1" x14ac:dyDescent="0.25">
      <c r="A65" s="206"/>
      <c r="B65" s="289"/>
      <c r="C65" s="85" t="s">
        <v>151</v>
      </c>
      <c r="D65" s="141">
        <f>D67+D68+D69</f>
        <v>2704.3</v>
      </c>
      <c r="E65" s="141">
        <f>E67+E68+E69</f>
        <v>2704.3</v>
      </c>
      <c r="F65" s="6">
        <f>F67+F68+F69</f>
        <v>2704.3</v>
      </c>
    </row>
    <row r="66" spans="1:6" ht="15.75" customHeight="1" x14ac:dyDescent="0.25">
      <c r="A66" s="206"/>
      <c r="B66" s="289"/>
      <c r="C66" s="85" t="s">
        <v>65</v>
      </c>
      <c r="D66" s="141"/>
      <c r="E66" s="6"/>
      <c r="F66" s="6"/>
    </row>
    <row r="67" spans="1:6" ht="36.75" customHeight="1" x14ac:dyDescent="0.25">
      <c r="A67" s="206"/>
      <c r="B67" s="289"/>
      <c r="C67" s="85" t="s">
        <v>152</v>
      </c>
      <c r="D67" s="141">
        <v>0</v>
      </c>
      <c r="E67" s="6">
        <v>0</v>
      </c>
      <c r="F67" s="6">
        <v>0</v>
      </c>
    </row>
    <row r="68" spans="1:6" ht="15.75" customHeight="1" x14ac:dyDescent="0.25">
      <c r="A68" s="206"/>
      <c r="B68" s="289"/>
      <c r="C68" s="79" t="s">
        <v>125</v>
      </c>
      <c r="D68" s="141">
        <v>2704.3</v>
      </c>
      <c r="E68" s="141">
        <v>2704.3</v>
      </c>
      <c r="F68" s="141">
        <v>2704.3</v>
      </c>
    </row>
    <row r="69" spans="1:6" ht="15.75" customHeight="1" x14ac:dyDescent="0.25">
      <c r="A69" s="203"/>
      <c r="B69" s="290"/>
      <c r="C69" s="79" t="s">
        <v>120</v>
      </c>
      <c r="D69" s="141">
        <v>0</v>
      </c>
      <c r="E69" s="6">
        <v>0</v>
      </c>
      <c r="F69" s="6">
        <v>0</v>
      </c>
    </row>
    <row r="70" spans="1:6" ht="15.75" customHeight="1" x14ac:dyDescent="0.25">
      <c r="A70" s="202" t="s">
        <v>186</v>
      </c>
      <c r="B70" s="288" t="s">
        <v>49</v>
      </c>
      <c r="C70" s="84" t="s">
        <v>117</v>
      </c>
      <c r="D70" s="141">
        <f>D71+D72+D77</f>
        <v>1065.7</v>
      </c>
      <c r="E70" s="141">
        <f>E71+E72+E77</f>
        <v>1065.7</v>
      </c>
      <c r="F70" s="6">
        <f>F71+F72+F77</f>
        <v>1065.7</v>
      </c>
    </row>
    <row r="71" spans="1:6" ht="52.5" customHeight="1" x14ac:dyDescent="0.25">
      <c r="A71" s="206"/>
      <c r="B71" s="289"/>
      <c r="C71" s="96" t="s">
        <v>149</v>
      </c>
      <c r="D71" s="141">
        <v>0</v>
      </c>
      <c r="E71" s="6">
        <v>0</v>
      </c>
      <c r="F71" s="6">
        <v>0</v>
      </c>
    </row>
    <row r="72" spans="1:6" ht="54.75" customHeight="1" x14ac:dyDescent="0.25">
      <c r="A72" s="206"/>
      <c r="B72" s="289"/>
      <c r="C72" s="96" t="s">
        <v>150</v>
      </c>
      <c r="D72" s="141">
        <f>D74+D75+D76</f>
        <v>1065.7</v>
      </c>
      <c r="E72" s="141">
        <f>E74+E75+E76</f>
        <v>1065.7</v>
      </c>
      <c r="F72" s="6">
        <f>F74+F75+F76</f>
        <v>1065.7</v>
      </c>
    </row>
    <row r="73" spans="1:6" ht="15.75" customHeight="1" x14ac:dyDescent="0.25">
      <c r="A73" s="206"/>
      <c r="B73" s="289"/>
      <c r="C73" s="96" t="s">
        <v>65</v>
      </c>
      <c r="D73" s="141"/>
      <c r="E73" s="6"/>
      <c r="F73" s="6"/>
    </row>
    <row r="74" spans="1:6" ht="15.75" customHeight="1" x14ac:dyDescent="0.25">
      <c r="A74" s="206"/>
      <c r="B74" s="289"/>
      <c r="C74" s="78" t="s">
        <v>54</v>
      </c>
      <c r="D74" s="141">
        <v>65.7</v>
      </c>
      <c r="E74" s="141">
        <v>65.7</v>
      </c>
      <c r="F74" s="141">
        <v>65.7</v>
      </c>
    </row>
    <row r="75" spans="1:6" ht="15.75" customHeight="1" x14ac:dyDescent="0.25">
      <c r="A75" s="206"/>
      <c r="B75" s="289"/>
      <c r="C75" s="85" t="s">
        <v>55</v>
      </c>
      <c r="D75" s="141">
        <v>1000</v>
      </c>
      <c r="E75" s="141">
        <v>1000</v>
      </c>
      <c r="F75" s="141">
        <v>1000</v>
      </c>
    </row>
    <row r="76" spans="1:6" ht="15.75" customHeight="1" x14ac:dyDescent="0.25">
      <c r="A76" s="206"/>
      <c r="B76" s="289"/>
      <c r="C76" s="85" t="s">
        <v>119</v>
      </c>
      <c r="D76" s="141">
        <v>0</v>
      </c>
      <c r="E76" s="6">
        <v>0</v>
      </c>
      <c r="F76" s="6">
        <v>0</v>
      </c>
    </row>
    <row r="77" spans="1:6" ht="15.75" customHeight="1" x14ac:dyDescent="0.25">
      <c r="A77" s="206"/>
      <c r="B77" s="289"/>
      <c r="C77" s="85" t="s">
        <v>151</v>
      </c>
      <c r="D77" s="141">
        <f>D79+D80+D81</f>
        <v>0</v>
      </c>
      <c r="E77" s="141">
        <f>E79+E80+E81</f>
        <v>0</v>
      </c>
      <c r="F77" s="6">
        <f>F79+F80+F81</f>
        <v>0</v>
      </c>
    </row>
    <row r="78" spans="1:6" ht="15.75" customHeight="1" x14ac:dyDescent="0.25">
      <c r="A78" s="206"/>
      <c r="B78" s="289"/>
      <c r="C78" s="85" t="s">
        <v>65</v>
      </c>
      <c r="D78" s="141"/>
      <c r="E78" s="6"/>
      <c r="F78" s="6"/>
    </row>
    <row r="79" spans="1:6" ht="36.75" customHeight="1" x14ac:dyDescent="0.25">
      <c r="A79" s="206"/>
      <c r="B79" s="289"/>
      <c r="C79" s="85" t="s">
        <v>152</v>
      </c>
      <c r="D79" s="141">
        <v>0</v>
      </c>
      <c r="E79" s="6">
        <v>0</v>
      </c>
      <c r="F79" s="6">
        <v>0</v>
      </c>
    </row>
    <row r="80" spans="1:6" ht="15.75" customHeight="1" x14ac:dyDescent="0.25">
      <c r="A80" s="206"/>
      <c r="B80" s="289"/>
      <c r="C80" s="79" t="s">
        <v>125</v>
      </c>
      <c r="D80" s="141">
        <v>0</v>
      </c>
      <c r="E80" s="6">
        <v>0</v>
      </c>
      <c r="F80" s="6">
        <v>0</v>
      </c>
    </row>
    <row r="81" spans="1:6" ht="15.75" customHeight="1" x14ac:dyDescent="0.25">
      <c r="A81" s="203"/>
      <c r="B81" s="290"/>
      <c r="C81" s="79" t="s">
        <v>120</v>
      </c>
      <c r="D81" s="141">
        <v>0</v>
      </c>
      <c r="E81" s="6">
        <v>0</v>
      </c>
      <c r="F81" s="6">
        <v>0</v>
      </c>
    </row>
    <row r="82" spans="1:6" ht="15.75" customHeight="1" x14ac:dyDescent="0.25">
      <c r="A82" s="207" t="s">
        <v>281</v>
      </c>
      <c r="B82" s="288" t="s">
        <v>128</v>
      </c>
      <c r="C82" s="86" t="s">
        <v>117</v>
      </c>
      <c r="D82" s="141">
        <f t="shared" ref="D82:F93" si="3">D94+D106</f>
        <v>25629.199999999997</v>
      </c>
      <c r="E82" s="141">
        <f t="shared" si="3"/>
        <v>25629.199999999997</v>
      </c>
      <c r="F82" s="141">
        <f t="shared" si="3"/>
        <v>25629.199999999997</v>
      </c>
    </row>
    <row r="83" spans="1:6" ht="66.75" customHeight="1" x14ac:dyDescent="0.25">
      <c r="A83" s="207"/>
      <c r="B83" s="289"/>
      <c r="C83" s="96" t="s">
        <v>149</v>
      </c>
      <c r="D83" s="141">
        <f t="shared" si="3"/>
        <v>0</v>
      </c>
      <c r="E83" s="141">
        <f t="shared" si="3"/>
        <v>0</v>
      </c>
      <c r="F83" s="141">
        <f t="shared" si="3"/>
        <v>0</v>
      </c>
    </row>
    <row r="84" spans="1:6" ht="55.5" customHeight="1" x14ac:dyDescent="0.25">
      <c r="A84" s="207"/>
      <c r="B84" s="289"/>
      <c r="C84" s="96" t="s">
        <v>150</v>
      </c>
      <c r="D84" s="141">
        <f t="shared" si="3"/>
        <v>17558.8</v>
      </c>
      <c r="E84" s="141">
        <f t="shared" si="3"/>
        <v>17558.8</v>
      </c>
      <c r="F84" s="141">
        <f t="shared" si="3"/>
        <v>17558.8</v>
      </c>
    </row>
    <row r="85" spans="1:6" ht="15.75" customHeight="1" x14ac:dyDescent="0.25">
      <c r="A85" s="207"/>
      <c r="B85" s="289"/>
      <c r="C85" s="96" t="s">
        <v>65</v>
      </c>
      <c r="D85" s="141">
        <f t="shared" si="3"/>
        <v>0</v>
      </c>
      <c r="E85" s="141">
        <f t="shared" si="3"/>
        <v>0</v>
      </c>
      <c r="F85" s="141">
        <f t="shared" si="3"/>
        <v>0</v>
      </c>
    </row>
    <row r="86" spans="1:6" ht="15.6" x14ac:dyDescent="0.25">
      <c r="A86" s="207"/>
      <c r="B86" s="289"/>
      <c r="C86" s="78" t="s">
        <v>54</v>
      </c>
      <c r="D86" s="141">
        <f t="shared" si="3"/>
        <v>17558.8</v>
      </c>
      <c r="E86" s="141">
        <f t="shared" si="3"/>
        <v>17558.8</v>
      </c>
      <c r="F86" s="141">
        <f t="shared" si="3"/>
        <v>17558.8</v>
      </c>
    </row>
    <row r="87" spans="1:6" ht="15.6" x14ac:dyDescent="0.25">
      <c r="A87" s="207"/>
      <c r="B87" s="289"/>
      <c r="C87" s="85" t="s">
        <v>55</v>
      </c>
      <c r="D87" s="141">
        <f t="shared" si="3"/>
        <v>0</v>
      </c>
      <c r="E87" s="141">
        <f t="shared" si="3"/>
        <v>0</v>
      </c>
      <c r="F87" s="141">
        <f t="shared" si="3"/>
        <v>0</v>
      </c>
    </row>
    <row r="88" spans="1:6" ht="15.6" x14ac:dyDescent="0.25">
      <c r="A88" s="207"/>
      <c r="B88" s="289"/>
      <c r="C88" s="85" t="s">
        <v>119</v>
      </c>
      <c r="D88" s="141">
        <f t="shared" si="3"/>
        <v>0</v>
      </c>
      <c r="E88" s="141">
        <f t="shared" si="3"/>
        <v>0</v>
      </c>
      <c r="F88" s="141">
        <f t="shared" si="3"/>
        <v>0</v>
      </c>
    </row>
    <row r="89" spans="1:6" ht="15.6" x14ac:dyDescent="0.25">
      <c r="A89" s="207"/>
      <c r="B89" s="289"/>
      <c r="C89" s="85" t="s">
        <v>151</v>
      </c>
      <c r="D89" s="141">
        <f t="shared" si="3"/>
        <v>8070.4</v>
      </c>
      <c r="E89" s="141">
        <f t="shared" si="3"/>
        <v>8070.4</v>
      </c>
      <c r="F89" s="141">
        <f t="shared" si="3"/>
        <v>8070.4</v>
      </c>
    </row>
    <row r="90" spans="1:6" ht="15.6" x14ac:dyDescent="0.25">
      <c r="A90" s="207"/>
      <c r="B90" s="289"/>
      <c r="C90" s="85" t="s">
        <v>65</v>
      </c>
      <c r="D90" s="141">
        <f t="shared" si="3"/>
        <v>0</v>
      </c>
      <c r="E90" s="141">
        <f t="shared" si="3"/>
        <v>0</v>
      </c>
      <c r="F90" s="141">
        <f t="shared" si="3"/>
        <v>0</v>
      </c>
    </row>
    <row r="91" spans="1:6" ht="39.6" x14ac:dyDescent="0.25">
      <c r="A91" s="207"/>
      <c r="B91" s="289"/>
      <c r="C91" s="85" t="s">
        <v>152</v>
      </c>
      <c r="D91" s="141">
        <f t="shared" si="3"/>
        <v>0</v>
      </c>
      <c r="E91" s="141">
        <f t="shared" si="3"/>
        <v>0</v>
      </c>
      <c r="F91" s="141">
        <f t="shared" si="3"/>
        <v>0</v>
      </c>
    </row>
    <row r="92" spans="1:6" ht="15.6" x14ac:dyDescent="0.25">
      <c r="A92" s="207"/>
      <c r="B92" s="289"/>
      <c r="C92" s="79" t="s">
        <v>125</v>
      </c>
      <c r="D92" s="141">
        <f t="shared" si="3"/>
        <v>8070.4</v>
      </c>
      <c r="E92" s="141">
        <f t="shared" si="3"/>
        <v>8070.4</v>
      </c>
      <c r="F92" s="141">
        <f t="shared" si="3"/>
        <v>8070.4</v>
      </c>
    </row>
    <row r="93" spans="1:6" ht="15.6" x14ac:dyDescent="0.25">
      <c r="A93" s="207"/>
      <c r="B93" s="290"/>
      <c r="C93" s="79" t="s">
        <v>120</v>
      </c>
      <c r="D93" s="141">
        <f t="shared" si="3"/>
        <v>0</v>
      </c>
      <c r="E93" s="141">
        <f t="shared" si="3"/>
        <v>0</v>
      </c>
      <c r="F93" s="141">
        <f t="shared" si="3"/>
        <v>0</v>
      </c>
    </row>
    <row r="94" spans="1:6" ht="15.6" x14ac:dyDescent="0.25">
      <c r="A94" s="207" t="s">
        <v>251</v>
      </c>
      <c r="B94" s="202" t="s">
        <v>425</v>
      </c>
      <c r="C94" s="84" t="s">
        <v>117</v>
      </c>
      <c r="D94" s="141">
        <f>D95+D96+D101</f>
        <v>19517.3</v>
      </c>
      <c r="E94" s="141">
        <f>E95+E96+E101</f>
        <v>19517.3</v>
      </c>
      <c r="F94" s="6">
        <f>F95+F96+F101</f>
        <v>19517.3</v>
      </c>
    </row>
    <row r="95" spans="1:6" ht="66" x14ac:dyDescent="0.25">
      <c r="A95" s="207"/>
      <c r="B95" s="206"/>
      <c r="C95" s="96" t="s">
        <v>149</v>
      </c>
      <c r="D95" s="141">
        <v>0</v>
      </c>
      <c r="E95" s="6">
        <v>0</v>
      </c>
      <c r="F95" s="6">
        <v>0</v>
      </c>
    </row>
    <row r="96" spans="1:6" ht="52.8" x14ac:dyDescent="0.25">
      <c r="A96" s="207"/>
      <c r="B96" s="206"/>
      <c r="C96" s="96" t="s">
        <v>150</v>
      </c>
      <c r="D96" s="141">
        <f>D98+D99+D100</f>
        <v>14100</v>
      </c>
      <c r="E96" s="141">
        <f>E98+E99+E100</f>
        <v>14100</v>
      </c>
      <c r="F96" s="6">
        <f>F98+F99+F100</f>
        <v>14100</v>
      </c>
    </row>
    <row r="97" spans="1:6" ht="15.6" x14ac:dyDescent="0.25">
      <c r="A97" s="207"/>
      <c r="B97" s="206"/>
      <c r="C97" s="96" t="s">
        <v>65</v>
      </c>
      <c r="D97" s="141"/>
      <c r="E97" s="6"/>
      <c r="F97" s="6"/>
    </row>
    <row r="98" spans="1:6" ht="15.6" x14ac:dyDescent="0.25">
      <c r="A98" s="207"/>
      <c r="B98" s="206"/>
      <c r="C98" s="78" t="s">
        <v>54</v>
      </c>
      <c r="D98" s="141">
        <v>14100</v>
      </c>
      <c r="E98" s="141">
        <v>14100</v>
      </c>
      <c r="F98" s="6">
        <v>14100</v>
      </c>
    </row>
    <row r="99" spans="1:6" ht="15.6" x14ac:dyDescent="0.25">
      <c r="A99" s="207"/>
      <c r="B99" s="206"/>
      <c r="C99" s="85" t="s">
        <v>55</v>
      </c>
      <c r="D99" s="141">
        <v>0</v>
      </c>
      <c r="E99" s="6">
        <v>0</v>
      </c>
      <c r="F99" s="6">
        <v>0</v>
      </c>
    </row>
    <row r="100" spans="1:6" ht="15.6" x14ac:dyDescent="0.25">
      <c r="A100" s="207"/>
      <c r="B100" s="206"/>
      <c r="C100" s="85" t="s">
        <v>119</v>
      </c>
      <c r="D100" s="141">
        <v>0</v>
      </c>
      <c r="E100" s="6">
        <v>0</v>
      </c>
      <c r="F100" s="6">
        <v>0</v>
      </c>
    </row>
    <row r="101" spans="1:6" ht="15.6" x14ac:dyDescent="0.25">
      <c r="A101" s="207"/>
      <c r="B101" s="206"/>
      <c r="C101" s="85" t="s">
        <v>151</v>
      </c>
      <c r="D101" s="141">
        <f>D103+D104+D105</f>
        <v>5417.3</v>
      </c>
      <c r="E101" s="141">
        <f>E103+E104+E105</f>
        <v>5417.3</v>
      </c>
      <c r="F101" s="6">
        <f>F103+F104+F105</f>
        <v>5417.3</v>
      </c>
    </row>
    <row r="102" spans="1:6" ht="15.6" x14ac:dyDescent="0.25">
      <c r="A102" s="207"/>
      <c r="B102" s="206"/>
      <c r="C102" s="85" t="s">
        <v>65</v>
      </c>
      <c r="D102" s="141"/>
      <c r="E102" s="6"/>
      <c r="F102" s="6"/>
    </row>
    <row r="103" spans="1:6" ht="25.5" customHeight="1" x14ac:dyDescent="0.25">
      <c r="A103" s="207"/>
      <c r="B103" s="206"/>
      <c r="C103" s="85" t="s">
        <v>152</v>
      </c>
      <c r="D103" s="141">
        <v>0</v>
      </c>
      <c r="E103" s="6">
        <v>0</v>
      </c>
      <c r="F103" s="6">
        <v>0</v>
      </c>
    </row>
    <row r="104" spans="1:6" ht="16.5" customHeight="1" x14ac:dyDescent="0.25">
      <c r="A104" s="207"/>
      <c r="B104" s="206"/>
      <c r="C104" s="79" t="s">
        <v>125</v>
      </c>
      <c r="D104" s="141">
        <v>5417.3</v>
      </c>
      <c r="E104" s="141">
        <v>5417.3</v>
      </c>
      <c r="F104" s="141">
        <v>5417.3</v>
      </c>
    </row>
    <row r="105" spans="1:6" ht="16.5" customHeight="1" x14ac:dyDescent="0.25">
      <c r="A105" s="207"/>
      <c r="B105" s="203"/>
      <c r="C105" s="79" t="s">
        <v>120</v>
      </c>
      <c r="D105" s="141">
        <v>0</v>
      </c>
      <c r="E105" s="6">
        <v>0</v>
      </c>
      <c r="F105" s="6">
        <v>0</v>
      </c>
    </row>
    <row r="106" spans="1:6" ht="31.5" customHeight="1" x14ac:dyDescent="0.25">
      <c r="A106" s="207" t="s">
        <v>358</v>
      </c>
      <c r="B106" s="202" t="s">
        <v>37</v>
      </c>
      <c r="C106" s="84" t="s">
        <v>117</v>
      </c>
      <c r="D106" s="141">
        <f>D107+D108+D113</f>
        <v>6111.9</v>
      </c>
      <c r="E106" s="141">
        <f>E107+E108+E113</f>
        <v>6111.9</v>
      </c>
      <c r="F106" s="6">
        <f>F107+F108+F113</f>
        <v>6111.9</v>
      </c>
    </row>
    <row r="107" spans="1:6" ht="66" x14ac:dyDescent="0.25">
      <c r="A107" s="207"/>
      <c r="B107" s="206"/>
      <c r="C107" s="96" t="s">
        <v>149</v>
      </c>
      <c r="D107" s="141">
        <v>0</v>
      </c>
      <c r="E107" s="6">
        <v>0</v>
      </c>
      <c r="F107" s="6">
        <v>0</v>
      </c>
    </row>
    <row r="108" spans="1:6" ht="52.8" x14ac:dyDescent="0.25">
      <c r="A108" s="207"/>
      <c r="B108" s="206"/>
      <c r="C108" s="96" t="s">
        <v>150</v>
      </c>
      <c r="D108" s="141">
        <f>D110+D111+D112</f>
        <v>3458.8</v>
      </c>
      <c r="E108" s="141">
        <f>E110+E111+E112</f>
        <v>3458.8</v>
      </c>
      <c r="F108" s="6">
        <f>F110+F111+F112</f>
        <v>3458.8</v>
      </c>
    </row>
    <row r="109" spans="1:6" ht="15.6" x14ac:dyDescent="0.25">
      <c r="A109" s="207"/>
      <c r="B109" s="206"/>
      <c r="C109" s="96" t="s">
        <v>65</v>
      </c>
      <c r="D109" s="141"/>
      <c r="E109" s="6"/>
      <c r="F109" s="6"/>
    </row>
    <row r="110" spans="1:6" ht="15.6" x14ac:dyDescent="0.25">
      <c r="A110" s="207"/>
      <c r="B110" s="206"/>
      <c r="C110" s="78" t="s">
        <v>54</v>
      </c>
      <c r="D110" s="141">
        <v>3458.8</v>
      </c>
      <c r="E110" s="141">
        <v>3458.8</v>
      </c>
      <c r="F110" s="6">
        <v>3458.8</v>
      </c>
    </row>
    <row r="111" spans="1:6" ht="15.6" x14ac:dyDescent="0.25">
      <c r="A111" s="207"/>
      <c r="B111" s="206"/>
      <c r="C111" s="85" t="s">
        <v>55</v>
      </c>
      <c r="D111" s="141">
        <v>0</v>
      </c>
      <c r="E111" s="6">
        <v>0</v>
      </c>
      <c r="F111" s="6">
        <v>0</v>
      </c>
    </row>
    <row r="112" spans="1:6" ht="15.6" x14ac:dyDescent="0.25">
      <c r="A112" s="207"/>
      <c r="B112" s="206"/>
      <c r="C112" s="85" t="s">
        <v>119</v>
      </c>
      <c r="D112" s="141">
        <v>0</v>
      </c>
      <c r="E112" s="6">
        <v>0</v>
      </c>
      <c r="F112" s="6">
        <v>0</v>
      </c>
    </row>
    <row r="113" spans="1:6" ht="15.6" x14ac:dyDescent="0.25">
      <c r="A113" s="207"/>
      <c r="B113" s="206"/>
      <c r="C113" s="85" t="s">
        <v>151</v>
      </c>
      <c r="D113" s="141">
        <f>D115+D116+D117</f>
        <v>2653.1</v>
      </c>
      <c r="E113" s="141">
        <f>E115+E116+E117</f>
        <v>2653.1</v>
      </c>
      <c r="F113" s="6">
        <f>F115+F116+F117</f>
        <v>2653.1</v>
      </c>
    </row>
    <row r="114" spans="1:6" ht="15.6" x14ac:dyDescent="0.25">
      <c r="A114" s="207"/>
      <c r="B114" s="206"/>
      <c r="C114" s="85" t="s">
        <v>65</v>
      </c>
      <c r="D114" s="141"/>
      <c r="E114" s="6"/>
      <c r="F114" s="6"/>
    </row>
    <row r="115" spans="1:6" ht="39.6" x14ac:dyDescent="0.25">
      <c r="A115" s="207"/>
      <c r="B115" s="206"/>
      <c r="C115" s="85" t="s">
        <v>152</v>
      </c>
      <c r="D115" s="141">
        <v>0</v>
      </c>
      <c r="E115" s="6">
        <v>0</v>
      </c>
      <c r="F115" s="6">
        <v>0</v>
      </c>
    </row>
    <row r="116" spans="1:6" ht="15.6" x14ac:dyDescent="0.25">
      <c r="A116" s="207"/>
      <c r="B116" s="206"/>
      <c r="C116" s="79" t="s">
        <v>125</v>
      </c>
      <c r="D116" s="141">
        <v>2653.1</v>
      </c>
      <c r="E116" s="141">
        <v>2653.1</v>
      </c>
      <c r="F116" s="141">
        <v>2653.1</v>
      </c>
    </row>
    <row r="117" spans="1:6" ht="15.6" x14ac:dyDescent="0.25">
      <c r="A117" s="207"/>
      <c r="B117" s="203"/>
      <c r="C117" s="79" t="s">
        <v>120</v>
      </c>
      <c r="D117" s="141">
        <v>0</v>
      </c>
      <c r="E117" s="6">
        <v>0</v>
      </c>
      <c r="F117" s="6">
        <v>0</v>
      </c>
    </row>
    <row r="118" spans="1:6" ht="15.75" customHeight="1" x14ac:dyDescent="0.25">
      <c r="A118" s="207" t="s">
        <v>284</v>
      </c>
      <c r="B118" s="288" t="s">
        <v>130</v>
      </c>
      <c r="C118" s="86" t="s">
        <v>117</v>
      </c>
      <c r="D118" s="141">
        <f>D119+D120+D125</f>
        <v>105634.3</v>
      </c>
      <c r="E118" s="141">
        <f>E119+E120+E125</f>
        <v>105490.6</v>
      </c>
      <c r="F118" s="6">
        <f>F119+F120+F125</f>
        <v>105490.6</v>
      </c>
    </row>
    <row r="119" spans="1:6" ht="48.75" customHeight="1" x14ac:dyDescent="0.25">
      <c r="A119" s="207"/>
      <c r="B119" s="289"/>
      <c r="C119" s="96" t="s">
        <v>149</v>
      </c>
      <c r="D119" s="141">
        <v>0</v>
      </c>
      <c r="E119" s="6">
        <v>0</v>
      </c>
      <c r="F119" s="6">
        <v>0</v>
      </c>
    </row>
    <row r="120" spans="1:6" ht="54" customHeight="1" x14ac:dyDescent="0.25">
      <c r="A120" s="207"/>
      <c r="B120" s="289"/>
      <c r="C120" s="96" t="s">
        <v>150</v>
      </c>
      <c r="D120" s="141">
        <f>D122+D123+D124</f>
        <v>105634.3</v>
      </c>
      <c r="E120" s="141">
        <f>E122+E123+E124</f>
        <v>105490.6</v>
      </c>
      <c r="F120" s="6">
        <f>F122+F123+F124</f>
        <v>105490.6</v>
      </c>
    </row>
    <row r="121" spans="1:6" ht="15.75" customHeight="1" x14ac:dyDescent="0.25">
      <c r="A121" s="207"/>
      <c r="B121" s="289"/>
      <c r="C121" s="96" t="s">
        <v>65</v>
      </c>
      <c r="D121" s="141"/>
      <c r="E121" s="6"/>
      <c r="F121" s="6"/>
    </row>
    <row r="122" spans="1:6" ht="15.6" x14ac:dyDescent="0.25">
      <c r="A122" s="207"/>
      <c r="B122" s="289"/>
      <c r="C122" s="78" t="s">
        <v>54</v>
      </c>
      <c r="D122" s="141">
        <v>68810.3</v>
      </c>
      <c r="E122" s="6">
        <v>68810.3</v>
      </c>
      <c r="F122" s="6">
        <v>68810.3</v>
      </c>
    </row>
    <row r="123" spans="1:6" ht="15.6" x14ac:dyDescent="0.25">
      <c r="A123" s="207"/>
      <c r="B123" s="289"/>
      <c r="C123" s="85" t="s">
        <v>55</v>
      </c>
      <c r="D123" s="141">
        <v>36824</v>
      </c>
      <c r="E123" s="6">
        <v>36680.300000000003</v>
      </c>
      <c r="F123" s="6">
        <v>36680.300000000003</v>
      </c>
    </row>
    <row r="124" spans="1:6" ht="15.6" x14ac:dyDescent="0.25">
      <c r="A124" s="207"/>
      <c r="B124" s="289"/>
      <c r="C124" s="85" t="s">
        <v>119</v>
      </c>
      <c r="D124" s="141">
        <v>0</v>
      </c>
      <c r="E124" s="6">
        <v>0</v>
      </c>
      <c r="F124" s="6">
        <v>0</v>
      </c>
    </row>
    <row r="125" spans="1:6" ht="15.6" x14ac:dyDescent="0.25">
      <c r="A125" s="207"/>
      <c r="B125" s="289"/>
      <c r="C125" s="85" t="s">
        <v>151</v>
      </c>
      <c r="D125" s="141">
        <f>D127+D128+D129</f>
        <v>0</v>
      </c>
      <c r="E125" s="141">
        <f>E127+E128+E129</f>
        <v>0</v>
      </c>
      <c r="F125" s="6">
        <f>F127+F128+F129</f>
        <v>0</v>
      </c>
    </row>
    <row r="126" spans="1:6" ht="15.6" x14ac:dyDescent="0.25">
      <c r="A126" s="207"/>
      <c r="B126" s="289"/>
      <c r="C126" s="85" t="s">
        <v>65</v>
      </c>
      <c r="D126" s="141"/>
      <c r="E126" s="6"/>
      <c r="F126" s="6"/>
    </row>
    <row r="127" spans="1:6" ht="39.6" x14ac:dyDescent="0.25">
      <c r="A127" s="207"/>
      <c r="B127" s="289"/>
      <c r="C127" s="85" t="s">
        <v>152</v>
      </c>
      <c r="D127" s="141">
        <v>0</v>
      </c>
      <c r="E127" s="6">
        <v>0</v>
      </c>
      <c r="F127" s="6">
        <v>0</v>
      </c>
    </row>
    <row r="128" spans="1:6" ht="15.6" x14ac:dyDescent="0.25">
      <c r="A128" s="207"/>
      <c r="B128" s="289"/>
      <c r="C128" s="79" t="s">
        <v>125</v>
      </c>
      <c r="D128" s="141">
        <v>0</v>
      </c>
      <c r="E128" s="6">
        <v>0</v>
      </c>
      <c r="F128" s="6">
        <v>0</v>
      </c>
    </row>
    <row r="129" spans="1:6" ht="15.6" x14ac:dyDescent="0.25">
      <c r="A129" s="207"/>
      <c r="B129" s="290"/>
      <c r="C129" s="79" t="s">
        <v>120</v>
      </c>
      <c r="D129" s="141">
        <v>0</v>
      </c>
      <c r="E129" s="6">
        <v>0</v>
      </c>
      <c r="F129" s="6">
        <v>0</v>
      </c>
    </row>
    <row r="130" spans="1:6" ht="15.75" customHeight="1" x14ac:dyDescent="0.25">
      <c r="A130" s="202" t="s">
        <v>287</v>
      </c>
      <c r="B130" s="288" t="s">
        <v>133</v>
      </c>
      <c r="C130" s="86" t="s">
        <v>117</v>
      </c>
      <c r="D130" s="141">
        <f t="shared" ref="D130:F141" si="4">D142</f>
        <v>0</v>
      </c>
      <c r="E130" s="6">
        <f t="shared" si="4"/>
        <v>0</v>
      </c>
      <c r="F130" s="6">
        <f t="shared" si="4"/>
        <v>0</v>
      </c>
    </row>
    <row r="131" spans="1:6" ht="38.25" customHeight="1" x14ac:dyDescent="0.25">
      <c r="A131" s="206"/>
      <c r="B131" s="289"/>
      <c r="C131" s="96" t="s">
        <v>149</v>
      </c>
      <c r="D131" s="141">
        <f t="shared" si="4"/>
        <v>0</v>
      </c>
      <c r="E131" s="6">
        <f t="shared" si="4"/>
        <v>0</v>
      </c>
      <c r="F131" s="6">
        <f t="shared" si="4"/>
        <v>0</v>
      </c>
    </row>
    <row r="132" spans="1:6" ht="35.25" customHeight="1" x14ac:dyDescent="0.25">
      <c r="A132" s="206"/>
      <c r="B132" s="289"/>
      <c r="C132" s="96" t="s">
        <v>150</v>
      </c>
      <c r="D132" s="141">
        <f t="shared" si="4"/>
        <v>0</v>
      </c>
      <c r="E132" s="6">
        <f t="shared" si="4"/>
        <v>0</v>
      </c>
      <c r="F132" s="6">
        <f t="shared" si="4"/>
        <v>0</v>
      </c>
    </row>
    <row r="133" spans="1:6" ht="15.75" customHeight="1" x14ac:dyDescent="0.25">
      <c r="A133" s="206"/>
      <c r="B133" s="289"/>
      <c r="C133" s="96" t="s">
        <v>65</v>
      </c>
      <c r="D133" s="141">
        <f t="shared" si="4"/>
        <v>0</v>
      </c>
      <c r="E133" s="6">
        <f t="shared" si="4"/>
        <v>0</v>
      </c>
      <c r="F133" s="6">
        <f t="shared" si="4"/>
        <v>0</v>
      </c>
    </row>
    <row r="134" spans="1:6" ht="15.6" x14ac:dyDescent="0.25">
      <c r="A134" s="206"/>
      <c r="B134" s="289"/>
      <c r="C134" s="78" t="s">
        <v>54</v>
      </c>
      <c r="D134" s="141">
        <f t="shared" si="4"/>
        <v>0</v>
      </c>
      <c r="E134" s="6">
        <f t="shared" si="4"/>
        <v>0</v>
      </c>
      <c r="F134" s="6">
        <f t="shared" si="4"/>
        <v>0</v>
      </c>
    </row>
    <row r="135" spans="1:6" ht="15.75" customHeight="1" x14ac:dyDescent="0.25">
      <c r="A135" s="206"/>
      <c r="B135" s="289"/>
      <c r="C135" s="85" t="s">
        <v>55</v>
      </c>
      <c r="D135" s="141">
        <f t="shared" si="4"/>
        <v>0</v>
      </c>
      <c r="E135" s="6">
        <f t="shared" si="4"/>
        <v>0</v>
      </c>
      <c r="F135" s="6">
        <f>F147</f>
        <v>0</v>
      </c>
    </row>
    <row r="136" spans="1:6" ht="15.6" x14ac:dyDescent="0.25">
      <c r="A136" s="206"/>
      <c r="B136" s="289"/>
      <c r="C136" s="85" t="s">
        <v>119</v>
      </c>
      <c r="D136" s="141">
        <f t="shared" si="4"/>
        <v>0</v>
      </c>
      <c r="E136" s="6">
        <f t="shared" si="4"/>
        <v>0</v>
      </c>
      <c r="F136" s="6">
        <f t="shared" si="4"/>
        <v>0</v>
      </c>
    </row>
    <row r="137" spans="1:6" ht="15.6" x14ac:dyDescent="0.25">
      <c r="A137" s="206"/>
      <c r="B137" s="289"/>
      <c r="C137" s="85" t="s">
        <v>151</v>
      </c>
      <c r="D137" s="141">
        <f t="shared" si="4"/>
        <v>0</v>
      </c>
      <c r="E137" s="6">
        <f t="shared" si="4"/>
        <v>0</v>
      </c>
      <c r="F137" s="6">
        <f t="shared" si="4"/>
        <v>0</v>
      </c>
    </row>
    <row r="138" spans="1:6" ht="15.6" x14ac:dyDescent="0.25">
      <c r="A138" s="206"/>
      <c r="B138" s="289"/>
      <c r="C138" s="85" t="s">
        <v>65</v>
      </c>
      <c r="D138" s="141">
        <f t="shared" si="4"/>
        <v>0</v>
      </c>
      <c r="E138" s="6">
        <f t="shared" si="4"/>
        <v>0</v>
      </c>
      <c r="F138" s="6">
        <f t="shared" si="4"/>
        <v>0</v>
      </c>
    </row>
    <row r="139" spans="1:6" ht="39.6" x14ac:dyDescent="0.25">
      <c r="A139" s="206"/>
      <c r="B139" s="289"/>
      <c r="C139" s="85" t="s">
        <v>152</v>
      </c>
      <c r="D139" s="141">
        <f t="shared" si="4"/>
        <v>0</v>
      </c>
      <c r="E139" s="6">
        <f t="shared" si="4"/>
        <v>0</v>
      </c>
      <c r="F139" s="6">
        <f t="shared" si="4"/>
        <v>0</v>
      </c>
    </row>
    <row r="140" spans="1:6" ht="15.6" x14ac:dyDescent="0.25">
      <c r="A140" s="206"/>
      <c r="B140" s="289"/>
      <c r="C140" s="79" t="s">
        <v>125</v>
      </c>
      <c r="D140" s="141">
        <f t="shared" si="4"/>
        <v>0</v>
      </c>
      <c r="E140" s="6">
        <f t="shared" si="4"/>
        <v>0</v>
      </c>
      <c r="F140" s="6">
        <f t="shared" si="4"/>
        <v>0</v>
      </c>
    </row>
    <row r="141" spans="1:6" ht="15.6" x14ac:dyDescent="0.25">
      <c r="A141" s="203"/>
      <c r="B141" s="290"/>
      <c r="C141" s="79" t="s">
        <v>120</v>
      </c>
      <c r="D141" s="141">
        <f t="shared" si="4"/>
        <v>0</v>
      </c>
      <c r="E141" s="6">
        <f t="shared" si="4"/>
        <v>0</v>
      </c>
      <c r="F141" s="6">
        <f t="shared" si="4"/>
        <v>0</v>
      </c>
    </row>
    <row r="142" spans="1:6" ht="15.75" customHeight="1" x14ac:dyDescent="0.25">
      <c r="A142" s="202" t="s">
        <v>423</v>
      </c>
      <c r="B142" s="202" t="s">
        <v>40</v>
      </c>
      <c r="C142" s="84" t="s">
        <v>117</v>
      </c>
      <c r="D142" s="6">
        <f>D143+D144+D151</f>
        <v>0</v>
      </c>
      <c r="E142" s="6">
        <f>E143+E144+E151</f>
        <v>0</v>
      </c>
      <c r="F142" s="6">
        <f>F143+F144+F151</f>
        <v>0</v>
      </c>
    </row>
    <row r="143" spans="1:6" ht="66" x14ac:dyDescent="0.25">
      <c r="A143" s="206"/>
      <c r="B143" s="206"/>
      <c r="C143" s="96" t="s">
        <v>149</v>
      </c>
      <c r="D143" s="6">
        <v>0</v>
      </c>
      <c r="E143" s="6">
        <v>0</v>
      </c>
      <c r="F143" s="6">
        <v>0</v>
      </c>
    </row>
    <row r="144" spans="1:6" ht="52.8" x14ac:dyDescent="0.25">
      <c r="A144" s="206"/>
      <c r="B144" s="206"/>
      <c r="C144" s="96" t="s">
        <v>150</v>
      </c>
      <c r="D144" s="6">
        <f>D146+D147+D148</f>
        <v>0</v>
      </c>
      <c r="E144" s="6">
        <f>E146+E147+E148</f>
        <v>0</v>
      </c>
      <c r="F144" s="6">
        <f>F146+F147+F148</f>
        <v>0</v>
      </c>
    </row>
    <row r="145" spans="1:6" ht="15.6" x14ac:dyDescent="0.25">
      <c r="A145" s="206"/>
      <c r="B145" s="206"/>
      <c r="C145" s="96" t="s">
        <v>65</v>
      </c>
      <c r="D145" s="6"/>
      <c r="E145" s="6"/>
      <c r="F145" s="6"/>
    </row>
    <row r="146" spans="1:6" ht="15.6" x14ac:dyDescent="0.25">
      <c r="A146" s="206"/>
      <c r="B146" s="206"/>
      <c r="C146" s="78" t="s">
        <v>54</v>
      </c>
      <c r="D146" s="6">
        <v>0</v>
      </c>
      <c r="E146" s="6">
        <v>0</v>
      </c>
      <c r="F146" s="6">
        <v>0</v>
      </c>
    </row>
    <row r="147" spans="1:6" ht="15.6" x14ac:dyDescent="0.25">
      <c r="A147" s="206"/>
      <c r="B147" s="206"/>
      <c r="C147" s="85" t="s">
        <v>55</v>
      </c>
      <c r="D147" s="6">
        <v>0</v>
      </c>
      <c r="E147" s="6">
        <v>0</v>
      </c>
      <c r="F147" s="6">
        <v>0</v>
      </c>
    </row>
    <row r="148" spans="1:6" ht="15.6" x14ac:dyDescent="0.25">
      <c r="A148" s="206"/>
      <c r="B148" s="206"/>
      <c r="C148" s="85" t="s">
        <v>119</v>
      </c>
      <c r="D148" s="6">
        <v>0</v>
      </c>
      <c r="E148" s="6">
        <v>0</v>
      </c>
      <c r="F148" s="6">
        <v>0</v>
      </c>
    </row>
    <row r="149" spans="1:6" ht="15.6" x14ac:dyDescent="0.25">
      <c r="A149" s="206"/>
      <c r="B149" s="206"/>
      <c r="C149" s="85" t="s">
        <v>151</v>
      </c>
      <c r="D149" s="6">
        <f>D151+D152+D153</f>
        <v>0</v>
      </c>
      <c r="E149" s="6">
        <f>E151+E152+E153</f>
        <v>0</v>
      </c>
      <c r="F149" s="6">
        <f>F151+F152+F153</f>
        <v>0</v>
      </c>
    </row>
    <row r="150" spans="1:6" ht="15.6" x14ac:dyDescent="0.25">
      <c r="A150" s="206"/>
      <c r="B150" s="206"/>
      <c r="C150" s="85" t="s">
        <v>65</v>
      </c>
      <c r="D150" s="6"/>
      <c r="E150" s="6"/>
      <c r="F150" s="6"/>
    </row>
    <row r="151" spans="1:6" ht="39.6" x14ac:dyDescent="0.25">
      <c r="A151" s="206"/>
      <c r="B151" s="206"/>
      <c r="C151" s="85" t="s">
        <v>152</v>
      </c>
      <c r="D151" s="6">
        <v>0</v>
      </c>
      <c r="E151" s="6">
        <v>0</v>
      </c>
      <c r="F151" s="6">
        <v>0</v>
      </c>
    </row>
    <row r="152" spans="1:6" ht="15.6" x14ac:dyDescent="0.25">
      <c r="A152" s="206"/>
      <c r="B152" s="206"/>
      <c r="C152" s="79" t="s">
        <v>125</v>
      </c>
      <c r="D152" s="7">
        <v>0</v>
      </c>
      <c r="E152" s="7">
        <v>0</v>
      </c>
      <c r="F152" s="7">
        <v>0</v>
      </c>
    </row>
    <row r="153" spans="1:6" ht="22.5" customHeight="1" x14ac:dyDescent="0.25">
      <c r="A153" s="206"/>
      <c r="B153" s="206"/>
      <c r="C153" s="79" t="s">
        <v>120</v>
      </c>
      <c r="D153" s="6">
        <v>0</v>
      </c>
      <c r="E153" s="6">
        <v>0</v>
      </c>
      <c r="F153" s="6">
        <v>0</v>
      </c>
    </row>
    <row r="154" spans="1:6" ht="15.6" x14ac:dyDescent="0.25">
      <c r="A154" s="203"/>
      <c r="B154" s="203"/>
      <c r="C154" s="79"/>
      <c r="D154" s="141"/>
      <c r="E154" s="141"/>
      <c r="F154" s="6"/>
    </row>
    <row r="155" spans="1:6" ht="15.75" customHeight="1" x14ac:dyDescent="0.25">
      <c r="A155" s="202" t="s">
        <v>288</v>
      </c>
      <c r="B155" s="288" t="s">
        <v>135</v>
      </c>
      <c r="C155" s="86" t="s">
        <v>117</v>
      </c>
      <c r="D155" s="141">
        <f t="shared" ref="D155:F166" si="5">D168+D180+D192</f>
        <v>105720.8</v>
      </c>
      <c r="E155" s="141">
        <f t="shared" si="5"/>
        <v>105658</v>
      </c>
      <c r="F155" s="141">
        <f t="shared" si="5"/>
        <v>105657.79999999999</v>
      </c>
    </row>
    <row r="156" spans="1:6" ht="68.25" customHeight="1" x14ac:dyDescent="0.25">
      <c r="A156" s="206"/>
      <c r="B156" s="289"/>
      <c r="C156" s="96" t="s">
        <v>149</v>
      </c>
      <c r="D156" s="141">
        <f t="shared" si="5"/>
        <v>0</v>
      </c>
      <c r="E156" s="141">
        <f t="shared" si="5"/>
        <v>0</v>
      </c>
      <c r="F156" s="141">
        <f t="shared" si="5"/>
        <v>0</v>
      </c>
    </row>
    <row r="157" spans="1:6" ht="54" customHeight="1" x14ac:dyDescent="0.25">
      <c r="A157" s="206"/>
      <c r="B157" s="289"/>
      <c r="C157" s="96" t="s">
        <v>150</v>
      </c>
      <c r="D157" s="141">
        <f t="shared" si="5"/>
        <v>11486.8</v>
      </c>
      <c r="E157" s="141">
        <f t="shared" si="5"/>
        <v>11424</v>
      </c>
      <c r="F157" s="141">
        <f t="shared" si="5"/>
        <v>11423.8</v>
      </c>
    </row>
    <row r="158" spans="1:6" ht="15.75" customHeight="1" x14ac:dyDescent="0.25">
      <c r="A158" s="206"/>
      <c r="B158" s="289"/>
      <c r="C158" s="96" t="s">
        <v>65</v>
      </c>
      <c r="D158" s="141">
        <f t="shared" si="5"/>
        <v>0</v>
      </c>
      <c r="E158" s="141">
        <f t="shared" si="5"/>
        <v>0</v>
      </c>
      <c r="F158" s="141">
        <f t="shared" si="5"/>
        <v>0</v>
      </c>
    </row>
    <row r="159" spans="1:6" ht="15.6" x14ac:dyDescent="0.25">
      <c r="A159" s="206"/>
      <c r="B159" s="289"/>
      <c r="C159" s="78" t="s">
        <v>54</v>
      </c>
      <c r="D159" s="141">
        <f t="shared" si="5"/>
        <v>2109.8000000000002</v>
      </c>
      <c r="E159" s="141">
        <f t="shared" si="5"/>
        <v>2109.8000000000002</v>
      </c>
      <c r="F159" s="141">
        <f t="shared" si="5"/>
        <v>2109.6999999999998</v>
      </c>
    </row>
    <row r="160" spans="1:6" ht="22.5" customHeight="1" x14ac:dyDescent="0.25">
      <c r="A160" s="206"/>
      <c r="B160" s="289"/>
      <c r="C160" s="89" t="s">
        <v>55</v>
      </c>
      <c r="D160" s="141">
        <f t="shared" si="5"/>
        <v>9377</v>
      </c>
      <c r="E160" s="141">
        <f t="shared" si="5"/>
        <v>9314.2000000000007</v>
      </c>
      <c r="F160" s="141">
        <f t="shared" si="5"/>
        <v>9314.1</v>
      </c>
    </row>
    <row r="161" spans="1:6" ht="24" customHeight="1" x14ac:dyDescent="0.25">
      <c r="A161" s="206"/>
      <c r="B161" s="289"/>
      <c r="C161" s="85" t="s">
        <v>119</v>
      </c>
      <c r="D161" s="141">
        <f t="shared" si="5"/>
        <v>0</v>
      </c>
      <c r="E161" s="141">
        <f t="shared" si="5"/>
        <v>0</v>
      </c>
      <c r="F161" s="141">
        <f t="shared" si="5"/>
        <v>0</v>
      </c>
    </row>
    <row r="162" spans="1:6" ht="24" customHeight="1" x14ac:dyDescent="0.25">
      <c r="A162" s="206"/>
      <c r="B162" s="289"/>
      <c r="C162" s="85" t="s">
        <v>151</v>
      </c>
      <c r="D162" s="141">
        <f t="shared" si="5"/>
        <v>94234</v>
      </c>
      <c r="E162" s="141">
        <f t="shared" si="5"/>
        <v>94234</v>
      </c>
      <c r="F162" s="141">
        <f t="shared" si="5"/>
        <v>94234</v>
      </c>
    </row>
    <row r="163" spans="1:6" ht="24" customHeight="1" x14ac:dyDescent="0.25">
      <c r="A163" s="206"/>
      <c r="B163" s="289"/>
      <c r="C163" s="85" t="s">
        <v>65</v>
      </c>
      <c r="D163" s="141">
        <f t="shared" si="5"/>
        <v>0</v>
      </c>
      <c r="E163" s="141">
        <f t="shared" si="5"/>
        <v>0</v>
      </c>
      <c r="F163" s="141">
        <f t="shared" si="5"/>
        <v>0</v>
      </c>
    </row>
    <row r="164" spans="1:6" ht="39.6" x14ac:dyDescent="0.25">
      <c r="A164" s="206"/>
      <c r="B164" s="289"/>
      <c r="C164" s="85" t="s">
        <v>152</v>
      </c>
      <c r="D164" s="141">
        <f t="shared" si="5"/>
        <v>0</v>
      </c>
      <c r="E164" s="141">
        <f t="shared" si="5"/>
        <v>0</v>
      </c>
      <c r="F164" s="141">
        <f t="shared" si="5"/>
        <v>0</v>
      </c>
    </row>
    <row r="165" spans="1:6" ht="15.6" x14ac:dyDescent="0.25">
      <c r="A165" s="206"/>
      <c r="B165" s="289"/>
      <c r="C165" s="79" t="s">
        <v>125</v>
      </c>
      <c r="D165" s="141">
        <f t="shared" si="5"/>
        <v>94234</v>
      </c>
      <c r="E165" s="141">
        <f t="shared" si="5"/>
        <v>94234</v>
      </c>
      <c r="F165" s="141">
        <f t="shared" si="5"/>
        <v>94234</v>
      </c>
    </row>
    <row r="166" spans="1:6" ht="15.6" x14ac:dyDescent="0.25">
      <c r="A166" s="203"/>
      <c r="B166" s="290"/>
      <c r="C166" s="79" t="s">
        <v>120</v>
      </c>
      <c r="D166" s="141">
        <f t="shared" si="5"/>
        <v>0</v>
      </c>
      <c r="E166" s="141">
        <f t="shared" si="5"/>
        <v>0</v>
      </c>
      <c r="F166" s="141">
        <f t="shared" si="5"/>
        <v>0</v>
      </c>
    </row>
    <row r="167" spans="1:6" ht="31.2" x14ac:dyDescent="0.25">
      <c r="A167" s="11" t="s">
        <v>29</v>
      </c>
      <c r="B167" s="97"/>
      <c r="C167" s="79"/>
      <c r="D167" s="140"/>
      <c r="E167" s="140"/>
      <c r="F167" s="55"/>
    </row>
    <row r="168" spans="1:6" ht="18.75" customHeight="1" x14ac:dyDescent="0.25">
      <c r="A168" s="207" t="s">
        <v>422</v>
      </c>
      <c r="B168" s="207" t="s">
        <v>41</v>
      </c>
      <c r="C168" s="84" t="s">
        <v>117</v>
      </c>
      <c r="D168" s="6">
        <f>D169+D170+D175</f>
        <v>3078</v>
      </c>
      <c r="E168" s="6">
        <f>E169+E170+E175</f>
        <v>3078</v>
      </c>
      <c r="F168" s="6">
        <f>F169+F170+F175</f>
        <v>3077.8999999999996</v>
      </c>
    </row>
    <row r="169" spans="1:6" ht="66" x14ac:dyDescent="0.25">
      <c r="A169" s="207"/>
      <c r="B169" s="207"/>
      <c r="C169" s="96" t="s">
        <v>149</v>
      </c>
      <c r="D169" s="6">
        <v>0</v>
      </c>
      <c r="E169" s="6">
        <v>0</v>
      </c>
      <c r="F169" s="6">
        <v>0</v>
      </c>
    </row>
    <row r="170" spans="1:6" ht="52.8" x14ac:dyDescent="0.25">
      <c r="A170" s="207"/>
      <c r="B170" s="207"/>
      <c r="C170" s="96" t="s">
        <v>150</v>
      </c>
      <c r="D170" s="6">
        <f>D172+D173+D174</f>
        <v>2109.8000000000002</v>
      </c>
      <c r="E170" s="6">
        <f>E172+E173+E174</f>
        <v>2109.8000000000002</v>
      </c>
      <c r="F170" s="6">
        <f>F172+F173+F174</f>
        <v>2109.6999999999998</v>
      </c>
    </row>
    <row r="171" spans="1:6" ht="15.6" x14ac:dyDescent="0.25">
      <c r="A171" s="207"/>
      <c r="B171" s="207"/>
      <c r="C171" s="96" t="s">
        <v>65</v>
      </c>
      <c r="D171" s="6"/>
      <c r="E171" s="6"/>
      <c r="F171" s="6"/>
    </row>
    <row r="172" spans="1:6" ht="15.6" x14ac:dyDescent="0.25">
      <c r="A172" s="207"/>
      <c r="B172" s="207"/>
      <c r="C172" s="78" t="s">
        <v>54</v>
      </c>
      <c r="D172" s="6">
        <v>2109.8000000000002</v>
      </c>
      <c r="E172" s="6">
        <v>2109.8000000000002</v>
      </c>
      <c r="F172" s="6">
        <v>2109.6999999999998</v>
      </c>
    </row>
    <row r="173" spans="1:6" ht="15.6" x14ac:dyDescent="0.25">
      <c r="A173" s="207"/>
      <c r="B173" s="207"/>
      <c r="C173" s="89" t="s">
        <v>55</v>
      </c>
      <c r="D173" s="6">
        <v>0</v>
      </c>
      <c r="E173" s="6">
        <v>0</v>
      </c>
      <c r="F173" s="6">
        <v>0</v>
      </c>
    </row>
    <row r="174" spans="1:6" ht="15.6" x14ac:dyDescent="0.25">
      <c r="A174" s="207"/>
      <c r="B174" s="207"/>
      <c r="C174" s="85" t="s">
        <v>119</v>
      </c>
      <c r="D174" s="6">
        <v>0</v>
      </c>
      <c r="E174" s="6">
        <v>0</v>
      </c>
      <c r="F174" s="6">
        <v>0</v>
      </c>
    </row>
    <row r="175" spans="1:6" ht="15.6" x14ac:dyDescent="0.25">
      <c r="A175" s="207"/>
      <c r="B175" s="207"/>
      <c r="C175" s="85" t="s">
        <v>151</v>
      </c>
      <c r="D175" s="6">
        <f>D177+D178+D179</f>
        <v>968.2</v>
      </c>
      <c r="E175" s="6">
        <f>E177+E178+E179</f>
        <v>968.2</v>
      </c>
      <c r="F175" s="6">
        <f>F177+F178+F179</f>
        <v>968.2</v>
      </c>
    </row>
    <row r="176" spans="1:6" ht="15.6" x14ac:dyDescent="0.25">
      <c r="A176" s="207"/>
      <c r="B176" s="207"/>
      <c r="C176" s="85" t="s">
        <v>65</v>
      </c>
      <c r="D176" s="6"/>
      <c r="E176" s="6"/>
      <c r="F176" s="6"/>
    </row>
    <row r="177" spans="1:6" ht="39.6" x14ac:dyDescent="0.25">
      <c r="A177" s="207"/>
      <c r="B177" s="207"/>
      <c r="C177" s="85" t="s">
        <v>152</v>
      </c>
      <c r="D177" s="6">
        <v>0</v>
      </c>
      <c r="E177" s="6">
        <v>0</v>
      </c>
      <c r="F177" s="6">
        <v>0</v>
      </c>
    </row>
    <row r="178" spans="1:6" ht="15.6" x14ac:dyDescent="0.25">
      <c r="A178" s="207"/>
      <c r="B178" s="207"/>
      <c r="C178" s="79" t="s">
        <v>125</v>
      </c>
      <c r="D178" s="7">
        <v>968.2</v>
      </c>
      <c r="E178" s="7">
        <v>968.2</v>
      </c>
      <c r="F178" s="7">
        <v>968.2</v>
      </c>
    </row>
    <row r="179" spans="1:6" ht="15.6" x14ac:dyDescent="0.25">
      <c r="A179" s="207"/>
      <c r="B179" s="207"/>
      <c r="C179" s="79" t="s">
        <v>120</v>
      </c>
      <c r="D179" s="6">
        <v>0</v>
      </c>
      <c r="E179" s="6">
        <v>0</v>
      </c>
      <c r="F179" s="6">
        <v>0</v>
      </c>
    </row>
    <row r="180" spans="1:6" ht="31.5" customHeight="1" x14ac:dyDescent="0.25">
      <c r="A180" s="202" t="s">
        <v>421</v>
      </c>
      <c r="B180" s="202" t="s">
        <v>42</v>
      </c>
      <c r="C180" s="84" t="s">
        <v>117</v>
      </c>
      <c r="D180" s="6">
        <f>D181+D182+D186+D187</f>
        <v>101342.8</v>
      </c>
      <c r="E180" s="6">
        <f>E181+E182+E186+E187</f>
        <v>101342.8</v>
      </c>
      <c r="F180" s="6">
        <f>F181+F182+F186+F187</f>
        <v>101342.7</v>
      </c>
    </row>
    <row r="181" spans="1:6" ht="66" x14ac:dyDescent="0.25">
      <c r="A181" s="206"/>
      <c r="B181" s="206"/>
      <c r="C181" s="96" t="s">
        <v>149</v>
      </c>
      <c r="D181" s="6">
        <v>0</v>
      </c>
      <c r="E181" s="6">
        <v>0</v>
      </c>
      <c r="F181" s="6">
        <v>0</v>
      </c>
    </row>
    <row r="182" spans="1:6" ht="52.8" x14ac:dyDescent="0.25">
      <c r="A182" s="206"/>
      <c r="B182" s="206"/>
      <c r="C182" s="96" t="s">
        <v>150</v>
      </c>
      <c r="D182" s="6">
        <f>D184+D185+D186</f>
        <v>8077</v>
      </c>
      <c r="E182" s="6">
        <f>E184+E185+E186</f>
        <v>8077</v>
      </c>
      <c r="F182" s="6">
        <f>F184+F185+F186</f>
        <v>8076.9</v>
      </c>
    </row>
    <row r="183" spans="1:6" ht="15.6" x14ac:dyDescent="0.25">
      <c r="A183" s="206"/>
      <c r="B183" s="206"/>
      <c r="C183" s="96" t="s">
        <v>65</v>
      </c>
      <c r="D183" s="6"/>
      <c r="E183" s="6"/>
      <c r="F183" s="6"/>
    </row>
    <row r="184" spans="1:6" ht="15.6" x14ac:dyDescent="0.25">
      <c r="A184" s="206"/>
      <c r="B184" s="206"/>
      <c r="C184" s="78" t="s">
        <v>54</v>
      </c>
      <c r="D184" s="6"/>
      <c r="E184" s="6"/>
      <c r="F184" s="6"/>
    </row>
    <row r="185" spans="1:6" ht="15.6" x14ac:dyDescent="0.25">
      <c r="A185" s="206"/>
      <c r="B185" s="206"/>
      <c r="C185" s="89" t="s">
        <v>55</v>
      </c>
      <c r="D185" s="6">
        <v>8077</v>
      </c>
      <c r="E185" s="6">
        <v>8077</v>
      </c>
      <c r="F185" s="6">
        <v>8076.9</v>
      </c>
    </row>
    <row r="186" spans="1:6" ht="15.6" x14ac:dyDescent="0.25">
      <c r="A186" s="206"/>
      <c r="B186" s="206"/>
      <c r="C186" s="85" t="s">
        <v>119</v>
      </c>
      <c r="D186" s="6">
        <v>0</v>
      </c>
      <c r="E186" s="6">
        <v>0</v>
      </c>
      <c r="F186" s="6">
        <v>0</v>
      </c>
    </row>
    <row r="187" spans="1:6" ht="15.6" x14ac:dyDescent="0.25">
      <c r="A187" s="206"/>
      <c r="B187" s="206"/>
      <c r="C187" s="85" t="s">
        <v>151</v>
      </c>
      <c r="D187" s="6">
        <f>D189+D190+D191</f>
        <v>93265.8</v>
      </c>
      <c r="E187" s="6">
        <f>E189+E190+E191</f>
        <v>93265.8</v>
      </c>
      <c r="F187" s="6">
        <f>F189+F190+F191</f>
        <v>93265.8</v>
      </c>
    </row>
    <row r="188" spans="1:6" ht="15.6" x14ac:dyDescent="0.25">
      <c r="A188" s="206"/>
      <c r="B188" s="206"/>
      <c r="C188" s="85" t="s">
        <v>65</v>
      </c>
      <c r="D188" s="6"/>
      <c r="E188" s="6"/>
      <c r="F188" s="6"/>
    </row>
    <row r="189" spans="1:6" ht="39.6" x14ac:dyDescent="0.25">
      <c r="A189" s="206"/>
      <c r="B189" s="206"/>
      <c r="C189" s="85" t="s">
        <v>152</v>
      </c>
      <c r="D189" s="6">
        <v>0</v>
      </c>
      <c r="E189" s="6">
        <v>0</v>
      </c>
      <c r="F189" s="6">
        <v>0</v>
      </c>
    </row>
    <row r="190" spans="1:6" ht="15.6" x14ac:dyDescent="0.25">
      <c r="A190" s="206"/>
      <c r="B190" s="206"/>
      <c r="C190" s="79" t="s">
        <v>125</v>
      </c>
      <c r="D190" s="7">
        <v>93265.8</v>
      </c>
      <c r="E190" s="7">
        <v>93265.8</v>
      </c>
      <c r="F190" s="7">
        <v>93265.8</v>
      </c>
    </row>
    <row r="191" spans="1:6" ht="15.6" x14ac:dyDescent="0.25">
      <c r="A191" s="203"/>
      <c r="B191" s="203"/>
      <c r="C191" s="79" t="s">
        <v>120</v>
      </c>
      <c r="D191" s="6">
        <v>0</v>
      </c>
      <c r="E191" s="6">
        <v>0</v>
      </c>
      <c r="F191" s="6">
        <v>0</v>
      </c>
    </row>
    <row r="192" spans="1:6" ht="15.75" customHeight="1" x14ac:dyDescent="0.25">
      <c r="A192" s="202" t="s">
        <v>420</v>
      </c>
      <c r="B192" s="202" t="s">
        <v>265</v>
      </c>
      <c r="C192" s="84" t="s">
        <v>117</v>
      </c>
      <c r="D192" s="6">
        <f>D193+D194+D199</f>
        <v>1300</v>
      </c>
      <c r="E192" s="6">
        <f>E193+E194+E199</f>
        <v>1237.2</v>
      </c>
      <c r="F192" s="6">
        <f>F193+F194+F199</f>
        <v>1237.2</v>
      </c>
    </row>
    <row r="193" spans="1:6" ht="66" x14ac:dyDescent="0.25">
      <c r="A193" s="206"/>
      <c r="B193" s="206"/>
      <c r="C193" s="96" t="s">
        <v>149</v>
      </c>
      <c r="D193" s="6">
        <v>0</v>
      </c>
      <c r="E193" s="6">
        <v>0</v>
      </c>
      <c r="F193" s="6">
        <v>0</v>
      </c>
    </row>
    <row r="194" spans="1:6" ht="52.8" x14ac:dyDescent="0.25">
      <c r="A194" s="206"/>
      <c r="B194" s="206"/>
      <c r="C194" s="96" t="s">
        <v>150</v>
      </c>
      <c r="D194" s="6">
        <f>D196+D197+D198</f>
        <v>1300</v>
      </c>
      <c r="E194" s="6">
        <f>E196+E197+E198</f>
        <v>1237.2</v>
      </c>
      <c r="F194" s="6">
        <f>F196+F197+F198</f>
        <v>1237.2</v>
      </c>
    </row>
    <row r="195" spans="1:6" ht="15.6" x14ac:dyDescent="0.25">
      <c r="A195" s="206"/>
      <c r="B195" s="206"/>
      <c r="C195" s="96" t="s">
        <v>65</v>
      </c>
      <c r="D195" s="6"/>
      <c r="E195" s="6"/>
      <c r="F195" s="6"/>
    </row>
    <row r="196" spans="1:6" ht="15.6" x14ac:dyDescent="0.25">
      <c r="A196" s="206"/>
      <c r="B196" s="206"/>
      <c r="C196" s="78" t="s">
        <v>54</v>
      </c>
      <c r="D196" s="6"/>
      <c r="E196" s="6"/>
      <c r="F196" s="6"/>
    </row>
    <row r="197" spans="1:6" ht="15.6" x14ac:dyDescent="0.25">
      <c r="A197" s="206"/>
      <c r="B197" s="206"/>
      <c r="C197" s="85" t="s">
        <v>55</v>
      </c>
      <c r="D197" s="6">
        <v>1300</v>
      </c>
      <c r="E197" s="6">
        <v>1237.2</v>
      </c>
      <c r="F197" s="6">
        <v>1237.2</v>
      </c>
    </row>
    <row r="198" spans="1:6" ht="15.6" x14ac:dyDescent="0.25">
      <c r="A198" s="206"/>
      <c r="B198" s="206"/>
      <c r="C198" s="85" t="s">
        <v>119</v>
      </c>
      <c r="D198" s="6">
        <v>0</v>
      </c>
      <c r="E198" s="6">
        <v>0</v>
      </c>
      <c r="F198" s="6">
        <v>0</v>
      </c>
    </row>
    <row r="199" spans="1:6" ht="15.6" x14ac:dyDescent="0.25">
      <c r="A199" s="206"/>
      <c r="B199" s="206"/>
      <c r="C199" s="85" t="s">
        <v>151</v>
      </c>
      <c r="D199" s="6">
        <f>D201+D202+D203</f>
        <v>0</v>
      </c>
      <c r="E199" s="6">
        <f>E201+E202+E203</f>
        <v>0</v>
      </c>
      <c r="F199" s="6">
        <f>F201+F202+F203</f>
        <v>0</v>
      </c>
    </row>
    <row r="200" spans="1:6" ht="15.6" x14ac:dyDescent="0.25">
      <c r="A200" s="206"/>
      <c r="B200" s="206"/>
      <c r="C200" s="85" t="s">
        <v>65</v>
      </c>
      <c r="D200" s="6"/>
      <c r="E200" s="6"/>
      <c r="F200" s="6"/>
    </row>
    <row r="201" spans="1:6" ht="39.6" x14ac:dyDescent="0.25">
      <c r="A201" s="206"/>
      <c r="B201" s="206"/>
      <c r="C201" s="85" t="s">
        <v>152</v>
      </c>
      <c r="D201" s="6">
        <v>0</v>
      </c>
      <c r="E201" s="6">
        <v>0</v>
      </c>
      <c r="F201" s="6">
        <v>0</v>
      </c>
    </row>
    <row r="202" spans="1:6" ht="15.6" x14ac:dyDescent="0.25">
      <c r="A202" s="206"/>
      <c r="B202" s="206"/>
      <c r="C202" s="79" t="s">
        <v>125</v>
      </c>
      <c r="D202" s="7">
        <v>0</v>
      </c>
      <c r="E202" s="7">
        <v>0</v>
      </c>
      <c r="F202" s="7">
        <v>0</v>
      </c>
    </row>
    <row r="203" spans="1:6" ht="15.6" x14ac:dyDescent="0.25">
      <c r="A203" s="203"/>
      <c r="B203" s="203"/>
      <c r="C203" s="79" t="s">
        <v>120</v>
      </c>
      <c r="D203" s="6">
        <v>0</v>
      </c>
      <c r="E203" s="6">
        <v>0</v>
      </c>
      <c r="F203" s="6">
        <v>0</v>
      </c>
    </row>
    <row r="204" spans="1:6" ht="15.6" x14ac:dyDescent="0.25">
      <c r="A204" s="202" t="s">
        <v>295</v>
      </c>
      <c r="B204" s="288" t="s">
        <v>136</v>
      </c>
      <c r="C204" s="86" t="s">
        <v>117</v>
      </c>
      <c r="D204" s="141">
        <f t="shared" ref="D204:F215" si="6">D217+D229+D241+D253</f>
        <v>123123.20000000001</v>
      </c>
      <c r="E204" s="141">
        <f t="shared" si="6"/>
        <v>123123.20000000001</v>
      </c>
      <c r="F204" s="141">
        <f t="shared" si="6"/>
        <v>122943.20000000001</v>
      </c>
    </row>
    <row r="205" spans="1:6" ht="66" x14ac:dyDescent="0.25">
      <c r="A205" s="206"/>
      <c r="B205" s="289"/>
      <c r="C205" s="96" t="s">
        <v>149</v>
      </c>
      <c r="D205" s="141">
        <f t="shared" si="6"/>
        <v>0</v>
      </c>
      <c r="E205" s="141">
        <f t="shared" si="6"/>
        <v>0</v>
      </c>
      <c r="F205" s="141">
        <f t="shared" si="6"/>
        <v>0</v>
      </c>
    </row>
    <row r="206" spans="1:6" ht="52.8" x14ac:dyDescent="0.25">
      <c r="A206" s="206"/>
      <c r="B206" s="289"/>
      <c r="C206" s="96" t="s">
        <v>150</v>
      </c>
      <c r="D206" s="141">
        <f t="shared" si="6"/>
        <v>58728.1</v>
      </c>
      <c r="E206" s="141">
        <f t="shared" si="6"/>
        <v>58728.1</v>
      </c>
      <c r="F206" s="141">
        <f t="shared" si="6"/>
        <v>58548.1</v>
      </c>
    </row>
    <row r="207" spans="1:6" ht="15.6" x14ac:dyDescent="0.25">
      <c r="A207" s="206"/>
      <c r="B207" s="289"/>
      <c r="C207" s="96" t="s">
        <v>65</v>
      </c>
      <c r="D207" s="141">
        <f t="shared" si="6"/>
        <v>0</v>
      </c>
      <c r="E207" s="141">
        <f t="shared" si="6"/>
        <v>0</v>
      </c>
      <c r="F207" s="141">
        <f t="shared" si="6"/>
        <v>0</v>
      </c>
    </row>
    <row r="208" spans="1:6" ht="15.75" customHeight="1" x14ac:dyDescent="0.25">
      <c r="A208" s="206"/>
      <c r="B208" s="289"/>
      <c r="C208" s="78" t="s">
        <v>54</v>
      </c>
      <c r="D208" s="141">
        <f t="shared" si="6"/>
        <v>42270.1</v>
      </c>
      <c r="E208" s="141">
        <f t="shared" si="6"/>
        <v>42270.1</v>
      </c>
      <c r="F208" s="141">
        <f t="shared" si="6"/>
        <v>42270.1</v>
      </c>
    </row>
    <row r="209" spans="1:6" ht="15.6" x14ac:dyDescent="0.25">
      <c r="A209" s="206"/>
      <c r="B209" s="289"/>
      <c r="C209" s="85" t="s">
        <v>55</v>
      </c>
      <c r="D209" s="141">
        <f t="shared" si="6"/>
        <v>16458</v>
      </c>
      <c r="E209" s="141">
        <f t="shared" si="6"/>
        <v>16458</v>
      </c>
      <c r="F209" s="141">
        <f t="shared" si="6"/>
        <v>16278</v>
      </c>
    </row>
    <row r="210" spans="1:6" ht="15.6" x14ac:dyDescent="0.25">
      <c r="A210" s="206"/>
      <c r="B210" s="289"/>
      <c r="C210" s="85" t="s">
        <v>119</v>
      </c>
      <c r="D210" s="141">
        <f t="shared" si="6"/>
        <v>0</v>
      </c>
      <c r="E210" s="141">
        <f t="shared" si="6"/>
        <v>0</v>
      </c>
      <c r="F210" s="141">
        <f t="shared" si="6"/>
        <v>0</v>
      </c>
    </row>
    <row r="211" spans="1:6" ht="15.6" x14ac:dyDescent="0.25">
      <c r="A211" s="206"/>
      <c r="B211" s="289"/>
      <c r="C211" s="85" t="s">
        <v>151</v>
      </c>
      <c r="D211" s="141">
        <f t="shared" si="6"/>
        <v>64395.100000000006</v>
      </c>
      <c r="E211" s="141">
        <f t="shared" si="6"/>
        <v>64395.100000000006</v>
      </c>
      <c r="F211" s="141">
        <f t="shared" si="6"/>
        <v>64395.100000000006</v>
      </c>
    </row>
    <row r="212" spans="1:6" ht="15.6" x14ac:dyDescent="0.25">
      <c r="A212" s="206"/>
      <c r="B212" s="289"/>
      <c r="C212" s="85" t="s">
        <v>65</v>
      </c>
      <c r="D212" s="141">
        <f t="shared" si="6"/>
        <v>0</v>
      </c>
      <c r="E212" s="141">
        <f t="shared" si="6"/>
        <v>0</v>
      </c>
      <c r="F212" s="141">
        <f t="shared" si="6"/>
        <v>0</v>
      </c>
    </row>
    <row r="213" spans="1:6" ht="25.5" customHeight="1" x14ac:dyDescent="0.25">
      <c r="A213" s="206"/>
      <c r="B213" s="289"/>
      <c r="C213" s="85" t="s">
        <v>152</v>
      </c>
      <c r="D213" s="141">
        <f t="shared" si="6"/>
        <v>0</v>
      </c>
      <c r="E213" s="141">
        <f t="shared" si="6"/>
        <v>0</v>
      </c>
      <c r="F213" s="141">
        <f t="shared" si="6"/>
        <v>0</v>
      </c>
    </row>
    <row r="214" spans="1:6" ht="15.6" x14ac:dyDescent="0.25">
      <c r="A214" s="206"/>
      <c r="B214" s="289"/>
      <c r="C214" s="79" t="s">
        <v>125</v>
      </c>
      <c r="D214" s="141">
        <f t="shared" si="6"/>
        <v>64395.100000000006</v>
      </c>
      <c r="E214" s="141">
        <f t="shared" si="6"/>
        <v>64395.100000000006</v>
      </c>
      <c r="F214" s="141">
        <f t="shared" si="6"/>
        <v>64395.100000000006</v>
      </c>
    </row>
    <row r="215" spans="1:6" ht="15.6" x14ac:dyDescent="0.25">
      <c r="A215" s="203"/>
      <c r="B215" s="290"/>
      <c r="C215" s="79" t="s">
        <v>120</v>
      </c>
      <c r="D215" s="141">
        <f t="shared" si="6"/>
        <v>0</v>
      </c>
      <c r="E215" s="141">
        <f t="shared" si="6"/>
        <v>0</v>
      </c>
      <c r="F215" s="141">
        <f t="shared" si="6"/>
        <v>0</v>
      </c>
    </row>
    <row r="216" spans="1:6" ht="31.2" x14ac:dyDescent="0.25">
      <c r="A216" s="11" t="s">
        <v>29</v>
      </c>
      <c r="B216" s="56"/>
      <c r="C216" s="79"/>
      <c r="D216" s="141"/>
      <c r="E216" s="6"/>
      <c r="F216" s="6"/>
    </row>
    <row r="217" spans="1:6" ht="31.5" customHeight="1" x14ac:dyDescent="0.25">
      <c r="A217" s="292" t="s">
        <v>419</v>
      </c>
      <c r="B217" s="202" t="s">
        <v>44</v>
      </c>
      <c r="C217" s="84" t="s">
        <v>117</v>
      </c>
      <c r="D217" s="6">
        <f>D218+D219+D224</f>
        <v>56865.599999999999</v>
      </c>
      <c r="E217" s="6">
        <f>E218+E219+E224</f>
        <v>56865.599999999999</v>
      </c>
      <c r="F217" s="6">
        <f>F218+F219+F224</f>
        <v>56865.599999999999</v>
      </c>
    </row>
    <row r="218" spans="1:6" ht="66" x14ac:dyDescent="0.25">
      <c r="A218" s="293"/>
      <c r="B218" s="206"/>
      <c r="C218" s="96" t="s">
        <v>149</v>
      </c>
      <c r="D218" s="6">
        <v>0</v>
      </c>
      <c r="E218" s="6">
        <v>0</v>
      </c>
      <c r="F218" s="6">
        <v>0</v>
      </c>
    </row>
    <row r="219" spans="1:6" ht="52.8" x14ac:dyDescent="0.25">
      <c r="A219" s="293"/>
      <c r="B219" s="206"/>
      <c r="C219" s="96" t="s">
        <v>150</v>
      </c>
      <c r="D219" s="6">
        <f>D221+D222+D223</f>
        <v>37637.599999999999</v>
      </c>
      <c r="E219" s="6">
        <f>E221+E222+E223</f>
        <v>37637.599999999999</v>
      </c>
      <c r="F219" s="6">
        <f>F221+F222+F223</f>
        <v>37637.599999999999</v>
      </c>
    </row>
    <row r="220" spans="1:6" ht="15.6" x14ac:dyDescent="0.25">
      <c r="A220" s="293"/>
      <c r="B220" s="206"/>
      <c r="C220" s="96" t="s">
        <v>65</v>
      </c>
      <c r="D220" s="6"/>
      <c r="E220" s="6"/>
      <c r="F220" s="6"/>
    </row>
    <row r="221" spans="1:6" ht="15.6" x14ac:dyDescent="0.25">
      <c r="A221" s="293"/>
      <c r="B221" s="206"/>
      <c r="C221" s="78" t="s">
        <v>54</v>
      </c>
      <c r="D221" s="6">
        <v>37637.599999999999</v>
      </c>
      <c r="E221" s="6">
        <v>37637.599999999999</v>
      </c>
      <c r="F221" s="6">
        <v>37637.599999999999</v>
      </c>
    </row>
    <row r="222" spans="1:6" ht="15.6" x14ac:dyDescent="0.25">
      <c r="A222" s="293"/>
      <c r="B222" s="206"/>
      <c r="C222" s="85" t="s">
        <v>55</v>
      </c>
      <c r="D222" s="6">
        <v>0</v>
      </c>
      <c r="E222" s="6">
        <v>0</v>
      </c>
      <c r="F222" s="6">
        <v>0</v>
      </c>
    </row>
    <row r="223" spans="1:6" ht="15.6" x14ac:dyDescent="0.25">
      <c r="A223" s="293"/>
      <c r="B223" s="206"/>
      <c r="C223" s="85" t="s">
        <v>119</v>
      </c>
      <c r="D223" s="6">
        <v>0</v>
      </c>
      <c r="E223" s="6">
        <v>0</v>
      </c>
      <c r="F223" s="6">
        <v>0</v>
      </c>
    </row>
    <row r="224" spans="1:6" ht="15.6" x14ac:dyDescent="0.25">
      <c r="A224" s="293"/>
      <c r="B224" s="206"/>
      <c r="C224" s="85" t="s">
        <v>151</v>
      </c>
      <c r="D224" s="6">
        <f>D226+D227+D228</f>
        <v>19228</v>
      </c>
      <c r="E224" s="6">
        <f>E226+E227+E228</f>
        <v>19228</v>
      </c>
      <c r="F224" s="6">
        <f>F226+F227+F228</f>
        <v>19228</v>
      </c>
    </row>
    <row r="225" spans="1:6" ht="15.6" x14ac:dyDescent="0.25">
      <c r="A225" s="293"/>
      <c r="B225" s="206"/>
      <c r="C225" s="85" t="s">
        <v>65</v>
      </c>
      <c r="D225" s="6"/>
      <c r="E225" s="6"/>
      <c r="F225" s="6"/>
    </row>
    <row r="226" spans="1:6" ht="39.6" x14ac:dyDescent="0.25">
      <c r="A226" s="293"/>
      <c r="B226" s="206"/>
      <c r="C226" s="85" t="s">
        <v>152</v>
      </c>
      <c r="D226" s="6">
        <v>0</v>
      </c>
      <c r="E226" s="6">
        <v>0</v>
      </c>
      <c r="F226" s="6">
        <v>0</v>
      </c>
    </row>
    <row r="227" spans="1:6" ht="15.6" x14ac:dyDescent="0.25">
      <c r="A227" s="293"/>
      <c r="B227" s="206"/>
      <c r="C227" s="79" t="s">
        <v>125</v>
      </c>
      <c r="D227" s="7">
        <v>19228</v>
      </c>
      <c r="E227" s="7">
        <v>19228</v>
      </c>
      <c r="F227" s="7">
        <v>19228</v>
      </c>
    </row>
    <row r="228" spans="1:6" ht="15.6" x14ac:dyDescent="0.25">
      <c r="A228" s="294"/>
      <c r="B228" s="203"/>
      <c r="C228" s="79" t="s">
        <v>120</v>
      </c>
      <c r="D228" s="6">
        <v>0</v>
      </c>
      <c r="E228" s="6">
        <v>0</v>
      </c>
      <c r="F228" s="6">
        <v>0</v>
      </c>
    </row>
    <row r="229" spans="1:6" ht="19.5" customHeight="1" x14ac:dyDescent="0.25">
      <c r="A229" s="202" t="s">
        <v>418</v>
      </c>
      <c r="B229" s="288" t="s">
        <v>153</v>
      </c>
      <c r="C229" s="84" t="s">
        <v>117</v>
      </c>
      <c r="D229" s="6">
        <f>D230+D231+D236</f>
        <v>31167.5</v>
      </c>
      <c r="E229" s="6">
        <f>E230+E231+E236</f>
        <v>31167.5</v>
      </c>
      <c r="F229" s="6">
        <f>F230+F231+F236</f>
        <v>31167.5</v>
      </c>
    </row>
    <row r="230" spans="1:6" ht="66" x14ac:dyDescent="0.25">
      <c r="A230" s="206"/>
      <c r="B230" s="289"/>
      <c r="C230" s="96" t="s">
        <v>149</v>
      </c>
      <c r="D230" s="6">
        <v>0</v>
      </c>
      <c r="E230" s="6">
        <v>0</v>
      </c>
      <c r="F230" s="6">
        <v>0</v>
      </c>
    </row>
    <row r="231" spans="1:6" ht="52.8" x14ac:dyDescent="0.25">
      <c r="A231" s="206"/>
      <c r="B231" s="289"/>
      <c r="C231" s="96" t="s">
        <v>150</v>
      </c>
      <c r="D231" s="6">
        <f>D233+D234+D235</f>
        <v>2930</v>
      </c>
      <c r="E231" s="6">
        <f>E233+E234+E235</f>
        <v>2930</v>
      </c>
      <c r="F231" s="6">
        <f>F233+F234+F235</f>
        <v>2930</v>
      </c>
    </row>
    <row r="232" spans="1:6" ht="15.6" x14ac:dyDescent="0.25">
      <c r="A232" s="206"/>
      <c r="B232" s="289"/>
      <c r="C232" s="96" t="s">
        <v>65</v>
      </c>
      <c r="D232" s="6"/>
      <c r="E232" s="6"/>
      <c r="F232" s="6"/>
    </row>
    <row r="233" spans="1:6" ht="15.6" x14ac:dyDescent="0.25">
      <c r="A233" s="206"/>
      <c r="B233" s="289"/>
      <c r="C233" s="78" t="s">
        <v>54</v>
      </c>
      <c r="D233" s="6">
        <v>2930</v>
      </c>
      <c r="E233" s="6">
        <v>2930</v>
      </c>
      <c r="F233" s="6">
        <v>2930</v>
      </c>
    </row>
    <row r="234" spans="1:6" ht="15.6" x14ac:dyDescent="0.25">
      <c r="A234" s="206"/>
      <c r="B234" s="289"/>
      <c r="C234" s="85" t="s">
        <v>55</v>
      </c>
      <c r="D234" s="6">
        <v>0</v>
      </c>
      <c r="E234" s="6">
        <v>0</v>
      </c>
      <c r="F234" s="6">
        <v>0</v>
      </c>
    </row>
    <row r="235" spans="1:6" ht="15.6" x14ac:dyDescent="0.25">
      <c r="A235" s="206"/>
      <c r="B235" s="289"/>
      <c r="C235" s="85" t="s">
        <v>119</v>
      </c>
      <c r="D235" s="6">
        <v>0</v>
      </c>
      <c r="E235" s="6">
        <v>0</v>
      </c>
      <c r="F235" s="6">
        <v>0</v>
      </c>
    </row>
    <row r="236" spans="1:6" ht="15.6" x14ac:dyDescent="0.25">
      <c r="A236" s="206"/>
      <c r="B236" s="289"/>
      <c r="C236" s="85" t="s">
        <v>151</v>
      </c>
      <c r="D236" s="6">
        <f>D238+D239+D240</f>
        <v>28237.5</v>
      </c>
      <c r="E236" s="6">
        <f>E238+E239+E240</f>
        <v>28237.5</v>
      </c>
      <c r="F236" s="6">
        <f>F238+F239+F240</f>
        <v>28237.5</v>
      </c>
    </row>
    <row r="237" spans="1:6" ht="15.6" x14ac:dyDescent="0.25">
      <c r="A237" s="206"/>
      <c r="B237" s="289"/>
      <c r="C237" s="85" t="s">
        <v>65</v>
      </c>
      <c r="D237" s="6"/>
      <c r="E237" s="6"/>
      <c r="F237" s="6"/>
    </row>
    <row r="238" spans="1:6" ht="39.6" x14ac:dyDescent="0.25">
      <c r="A238" s="206"/>
      <c r="B238" s="289"/>
      <c r="C238" s="85" t="s">
        <v>152</v>
      </c>
      <c r="D238" s="6">
        <v>0</v>
      </c>
      <c r="E238" s="6">
        <v>0</v>
      </c>
      <c r="F238" s="6">
        <v>0</v>
      </c>
    </row>
    <row r="239" spans="1:6" ht="15.6" x14ac:dyDescent="0.25">
      <c r="A239" s="206"/>
      <c r="B239" s="289"/>
      <c r="C239" s="79" t="s">
        <v>125</v>
      </c>
      <c r="D239" s="7">
        <v>28237.5</v>
      </c>
      <c r="E239" s="7">
        <v>28237.5</v>
      </c>
      <c r="F239" s="7">
        <v>28237.5</v>
      </c>
    </row>
    <row r="240" spans="1:6" ht="15.6" x14ac:dyDescent="0.25">
      <c r="A240" s="203"/>
      <c r="B240" s="290"/>
      <c r="C240" s="79" t="s">
        <v>120</v>
      </c>
      <c r="D240" s="6">
        <v>0</v>
      </c>
      <c r="E240" s="6">
        <v>0</v>
      </c>
      <c r="F240" s="6">
        <v>0</v>
      </c>
    </row>
    <row r="241" spans="1:6" ht="30" customHeight="1" x14ac:dyDescent="0.25">
      <c r="A241" s="313" t="s">
        <v>417</v>
      </c>
      <c r="B241" s="202" t="s">
        <v>43</v>
      </c>
      <c r="C241" s="84" t="s">
        <v>117</v>
      </c>
      <c r="D241" s="6">
        <f>D242+D243+D248</f>
        <v>25620.3</v>
      </c>
      <c r="E241" s="6">
        <f>E242+E243+E248</f>
        <v>25620.3</v>
      </c>
      <c r="F241" s="6">
        <f>F242+F243+F248</f>
        <v>25440.3</v>
      </c>
    </row>
    <row r="242" spans="1:6" ht="66" x14ac:dyDescent="0.25">
      <c r="A242" s="314"/>
      <c r="B242" s="206"/>
      <c r="C242" s="96" t="s">
        <v>149</v>
      </c>
      <c r="D242" s="6">
        <v>0</v>
      </c>
      <c r="E242" s="6">
        <v>0</v>
      </c>
      <c r="F242" s="6">
        <v>0</v>
      </c>
    </row>
    <row r="243" spans="1:6" ht="52.8" x14ac:dyDescent="0.25">
      <c r="A243" s="314"/>
      <c r="B243" s="206"/>
      <c r="C243" s="96" t="s">
        <v>150</v>
      </c>
      <c r="D243" s="6">
        <f>D245+D246+D247</f>
        <v>16458</v>
      </c>
      <c r="E243" s="6">
        <f>E245+E246+E247</f>
        <v>16458</v>
      </c>
      <c r="F243" s="6">
        <f>F245+F246+F247</f>
        <v>16278</v>
      </c>
    </row>
    <row r="244" spans="1:6" ht="15.6" x14ac:dyDescent="0.25">
      <c r="A244" s="314"/>
      <c r="B244" s="206"/>
      <c r="C244" s="96" t="s">
        <v>65</v>
      </c>
      <c r="D244" s="6"/>
      <c r="E244" s="6"/>
      <c r="F244" s="6"/>
    </row>
    <row r="245" spans="1:6" ht="15.6" x14ac:dyDescent="0.25">
      <c r="A245" s="314"/>
      <c r="B245" s="206"/>
      <c r="C245" s="78" t="s">
        <v>54</v>
      </c>
      <c r="D245" s="6">
        <v>0</v>
      </c>
      <c r="E245" s="6">
        <v>0</v>
      </c>
      <c r="F245" s="6">
        <v>0</v>
      </c>
    </row>
    <row r="246" spans="1:6" ht="15.6" x14ac:dyDescent="0.25">
      <c r="A246" s="314"/>
      <c r="B246" s="206"/>
      <c r="C246" s="85" t="s">
        <v>55</v>
      </c>
      <c r="D246" s="6">
        <v>16458</v>
      </c>
      <c r="E246" s="6">
        <v>16458</v>
      </c>
      <c r="F246" s="6">
        <v>16278</v>
      </c>
    </row>
    <row r="247" spans="1:6" ht="15.6" x14ac:dyDescent="0.25">
      <c r="A247" s="314"/>
      <c r="B247" s="206"/>
      <c r="C247" s="85" t="s">
        <v>119</v>
      </c>
      <c r="D247" s="6">
        <v>0</v>
      </c>
      <c r="E247" s="6">
        <v>0</v>
      </c>
      <c r="F247" s="6">
        <v>0</v>
      </c>
    </row>
    <row r="248" spans="1:6" ht="15.6" x14ac:dyDescent="0.25">
      <c r="A248" s="314"/>
      <c r="B248" s="206"/>
      <c r="C248" s="85" t="s">
        <v>151</v>
      </c>
      <c r="D248" s="6">
        <f>D250+D251+D252</f>
        <v>9162.2999999999993</v>
      </c>
      <c r="E248" s="6">
        <f>E250+E251+E252</f>
        <v>9162.2999999999993</v>
      </c>
      <c r="F248" s="6">
        <f>F250+F251+F252</f>
        <v>9162.2999999999993</v>
      </c>
    </row>
    <row r="249" spans="1:6" ht="15.6" x14ac:dyDescent="0.25">
      <c r="A249" s="314"/>
      <c r="B249" s="206"/>
      <c r="C249" s="85" t="s">
        <v>65</v>
      </c>
      <c r="D249" s="6"/>
      <c r="E249" s="6"/>
      <c r="F249" s="6"/>
    </row>
    <row r="250" spans="1:6" ht="39.6" x14ac:dyDescent="0.25">
      <c r="A250" s="314"/>
      <c r="B250" s="206"/>
      <c r="C250" s="85" t="s">
        <v>152</v>
      </c>
      <c r="D250" s="6">
        <v>0</v>
      </c>
      <c r="E250" s="6">
        <v>0</v>
      </c>
      <c r="F250" s="6">
        <v>0</v>
      </c>
    </row>
    <row r="251" spans="1:6" ht="15.6" x14ac:dyDescent="0.25">
      <c r="A251" s="314"/>
      <c r="B251" s="206"/>
      <c r="C251" s="79" t="s">
        <v>125</v>
      </c>
      <c r="D251" s="7">
        <v>9162.2999999999993</v>
      </c>
      <c r="E251" s="7">
        <v>9162.2999999999993</v>
      </c>
      <c r="F251" s="7">
        <v>9162.2999999999993</v>
      </c>
    </row>
    <row r="252" spans="1:6" ht="15.6" x14ac:dyDescent="0.25">
      <c r="A252" s="315"/>
      <c r="B252" s="203"/>
      <c r="C252" s="79" t="s">
        <v>120</v>
      </c>
      <c r="D252" s="6">
        <v>0</v>
      </c>
      <c r="E252" s="6">
        <v>0</v>
      </c>
      <c r="F252" s="6">
        <v>0</v>
      </c>
    </row>
    <row r="253" spans="1:6" ht="21" customHeight="1" x14ac:dyDescent="0.25">
      <c r="A253" s="309" t="s">
        <v>416</v>
      </c>
      <c r="B253" s="202" t="s">
        <v>68</v>
      </c>
      <c r="C253" s="84" t="s">
        <v>117</v>
      </c>
      <c r="D253" s="6">
        <f>D254+D255+D260</f>
        <v>9469.7999999999993</v>
      </c>
      <c r="E253" s="6">
        <f>E254+E255+E260</f>
        <v>9469.7999999999993</v>
      </c>
      <c r="F253" s="6">
        <f>F254+F255+F260</f>
        <v>9469.7999999999993</v>
      </c>
    </row>
    <row r="254" spans="1:6" ht="66" x14ac:dyDescent="0.25">
      <c r="A254" s="310"/>
      <c r="B254" s="206"/>
      <c r="C254" s="96" t="s">
        <v>149</v>
      </c>
      <c r="D254" s="6">
        <v>0</v>
      </c>
      <c r="E254" s="6">
        <v>0</v>
      </c>
      <c r="F254" s="6">
        <v>0</v>
      </c>
    </row>
    <row r="255" spans="1:6" ht="52.8" x14ac:dyDescent="0.25">
      <c r="A255" s="310"/>
      <c r="B255" s="206"/>
      <c r="C255" s="96" t="s">
        <v>150</v>
      </c>
      <c r="D255" s="6">
        <f>D257+D258+D259</f>
        <v>1702.5</v>
      </c>
      <c r="E255" s="6">
        <f>E257+E258+E259</f>
        <v>1702.5</v>
      </c>
      <c r="F255" s="6">
        <f>F257+F258+F259</f>
        <v>1702.5</v>
      </c>
    </row>
    <row r="256" spans="1:6" ht="15.6" x14ac:dyDescent="0.25">
      <c r="A256" s="310"/>
      <c r="B256" s="206"/>
      <c r="C256" s="96" t="s">
        <v>65</v>
      </c>
      <c r="D256" s="6"/>
      <c r="E256" s="6"/>
      <c r="F256" s="6"/>
    </row>
    <row r="257" spans="1:9" ht="15.6" x14ac:dyDescent="0.25">
      <c r="A257" s="310"/>
      <c r="B257" s="206"/>
      <c r="C257" s="78" t="s">
        <v>54</v>
      </c>
      <c r="D257" s="6">
        <v>1702.5</v>
      </c>
      <c r="E257" s="6">
        <v>1702.5</v>
      </c>
      <c r="F257" s="6">
        <v>1702.5</v>
      </c>
    </row>
    <row r="258" spans="1:9" x14ac:dyDescent="0.25">
      <c r="A258" s="310"/>
      <c r="B258" s="206"/>
      <c r="C258" s="85" t="s">
        <v>55</v>
      </c>
      <c r="D258" s="142">
        <v>0</v>
      </c>
      <c r="E258" s="142">
        <v>0</v>
      </c>
      <c r="F258" s="142">
        <v>0</v>
      </c>
    </row>
    <row r="259" spans="1:9" ht="15.6" x14ac:dyDescent="0.25">
      <c r="A259" s="310"/>
      <c r="B259" s="206"/>
      <c r="C259" s="85" t="s">
        <v>119</v>
      </c>
      <c r="D259" s="6">
        <v>0</v>
      </c>
      <c r="E259" s="6">
        <v>0</v>
      </c>
      <c r="F259" s="6">
        <v>0</v>
      </c>
    </row>
    <row r="260" spans="1:9" ht="15.6" x14ac:dyDescent="0.25">
      <c r="A260" s="310"/>
      <c r="B260" s="206"/>
      <c r="C260" s="85" t="s">
        <v>151</v>
      </c>
      <c r="D260" s="6">
        <f>D262+D263+D264</f>
        <v>7767.3</v>
      </c>
      <c r="E260" s="6">
        <f>E262+E263+E264</f>
        <v>7767.3</v>
      </c>
      <c r="F260" s="6">
        <f>F262+F263+F264</f>
        <v>7767.3</v>
      </c>
    </row>
    <row r="261" spans="1:9" ht="15.6" x14ac:dyDescent="0.25">
      <c r="A261" s="310"/>
      <c r="B261" s="206"/>
      <c r="C261" s="85" t="s">
        <v>65</v>
      </c>
      <c r="D261" s="6"/>
      <c r="E261" s="6"/>
      <c r="F261" s="6"/>
    </row>
    <row r="262" spans="1:9" ht="39.6" x14ac:dyDescent="0.25">
      <c r="A262" s="310"/>
      <c r="B262" s="206"/>
      <c r="C262" s="85" t="s">
        <v>152</v>
      </c>
      <c r="D262" s="6">
        <v>0</v>
      </c>
      <c r="E262" s="6">
        <v>0</v>
      </c>
      <c r="F262" s="6">
        <v>0</v>
      </c>
    </row>
    <row r="263" spans="1:9" ht="15.6" x14ac:dyDescent="0.25">
      <c r="A263" s="310"/>
      <c r="B263" s="206"/>
      <c r="C263" s="79" t="s">
        <v>125</v>
      </c>
      <c r="D263" s="7">
        <v>7767.3</v>
      </c>
      <c r="E263" s="7">
        <v>7767.3</v>
      </c>
      <c r="F263" s="7">
        <v>7767.3</v>
      </c>
      <c r="G263" s="27"/>
      <c r="H263" s="27"/>
      <c r="I263" s="27"/>
    </row>
    <row r="264" spans="1:9" ht="15.6" x14ac:dyDescent="0.25">
      <c r="A264" s="311"/>
      <c r="B264" s="203"/>
      <c r="C264" s="79" t="s">
        <v>120</v>
      </c>
      <c r="D264" s="6">
        <v>0</v>
      </c>
      <c r="E264" s="6">
        <v>0</v>
      </c>
      <c r="F264" s="6">
        <v>0</v>
      </c>
      <c r="G264" s="27"/>
      <c r="H264" s="27"/>
      <c r="I264" s="27"/>
    </row>
    <row r="265" spans="1:9" ht="15.6" x14ac:dyDescent="0.25">
      <c r="A265" s="279" t="s">
        <v>126</v>
      </c>
      <c r="B265" s="312" t="s">
        <v>137</v>
      </c>
      <c r="C265" s="156" t="s">
        <v>117</v>
      </c>
      <c r="D265" s="157">
        <f t="shared" ref="D265:F276" si="7">D277+D289+D301</f>
        <v>34200.400000000001</v>
      </c>
      <c r="E265" s="157">
        <f t="shared" si="7"/>
        <v>33186.400000000001</v>
      </c>
      <c r="F265" s="150">
        <f t="shared" si="7"/>
        <v>33186.400000000001</v>
      </c>
      <c r="G265" s="100"/>
      <c r="H265" s="27"/>
      <c r="I265" s="27"/>
    </row>
    <row r="266" spans="1:9" ht="66" x14ac:dyDescent="0.25">
      <c r="A266" s="279"/>
      <c r="B266" s="312"/>
      <c r="C266" s="96" t="s">
        <v>149</v>
      </c>
      <c r="D266" s="140">
        <f t="shared" si="7"/>
        <v>0</v>
      </c>
      <c r="E266" s="140">
        <f t="shared" si="7"/>
        <v>0</v>
      </c>
      <c r="F266" s="55">
        <f t="shared" si="7"/>
        <v>0</v>
      </c>
      <c r="G266" s="100"/>
      <c r="H266" s="101"/>
      <c r="I266" s="27"/>
    </row>
    <row r="267" spans="1:9" ht="52.8" x14ac:dyDescent="0.25">
      <c r="A267" s="279"/>
      <c r="B267" s="312"/>
      <c r="C267" s="96" t="s">
        <v>150</v>
      </c>
      <c r="D267" s="140">
        <f t="shared" si="7"/>
        <v>34200.400000000001</v>
      </c>
      <c r="E267" s="140">
        <f t="shared" si="7"/>
        <v>33186.400000000001</v>
      </c>
      <c r="F267" s="55">
        <f t="shared" si="7"/>
        <v>33186.400000000001</v>
      </c>
      <c r="G267" s="100"/>
      <c r="H267" s="102"/>
      <c r="I267" s="27"/>
    </row>
    <row r="268" spans="1:9" ht="15.6" x14ac:dyDescent="0.25">
      <c r="A268" s="279"/>
      <c r="B268" s="312"/>
      <c r="C268" s="96" t="s">
        <v>65</v>
      </c>
      <c r="D268" s="140">
        <f t="shared" si="7"/>
        <v>0</v>
      </c>
      <c r="E268" s="140">
        <f t="shared" si="7"/>
        <v>0</v>
      </c>
      <c r="F268" s="55">
        <f t="shared" si="7"/>
        <v>0</v>
      </c>
      <c r="G268" s="100"/>
      <c r="H268" s="102"/>
      <c r="I268" s="27"/>
    </row>
    <row r="269" spans="1:9" ht="15.6" x14ac:dyDescent="0.25">
      <c r="A269" s="279"/>
      <c r="B269" s="312"/>
      <c r="C269" s="78" t="s">
        <v>54</v>
      </c>
      <c r="D269" s="140">
        <f t="shared" si="7"/>
        <v>29055.4</v>
      </c>
      <c r="E269" s="140">
        <f t="shared" si="7"/>
        <v>29032.2</v>
      </c>
      <c r="F269" s="55">
        <f t="shared" si="7"/>
        <v>29032.2</v>
      </c>
      <c r="G269" s="100"/>
      <c r="H269" s="102"/>
      <c r="I269" s="27"/>
    </row>
    <row r="270" spans="1:9" ht="15.6" x14ac:dyDescent="0.25">
      <c r="A270" s="279"/>
      <c r="B270" s="312"/>
      <c r="C270" s="85" t="s">
        <v>55</v>
      </c>
      <c r="D270" s="140">
        <f t="shared" si="7"/>
        <v>5145</v>
      </c>
      <c r="E270" s="140">
        <f t="shared" si="7"/>
        <v>4154.2</v>
      </c>
      <c r="F270" s="55">
        <f t="shared" si="7"/>
        <v>4154.2</v>
      </c>
      <c r="G270" s="100"/>
      <c r="H270" s="103"/>
      <c r="I270" s="27"/>
    </row>
    <row r="271" spans="1:9" ht="15.6" x14ac:dyDescent="0.25">
      <c r="A271" s="279"/>
      <c r="B271" s="312"/>
      <c r="C271" s="85" t="s">
        <v>119</v>
      </c>
      <c r="D271" s="140">
        <f t="shared" si="7"/>
        <v>0</v>
      </c>
      <c r="E271" s="140">
        <f t="shared" si="7"/>
        <v>0</v>
      </c>
      <c r="F271" s="55">
        <f t="shared" si="7"/>
        <v>0</v>
      </c>
      <c r="G271" s="27"/>
      <c r="H271" s="104"/>
      <c r="I271" s="27"/>
    </row>
    <row r="272" spans="1:9" ht="15.6" x14ac:dyDescent="0.25">
      <c r="A272" s="279"/>
      <c r="B272" s="312"/>
      <c r="C272" s="85" t="s">
        <v>151</v>
      </c>
      <c r="D272" s="140">
        <f t="shared" si="7"/>
        <v>0</v>
      </c>
      <c r="E272" s="140">
        <f t="shared" si="7"/>
        <v>0</v>
      </c>
      <c r="F272" s="55">
        <f t="shared" si="7"/>
        <v>0</v>
      </c>
      <c r="G272" s="27"/>
      <c r="H272" s="104"/>
      <c r="I272" s="27"/>
    </row>
    <row r="273" spans="1:9" ht="15.6" x14ac:dyDescent="0.25">
      <c r="A273" s="279"/>
      <c r="B273" s="312"/>
      <c r="C273" s="85" t="s">
        <v>65</v>
      </c>
      <c r="D273" s="140">
        <f t="shared" si="7"/>
        <v>0</v>
      </c>
      <c r="E273" s="140">
        <f t="shared" si="7"/>
        <v>0</v>
      </c>
      <c r="F273" s="55">
        <f t="shared" si="7"/>
        <v>0</v>
      </c>
      <c r="G273" s="27"/>
      <c r="H273" s="104"/>
      <c r="I273" s="27"/>
    </row>
    <row r="274" spans="1:9" ht="39.6" x14ac:dyDescent="0.25">
      <c r="A274" s="279"/>
      <c r="B274" s="312"/>
      <c r="C274" s="85" t="s">
        <v>152</v>
      </c>
      <c r="D274" s="140">
        <f t="shared" si="7"/>
        <v>0</v>
      </c>
      <c r="E274" s="140">
        <f t="shared" si="7"/>
        <v>0</v>
      </c>
      <c r="F274" s="55">
        <f t="shared" si="7"/>
        <v>0</v>
      </c>
      <c r="G274" s="27"/>
      <c r="H274" s="104"/>
      <c r="I274" s="27"/>
    </row>
    <row r="275" spans="1:9" ht="15.6" x14ac:dyDescent="0.25">
      <c r="A275" s="279"/>
      <c r="B275" s="312"/>
      <c r="C275" s="79" t="s">
        <v>125</v>
      </c>
      <c r="D275" s="140">
        <f t="shared" si="7"/>
        <v>0</v>
      </c>
      <c r="E275" s="140">
        <f t="shared" si="7"/>
        <v>0</v>
      </c>
      <c r="F275" s="55">
        <f t="shared" si="7"/>
        <v>0</v>
      </c>
      <c r="G275" s="100"/>
      <c r="H275" s="104"/>
      <c r="I275" s="27"/>
    </row>
    <row r="276" spans="1:9" ht="15.6" x14ac:dyDescent="0.25">
      <c r="A276" s="279"/>
      <c r="B276" s="312"/>
      <c r="C276" s="79" t="s">
        <v>120</v>
      </c>
      <c r="D276" s="140">
        <f t="shared" si="7"/>
        <v>0</v>
      </c>
      <c r="E276" s="140">
        <f t="shared" si="7"/>
        <v>0</v>
      </c>
      <c r="F276" s="55">
        <f t="shared" si="7"/>
        <v>0</v>
      </c>
      <c r="G276" s="27"/>
      <c r="H276" s="105"/>
      <c r="I276" s="27"/>
    </row>
    <row r="277" spans="1:9" ht="15.6" x14ac:dyDescent="0.25">
      <c r="A277" s="202" t="s">
        <v>127</v>
      </c>
      <c r="B277" s="288" t="s">
        <v>45</v>
      </c>
      <c r="C277" s="86" t="s">
        <v>117</v>
      </c>
      <c r="D277" s="6">
        <f>D278+D279+D286</f>
        <v>5145</v>
      </c>
      <c r="E277" s="6">
        <f>E278+E279+E286</f>
        <v>4154.2</v>
      </c>
      <c r="F277" s="6">
        <f>F278+F279+F286</f>
        <v>4154.2</v>
      </c>
      <c r="G277" s="27"/>
      <c r="H277" s="105"/>
      <c r="I277" s="27"/>
    </row>
    <row r="278" spans="1:9" ht="66" x14ac:dyDescent="0.25">
      <c r="A278" s="206"/>
      <c r="B278" s="289"/>
      <c r="C278" s="96" t="s">
        <v>149</v>
      </c>
      <c r="D278" s="6">
        <v>0</v>
      </c>
      <c r="E278" s="6">
        <v>0</v>
      </c>
      <c r="F278" s="6">
        <v>0</v>
      </c>
    </row>
    <row r="279" spans="1:9" ht="52.8" x14ac:dyDescent="0.25">
      <c r="A279" s="206"/>
      <c r="B279" s="289"/>
      <c r="C279" s="96" t="s">
        <v>150</v>
      </c>
      <c r="D279" s="6">
        <f>D281+D282+D283</f>
        <v>5145</v>
      </c>
      <c r="E279" s="6">
        <f>E281+E282+E283</f>
        <v>4154.2</v>
      </c>
      <c r="F279" s="6">
        <f>F281+F282+F283</f>
        <v>4154.2</v>
      </c>
    </row>
    <row r="280" spans="1:9" ht="15.6" x14ac:dyDescent="0.25">
      <c r="A280" s="206"/>
      <c r="B280" s="289"/>
      <c r="C280" s="96" t="s">
        <v>65</v>
      </c>
      <c r="D280" s="6"/>
      <c r="E280" s="6"/>
      <c r="F280" s="6"/>
    </row>
    <row r="281" spans="1:9" ht="15.6" x14ac:dyDescent="0.25">
      <c r="A281" s="206"/>
      <c r="B281" s="289"/>
      <c r="C281" s="78" t="s">
        <v>54</v>
      </c>
      <c r="D281" s="6">
        <v>0</v>
      </c>
      <c r="E281" s="6">
        <v>0</v>
      </c>
      <c r="F281" s="6">
        <v>0</v>
      </c>
    </row>
    <row r="282" spans="1:9" ht="15.6" x14ac:dyDescent="0.25">
      <c r="A282" s="206"/>
      <c r="B282" s="289"/>
      <c r="C282" s="85" t="s">
        <v>55</v>
      </c>
      <c r="D282" s="6">
        <v>5145</v>
      </c>
      <c r="E282" s="6">
        <v>4154.2</v>
      </c>
      <c r="F282" s="6">
        <v>4154.2</v>
      </c>
    </row>
    <row r="283" spans="1:9" ht="15.6" x14ac:dyDescent="0.25">
      <c r="A283" s="206"/>
      <c r="B283" s="289"/>
      <c r="C283" s="85" t="s">
        <v>119</v>
      </c>
      <c r="D283" s="6">
        <v>0</v>
      </c>
      <c r="E283" s="6">
        <v>0</v>
      </c>
      <c r="F283" s="6">
        <v>0</v>
      </c>
    </row>
    <row r="284" spans="1:9" ht="15.6" x14ac:dyDescent="0.25">
      <c r="A284" s="206"/>
      <c r="B284" s="289"/>
      <c r="C284" s="85" t="s">
        <v>151</v>
      </c>
      <c r="D284" s="6">
        <f>D286+D287+D288</f>
        <v>0</v>
      </c>
      <c r="E284" s="6">
        <f>E286+E287+E288</f>
        <v>0</v>
      </c>
      <c r="F284" s="6">
        <f>F286+F287+F288</f>
        <v>0</v>
      </c>
    </row>
    <row r="285" spans="1:9" ht="15.6" x14ac:dyDescent="0.25">
      <c r="A285" s="206"/>
      <c r="B285" s="289"/>
      <c r="C285" s="85" t="s">
        <v>65</v>
      </c>
      <c r="D285" s="6"/>
      <c r="E285" s="6"/>
      <c r="F285" s="6"/>
    </row>
    <row r="286" spans="1:9" ht="39.6" x14ac:dyDescent="0.25">
      <c r="A286" s="206"/>
      <c r="B286" s="289"/>
      <c r="C286" s="85" t="s">
        <v>152</v>
      </c>
      <c r="D286" s="6">
        <v>0</v>
      </c>
      <c r="E286" s="6">
        <v>0</v>
      </c>
      <c r="F286" s="6">
        <v>0</v>
      </c>
    </row>
    <row r="287" spans="1:9" ht="15.6" x14ac:dyDescent="0.25">
      <c r="A287" s="206"/>
      <c r="B287" s="289"/>
      <c r="C287" s="79" t="s">
        <v>125</v>
      </c>
      <c r="D287" s="7">
        <v>0</v>
      </c>
      <c r="E287" s="7">
        <v>0</v>
      </c>
      <c r="F287" s="7">
        <v>0</v>
      </c>
    </row>
    <row r="288" spans="1:9" ht="15.6" x14ac:dyDescent="0.25">
      <c r="A288" s="203"/>
      <c r="B288" s="290"/>
      <c r="C288" s="79" t="s">
        <v>120</v>
      </c>
      <c r="D288" s="6">
        <v>0</v>
      </c>
      <c r="E288" s="6">
        <v>0</v>
      </c>
      <c r="F288" s="6">
        <v>0</v>
      </c>
    </row>
    <row r="289" spans="1:7" ht="15.75" customHeight="1" x14ac:dyDescent="0.25">
      <c r="A289" s="202" t="s">
        <v>129</v>
      </c>
      <c r="B289" s="288" t="s">
        <v>138</v>
      </c>
      <c r="C289" s="78" t="s">
        <v>117</v>
      </c>
      <c r="D289" s="141">
        <f>D290+D291+D296</f>
        <v>0</v>
      </c>
      <c r="E289" s="141">
        <f>E290+E291+E296</f>
        <v>0</v>
      </c>
      <c r="F289" s="6">
        <f>F290+F291+F296</f>
        <v>0</v>
      </c>
    </row>
    <row r="290" spans="1:7" ht="52.5" customHeight="1" x14ac:dyDescent="0.25">
      <c r="A290" s="206"/>
      <c r="B290" s="289"/>
      <c r="C290" s="96" t="s">
        <v>149</v>
      </c>
      <c r="D290" s="141">
        <v>0</v>
      </c>
      <c r="E290" s="6">
        <v>0</v>
      </c>
      <c r="F290" s="6">
        <v>0</v>
      </c>
    </row>
    <row r="291" spans="1:7" ht="40.5" customHeight="1" x14ac:dyDescent="0.25">
      <c r="A291" s="206"/>
      <c r="B291" s="289"/>
      <c r="C291" s="96" t="s">
        <v>150</v>
      </c>
      <c r="D291" s="141">
        <f>D293+D294+D295</f>
        <v>0</v>
      </c>
      <c r="E291" s="141">
        <f>E293+E294+E295</f>
        <v>0</v>
      </c>
      <c r="F291" s="6">
        <f>F293+F294+F295</f>
        <v>0</v>
      </c>
    </row>
    <row r="292" spans="1:7" ht="15.75" customHeight="1" x14ac:dyDescent="0.25">
      <c r="A292" s="206"/>
      <c r="B292" s="289"/>
      <c r="C292" s="96" t="s">
        <v>65</v>
      </c>
      <c r="D292" s="141"/>
      <c r="E292" s="6"/>
      <c r="F292" s="6"/>
    </row>
    <row r="293" spans="1:7" ht="15.6" x14ac:dyDescent="0.25">
      <c r="A293" s="206"/>
      <c r="B293" s="289"/>
      <c r="C293" s="78" t="s">
        <v>54</v>
      </c>
      <c r="D293" s="141">
        <v>0</v>
      </c>
      <c r="E293" s="6">
        <v>0</v>
      </c>
      <c r="F293" s="6">
        <v>0</v>
      </c>
    </row>
    <row r="294" spans="1:7" ht="23.25" customHeight="1" x14ac:dyDescent="0.25">
      <c r="A294" s="206"/>
      <c r="B294" s="289"/>
      <c r="C294" s="85" t="s">
        <v>55</v>
      </c>
      <c r="D294" s="141">
        <v>0</v>
      </c>
      <c r="E294" s="6">
        <v>0</v>
      </c>
      <c r="F294" s="6">
        <v>0</v>
      </c>
      <c r="G294" s="191"/>
    </row>
    <row r="295" spans="1:7" ht="19.5" customHeight="1" x14ac:dyDescent="0.25">
      <c r="A295" s="206"/>
      <c r="B295" s="289"/>
      <c r="C295" s="85" t="s">
        <v>119</v>
      </c>
      <c r="D295" s="141">
        <v>0</v>
      </c>
      <c r="E295" s="6">
        <v>0</v>
      </c>
      <c r="F295" s="6">
        <v>0</v>
      </c>
    </row>
    <row r="296" spans="1:7" ht="19.5" customHeight="1" x14ac:dyDescent="0.25">
      <c r="A296" s="206"/>
      <c r="B296" s="289"/>
      <c r="C296" s="85" t="s">
        <v>151</v>
      </c>
      <c r="D296" s="141">
        <f>D298+D299+D300</f>
        <v>0</v>
      </c>
      <c r="E296" s="141">
        <f>E298+E299+E300</f>
        <v>0</v>
      </c>
      <c r="F296" s="6">
        <f>F298+F299+F300</f>
        <v>0</v>
      </c>
    </row>
    <row r="297" spans="1:7" ht="19.5" customHeight="1" x14ac:dyDescent="0.25">
      <c r="A297" s="206"/>
      <c r="B297" s="289"/>
      <c r="C297" s="85" t="s">
        <v>65</v>
      </c>
      <c r="D297" s="141"/>
      <c r="E297" s="6"/>
      <c r="F297" s="6"/>
    </row>
    <row r="298" spans="1:7" ht="39.6" x14ac:dyDescent="0.25">
      <c r="A298" s="206"/>
      <c r="B298" s="289"/>
      <c r="C298" s="85" t="s">
        <v>152</v>
      </c>
      <c r="D298" s="141">
        <v>0</v>
      </c>
      <c r="E298" s="6">
        <v>0</v>
      </c>
      <c r="F298" s="6">
        <v>0</v>
      </c>
    </row>
    <row r="299" spans="1:7" ht="15.6" x14ac:dyDescent="0.25">
      <c r="A299" s="206"/>
      <c r="B299" s="289"/>
      <c r="C299" s="79" t="s">
        <v>125</v>
      </c>
      <c r="D299" s="141">
        <v>0</v>
      </c>
      <c r="E299" s="6">
        <v>0</v>
      </c>
      <c r="F299" s="6">
        <v>0</v>
      </c>
    </row>
    <row r="300" spans="1:7" ht="27.75" customHeight="1" x14ac:dyDescent="0.25">
      <c r="A300" s="203"/>
      <c r="B300" s="290"/>
      <c r="C300" s="79" t="s">
        <v>120</v>
      </c>
      <c r="D300" s="141">
        <v>0</v>
      </c>
      <c r="E300" s="6">
        <v>0</v>
      </c>
      <c r="F300" s="6">
        <v>0</v>
      </c>
    </row>
    <row r="301" spans="1:7" ht="15.6" x14ac:dyDescent="0.25">
      <c r="A301" s="202" t="s">
        <v>305</v>
      </c>
      <c r="B301" s="288" t="s">
        <v>139</v>
      </c>
      <c r="C301" s="86" t="s">
        <v>117</v>
      </c>
      <c r="D301" s="6">
        <f>D302+D303+D310</f>
        <v>29055.4</v>
      </c>
      <c r="E301" s="6">
        <f>E302+E303+E310</f>
        <v>29032.2</v>
      </c>
      <c r="F301" s="6">
        <f>F302+F303+F310</f>
        <v>29032.2</v>
      </c>
    </row>
    <row r="302" spans="1:7" ht="66" x14ac:dyDescent="0.25">
      <c r="A302" s="206"/>
      <c r="B302" s="289"/>
      <c r="C302" s="96" t="s">
        <v>149</v>
      </c>
      <c r="D302" s="6">
        <v>0</v>
      </c>
      <c r="E302" s="6">
        <v>0</v>
      </c>
      <c r="F302" s="6">
        <v>0</v>
      </c>
    </row>
    <row r="303" spans="1:7" ht="52.8" x14ac:dyDescent="0.25">
      <c r="A303" s="206"/>
      <c r="B303" s="289"/>
      <c r="C303" s="96" t="s">
        <v>150</v>
      </c>
      <c r="D303" s="6">
        <f>D305+D306+D307</f>
        <v>29055.4</v>
      </c>
      <c r="E303" s="6">
        <f>E305+E306+E307</f>
        <v>29032.2</v>
      </c>
      <c r="F303" s="6">
        <f>F305+F306+F307</f>
        <v>29032.2</v>
      </c>
    </row>
    <row r="304" spans="1:7" ht="15.6" x14ac:dyDescent="0.25">
      <c r="A304" s="206"/>
      <c r="B304" s="289"/>
      <c r="C304" s="96" t="s">
        <v>65</v>
      </c>
      <c r="D304" s="6"/>
      <c r="E304" s="6"/>
      <c r="F304" s="6"/>
    </row>
    <row r="305" spans="1:7" ht="15.6" x14ac:dyDescent="0.25">
      <c r="A305" s="206"/>
      <c r="B305" s="289"/>
      <c r="C305" s="78" t="s">
        <v>54</v>
      </c>
      <c r="D305" s="6">
        <v>29055.4</v>
      </c>
      <c r="E305" s="6">
        <v>29032.2</v>
      </c>
      <c r="F305" s="6">
        <v>29032.2</v>
      </c>
    </row>
    <row r="306" spans="1:7" ht="15.6" x14ac:dyDescent="0.25">
      <c r="A306" s="206"/>
      <c r="B306" s="289"/>
      <c r="C306" s="85" t="s">
        <v>55</v>
      </c>
      <c r="D306" s="6">
        <v>0</v>
      </c>
      <c r="E306" s="6">
        <v>0</v>
      </c>
      <c r="F306" s="6">
        <v>0</v>
      </c>
    </row>
    <row r="307" spans="1:7" ht="15.6" x14ac:dyDescent="0.25">
      <c r="A307" s="206"/>
      <c r="B307" s="289"/>
      <c r="C307" s="85" t="s">
        <v>119</v>
      </c>
      <c r="D307" s="6">
        <v>0</v>
      </c>
      <c r="E307" s="6">
        <v>0</v>
      </c>
      <c r="F307" s="6">
        <v>0</v>
      </c>
    </row>
    <row r="308" spans="1:7" ht="15.75" customHeight="1" x14ac:dyDescent="0.25">
      <c r="A308" s="206"/>
      <c r="B308" s="289"/>
      <c r="C308" s="85" t="s">
        <v>151</v>
      </c>
      <c r="D308" s="6">
        <f>D310+D311+D312</f>
        <v>0</v>
      </c>
      <c r="E308" s="6">
        <f>E310+E311+E312</f>
        <v>0</v>
      </c>
      <c r="F308" s="6">
        <f>F310+F311+F312</f>
        <v>0</v>
      </c>
    </row>
    <row r="309" spans="1:7" ht="15.6" x14ac:dyDescent="0.25">
      <c r="A309" s="206"/>
      <c r="B309" s="289"/>
      <c r="C309" s="85" t="s">
        <v>65</v>
      </c>
      <c r="D309" s="6"/>
      <c r="E309" s="6"/>
      <c r="F309" s="6"/>
    </row>
    <row r="310" spans="1:7" ht="39.6" x14ac:dyDescent="0.25">
      <c r="A310" s="206"/>
      <c r="B310" s="289"/>
      <c r="C310" s="85" t="s">
        <v>152</v>
      </c>
      <c r="D310" s="6">
        <v>0</v>
      </c>
      <c r="E310" s="6">
        <v>0</v>
      </c>
      <c r="F310" s="6">
        <v>0</v>
      </c>
    </row>
    <row r="311" spans="1:7" ht="15.6" x14ac:dyDescent="0.25">
      <c r="A311" s="206"/>
      <c r="B311" s="289"/>
      <c r="C311" s="79" t="s">
        <v>125</v>
      </c>
      <c r="D311" s="7">
        <v>0</v>
      </c>
      <c r="E311" s="7">
        <v>0</v>
      </c>
      <c r="F311" s="7">
        <v>0</v>
      </c>
    </row>
    <row r="312" spans="1:7" ht="15.6" x14ac:dyDescent="0.25">
      <c r="A312" s="203"/>
      <c r="B312" s="290"/>
      <c r="C312" s="79" t="s">
        <v>120</v>
      </c>
      <c r="D312" s="6">
        <v>0</v>
      </c>
      <c r="E312" s="6">
        <v>0</v>
      </c>
      <c r="F312" s="6">
        <v>0</v>
      </c>
    </row>
    <row r="313" spans="1:7" ht="15.6" x14ac:dyDescent="0.25">
      <c r="A313" s="219" t="s">
        <v>131</v>
      </c>
      <c r="B313" s="295" t="s">
        <v>140</v>
      </c>
      <c r="C313" s="158" t="s">
        <v>117</v>
      </c>
      <c r="D313" s="157">
        <f t="shared" ref="D313:F324" si="8">D325+D337</f>
        <v>0</v>
      </c>
      <c r="E313" s="150">
        <f t="shared" si="8"/>
        <v>0</v>
      </c>
      <c r="F313" s="150">
        <f t="shared" si="8"/>
        <v>0</v>
      </c>
      <c r="G313" s="77"/>
    </row>
    <row r="314" spans="1:7" ht="66" x14ac:dyDescent="0.25">
      <c r="A314" s="220"/>
      <c r="B314" s="296"/>
      <c r="C314" s="96" t="s">
        <v>149</v>
      </c>
      <c r="D314" s="140">
        <f t="shared" si="8"/>
        <v>0</v>
      </c>
      <c r="E314" s="55">
        <f t="shared" si="8"/>
        <v>0</v>
      </c>
      <c r="F314" s="55">
        <f t="shared" si="8"/>
        <v>0</v>
      </c>
      <c r="G314" s="77"/>
    </row>
    <row r="315" spans="1:7" ht="52.8" x14ac:dyDescent="0.25">
      <c r="A315" s="220"/>
      <c r="B315" s="296"/>
      <c r="C315" s="96" t="s">
        <v>150</v>
      </c>
      <c r="D315" s="140">
        <f t="shared" si="8"/>
        <v>0</v>
      </c>
      <c r="E315" s="55">
        <f t="shared" si="8"/>
        <v>0</v>
      </c>
      <c r="F315" s="55">
        <f t="shared" si="8"/>
        <v>0</v>
      </c>
      <c r="G315" s="77"/>
    </row>
    <row r="316" spans="1:7" ht="15.6" x14ac:dyDescent="0.25">
      <c r="A316" s="220"/>
      <c r="B316" s="296"/>
      <c r="C316" s="96" t="s">
        <v>65</v>
      </c>
      <c r="D316" s="140">
        <f t="shared" si="8"/>
        <v>0</v>
      </c>
      <c r="E316" s="55">
        <f t="shared" si="8"/>
        <v>0</v>
      </c>
      <c r="F316" s="55">
        <f t="shared" si="8"/>
        <v>0</v>
      </c>
      <c r="G316" s="77"/>
    </row>
    <row r="317" spans="1:7" ht="15.6" x14ac:dyDescent="0.25">
      <c r="A317" s="220"/>
      <c r="B317" s="296"/>
      <c r="C317" s="78" t="s">
        <v>54</v>
      </c>
      <c r="D317" s="140">
        <f t="shared" si="8"/>
        <v>0</v>
      </c>
      <c r="E317" s="55">
        <f t="shared" si="8"/>
        <v>0</v>
      </c>
      <c r="F317" s="55">
        <f t="shared" si="8"/>
        <v>0</v>
      </c>
      <c r="G317" s="77"/>
    </row>
    <row r="318" spans="1:7" ht="15.6" x14ac:dyDescent="0.25">
      <c r="A318" s="220"/>
      <c r="B318" s="296"/>
      <c r="C318" s="85" t="s">
        <v>55</v>
      </c>
      <c r="D318" s="140">
        <f t="shared" si="8"/>
        <v>0</v>
      </c>
      <c r="E318" s="55">
        <f t="shared" si="8"/>
        <v>0</v>
      </c>
      <c r="F318" s="55">
        <f t="shared" si="8"/>
        <v>0</v>
      </c>
      <c r="G318" s="77"/>
    </row>
    <row r="319" spans="1:7" ht="15.6" x14ac:dyDescent="0.25">
      <c r="A319" s="220"/>
      <c r="B319" s="296"/>
      <c r="C319" s="85" t="s">
        <v>119</v>
      </c>
      <c r="D319" s="140">
        <f t="shared" si="8"/>
        <v>0</v>
      </c>
      <c r="E319" s="55">
        <f t="shared" si="8"/>
        <v>0</v>
      </c>
      <c r="F319" s="55">
        <f t="shared" si="8"/>
        <v>0</v>
      </c>
    </row>
    <row r="320" spans="1:7" ht="15.6" x14ac:dyDescent="0.25">
      <c r="A320" s="220"/>
      <c r="B320" s="296"/>
      <c r="C320" s="85" t="s">
        <v>151</v>
      </c>
      <c r="D320" s="140">
        <f t="shared" si="8"/>
        <v>0</v>
      </c>
      <c r="E320" s="55">
        <f t="shared" si="8"/>
        <v>0</v>
      </c>
      <c r="F320" s="55">
        <f t="shared" si="8"/>
        <v>0</v>
      </c>
    </row>
    <row r="321" spans="1:7" ht="15.6" x14ac:dyDescent="0.25">
      <c r="A321" s="220"/>
      <c r="B321" s="296"/>
      <c r="C321" s="85" t="s">
        <v>65</v>
      </c>
      <c r="D321" s="140">
        <f t="shared" si="8"/>
        <v>0</v>
      </c>
      <c r="E321" s="55">
        <f t="shared" si="8"/>
        <v>0</v>
      </c>
      <c r="F321" s="55">
        <f t="shared" si="8"/>
        <v>0</v>
      </c>
    </row>
    <row r="322" spans="1:7" ht="39.6" x14ac:dyDescent="0.25">
      <c r="A322" s="220"/>
      <c r="B322" s="296"/>
      <c r="C322" s="85" t="s">
        <v>152</v>
      </c>
      <c r="D322" s="140">
        <f t="shared" si="8"/>
        <v>0</v>
      </c>
      <c r="E322" s="55">
        <f t="shared" si="8"/>
        <v>0</v>
      </c>
      <c r="F322" s="55">
        <f t="shared" si="8"/>
        <v>0</v>
      </c>
    </row>
    <row r="323" spans="1:7" ht="15.6" x14ac:dyDescent="0.25">
      <c r="A323" s="220"/>
      <c r="B323" s="296"/>
      <c r="C323" s="79" t="s">
        <v>125</v>
      </c>
      <c r="D323" s="140">
        <f t="shared" si="8"/>
        <v>0</v>
      </c>
      <c r="E323" s="55">
        <f t="shared" si="8"/>
        <v>0</v>
      </c>
      <c r="F323" s="55">
        <f t="shared" si="8"/>
        <v>0</v>
      </c>
      <c r="G323" s="77"/>
    </row>
    <row r="324" spans="1:7" ht="15.6" x14ac:dyDescent="0.25">
      <c r="A324" s="221"/>
      <c r="B324" s="297"/>
      <c r="C324" s="79" t="s">
        <v>120</v>
      </c>
      <c r="D324" s="140">
        <f t="shared" si="8"/>
        <v>0</v>
      </c>
      <c r="E324" s="55">
        <f t="shared" si="8"/>
        <v>0</v>
      </c>
      <c r="F324" s="55">
        <f t="shared" si="8"/>
        <v>0</v>
      </c>
    </row>
    <row r="325" spans="1:7" ht="15.6" x14ac:dyDescent="0.25">
      <c r="A325" s="202" t="s">
        <v>132</v>
      </c>
      <c r="B325" s="288" t="s">
        <v>141</v>
      </c>
      <c r="C325" s="78" t="s">
        <v>117</v>
      </c>
      <c r="D325" s="6">
        <f>D326+D327+D334</f>
        <v>0</v>
      </c>
      <c r="E325" s="6">
        <f>E326+E327+E334</f>
        <v>0</v>
      </c>
      <c r="F325" s="6">
        <f>F326+F327+F334</f>
        <v>0</v>
      </c>
    </row>
    <row r="326" spans="1:7" ht="66" x14ac:dyDescent="0.25">
      <c r="A326" s="206"/>
      <c r="B326" s="289"/>
      <c r="C326" s="96" t="s">
        <v>149</v>
      </c>
      <c r="D326" s="6">
        <v>0</v>
      </c>
      <c r="E326" s="6">
        <v>0</v>
      </c>
      <c r="F326" s="6">
        <v>0</v>
      </c>
    </row>
    <row r="327" spans="1:7" ht="52.8" x14ac:dyDescent="0.25">
      <c r="A327" s="206"/>
      <c r="B327" s="289"/>
      <c r="C327" s="96" t="s">
        <v>150</v>
      </c>
      <c r="D327" s="6">
        <f>D329+D330+D331</f>
        <v>0</v>
      </c>
      <c r="E327" s="6">
        <f>E329+E330+E331</f>
        <v>0</v>
      </c>
      <c r="F327" s="6">
        <f>F329+F330+F331</f>
        <v>0</v>
      </c>
    </row>
    <row r="328" spans="1:7" ht="15.6" x14ac:dyDescent="0.25">
      <c r="A328" s="206"/>
      <c r="B328" s="289"/>
      <c r="C328" s="96" t="s">
        <v>65</v>
      </c>
      <c r="D328" s="6"/>
      <c r="E328" s="6"/>
      <c r="F328" s="6"/>
    </row>
    <row r="329" spans="1:7" ht="15.6" x14ac:dyDescent="0.25">
      <c r="A329" s="206"/>
      <c r="B329" s="289"/>
      <c r="C329" s="78" t="s">
        <v>54</v>
      </c>
      <c r="D329" s="6">
        <v>0</v>
      </c>
      <c r="E329" s="6">
        <v>0</v>
      </c>
      <c r="F329" s="6">
        <v>0</v>
      </c>
    </row>
    <row r="330" spans="1:7" ht="15.6" x14ac:dyDescent="0.25">
      <c r="A330" s="206"/>
      <c r="B330" s="289"/>
      <c r="C330" s="85" t="s">
        <v>55</v>
      </c>
      <c r="D330" s="6">
        <v>0</v>
      </c>
      <c r="E330" s="6">
        <v>0</v>
      </c>
      <c r="F330" s="6">
        <v>0</v>
      </c>
    </row>
    <row r="331" spans="1:7" ht="15.6" x14ac:dyDescent="0.25">
      <c r="A331" s="206"/>
      <c r="B331" s="289"/>
      <c r="C331" s="85" t="s">
        <v>119</v>
      </c>
      <c r="D331" s="6">
        <v>0</v>
      </c>
      <c r="E331" s="6">
        <v>0</v>
      </c>
      <c r="F331" s="6">
        <v>0</v>
      </c>
    </row>
    <row r="332" spans="1:7" ht="15.6" x14ac:dyDescent="0.25">
      <c r="A332" s="206"/>
      <c r="B332" s="289"/>
      <c r="C332" s="85" t="s">
        <v>151</v>
      </c>
      <c r="D332" s="6">
        <f>D334+D335+D336</f>
        <v>0</v>
      </c>
      <c r="E332" s="6">
        <f>E334+E335+E336</f>
        <v>0</v>
      </c>
      <c r="F332" s="6">
        <f>F334+F335+F336</f>
        <v>0</v>
      </c>
    </row>
    <row r="333" spans="1:7" ht="15.6" x14ac:dyDescent="0.25">
      <c r="A333" s="206"/>
      <c r="B333" s="289"/>
      <c r="C333" s="85" t="s">
        <v>65</v>
      </c>
      <c r="D333" s="6"/>
      <c r="E333" s="6"/>
      <c r="F333" s="6"/>
    </row>
    <row r="334" spans="1:7" ht="39.6" x14ac:dyDescent="0.25">
      <c r="A334" s="206"/>
      <c r="B334" s="289"/>
      <c r="C334" s="85" t="s">
        <v>152</v>
      </c>
      <c r="D334" s="6">
        <v>0</v>
      </c>
      <c r="E334" s="6">
        <v>0</v>
      </c>
      <c r="F334" s="6">
        <v>0</v>
      </c>
    </row>
    <row r="335" spans="1:7" ht="15.6" x14ac:dyDescent="0.25">
      <c r="A335" s="206"/>
      <c r="B335" s="289"/>
      <c r="C335" s="79" t="s">
        <v>125</v>
      </c>
      <c r="D335" s="7">
        <v>0</v>
      </c>
      <c r="E335" s="7">
        <v>0</v>
      </c>
      <c r="F335" s="7">
        <v>0</v>
      </c>
    </row>
    <row r="336" spans="1:7" ht="15.6" x14ac:dyDescent="0.25">
      <c r="A336" s="203"/>
      <c r="B336" s="290"/>
      <c r="C336" s="79" t="s">
        <v>120</v>
      </c>
      <c r="D336" s="6">
        <v>0</v>
      </c>
      <c r="E336" s="6">
        <v>0</v>
      </c>
      <c r="F336" s="6">
        <v>0</v>
      </c>
    </row>
    <row r="337" spans="1:6" ht="15.75" customHeight="1" x14ac:dyDescent="0.25">
      <c r="A337" s="202" t="s">
        <v>134</v>
      </c>
      <c r="B337" s="288" t="s">
        <v>142</v>
      </c>
      <c r="C337" s="78" t="s">
        <v>117</v>
      </c>
      <c r="D337" s="6">
        <f>D338+D339+D344</f>
        <v>0</v>
      </c>
      <c r="E337" s="6">
        <f>E338+E339+E344</f>
        <v>0</v>
      </c>
      <c r="F337" s="6">
        <f>F338+F339+F344</f>
        <v>0</v>
      </c>
    </row>
    <row r="338" spans="1:6" ht="63.75" customHeight="1" x14ac:dyDescent="0.25">
      <c r="A338" s="206"/>
      <c r="B338" s="289"/>
      <c r="C338" s="96" t="s">
        <v>149</v>
      </c>
      <c r="D338" s="6">
        <f t="shared" ref="D338:F339" si="9">D340+D341+D342</f>
        <v>0</v>
      </c>
      <c r="E338" s="6">
        <f t="shared" si="9"/>
        <v>0</v>
      </c>
      <c r="F338" s="6">
        <f t="shared" si="9"/>
        <v>0</v>
      </c>
    </row>
    <row r="339" spans="1:6" ht="54" customHeight="1" x14ac:dyDescent="0.25">
      <c r="A339" s="206"/>
      <c r="B339" s="289"/>
      <c r="C339" s="96" t="s">
        <v>150</v>
      </c>
      <c r="D339" s="6">
        <f t="shared" si="9"/>
        <v>0</v>
      </c>
      <c r="E339" s="6">
        <f t="shared" si="9"/>
        <v>0</v>
      </c>
      <c r="F339" s="6">
        <f t="shared" si="9"/>
        <v>0</v>
      </c>
    </row>
    <row r="340" spans="1:6" ht="18.75" customHeight="1" x14ac:dyDescent="0.25">
      <c r="A340" s="206"/>
      <c r="B340" s="289"/>
      <c r="C340" s="96" t="s">
        <v>65</v>
      </c>
      <c r="D340" s="6"/>
      <c r="E340" s="6"/>
      <c r="F340" s="6"/>
    </row>
    <row r="341" spans="1:6" ht="15.6" x14ac:dyDescent="0.25">
      <c r="A341" s="206"/>
      <c r="B341" s="289"/>
      <c r="C341" s="78" t="s">
        <v>54</v>
      </c>
      <c r="D341" s="6">
        <v>0</v>
      </c>
      <c r="E341" s="6">
        <v>0</v>
      </c>
      <c r="F341" s="6">
        <v>0</v>
      </c>
    </row>
    <row r="342" spans="1:6" ht="15.6" x14ac:dyDescent="0.25">
      <c r="A342" s="206"/>
      <c r="B342" s="289"/>
      <c r="C342" s="85" t="s">
        <v>55</v>
      </c>
      <c r="D342" s="6">
        <v>0</v>
      </c>
      <c r="E342" s="6">
        <v>0</v>
      </c>
      <c r="F342" s="6">
        <v>0</v>
      </c>
    </row>
    <row r="343" spans="1:6" ht="15.6" x14ac:dyDescent="0.25">
      <c r="A343" s="206"/>
      <c r="B343" s="289"/>
      <c r="C343" s="85" t="s">
        <v>119</v>
      </c>
      <c r="D343" s="6">
        <f t="shared" ref="D343:F344" si="10">D345+D346+D347</f>
        <v>0</v>
      </c>
      <c r="E343" s="6">
        <f t="shared" si="10"/>
        <v>0</v>
      </c>
      <c r="F343" s="6">
        <f t="shared" si="10"/>
        <v>0</v>
      </c>
    </row>
    <row r="344" spans="1:6" ht="15.75" customHeight="1" x14ac:dyDescent="0.25">
      <c r="A344" s="206"/>
      <c r="B344" s="289"/>
      <c r="C344" s="85" t="s">
        <v>151</v>
      </c>
      <c r="D344" s="6">
        <f t="shared" si="10"/>
        <v>0</v>
      </c>
      <c r="E344" s="6">
        <f t="shared" si="10"/>
        <v>0</v>
      </c>
      <c r="F344" s="6">
        <f t="shared" si="10"/>
        <v>0</v>
      </c>
    </row>
    <row r="345" spans="1:6" ht="15.6" x14ac:dyDescent="0.25">
      <c r="A345" s="206"/>
      <c r="B345" s="289"/>
      <c r="C345" s="85" t="s">
        <v>65</v>
      </c>
      <c r="D345" s="6"/>
      <c r="E345" s="6"/>
      <c r="F345" s="6"/>
    </row>
    <row r="346" spans="1:6" ht="40.5" customHeight="1" x14ac:dyDescent="0.25">
      <c r="A346" s="206"/>
      <c r="B346" s="289"/>
      <c r="C346" s="85" t="s">
        <v>152</v>
      </c>
      <c r="D346" s="6">
        <v>0</v>
      </c>
      <c r="E346" s="6">
        <v>0</v>
      </c>
      <c r="F346" s="6">
        <v>0</v>
      </c>
    </row>
    <row r="347" spans="1:6" ht="15.6" x14ac:dyDescent="0.25">
      <c r="A347" s="206"/>
      <c r="B347" s="289"/>
      <c r="C347" s="79" t="s">
        <v>125</v>
      </c>
      <c r="D347" s="7">
        <v>0</v>
      </c>
      <c r="E347" s="7">
        <v>0</v>
      </c>
      <c r="F347" s="7">
        <v>0</v>
      </c>
    </row>
    <row r="348" spans="1:6" ht="15.6" x14ac:dyDescent="0.25">
      <c r="A348" s="203"/>
      <c r="B348" s="290"/>
      <c r="C348" s="79" t="s">
        <v>120</v>
      </c>
      <c r="D348" s="6">
        <v>0</v>
      </c>
      <c r="E348" s="6">
        <v>0</v>
      </c>
      <c r="F348" s="6">
        <v>0</v>
      </c>
    </row>
    <row r="349" spans="1:6" ht="31.2" x14ac:dyDescent="0.25">
      <c r="A349" s="8" t="s">
        <v>29</v>
      </c>
      <c r="B349" s="75"/>
      <c r="C349" s="79"/>
      <c r="D349" s="6"/>
      <c r="E349" s="6"/>
      <c r="F349" s="6"/>
    </row>
    <row r="350" spans="1:6" ht="22.5" customHeight="1" x14ac:dyDescent="0.25">
      <c r="A350" s="207" t="s">
        <v>415</v>
      </c>
      <c r="B350" s="287" t="s">
        <v>67</v>
      </c>
      <c r="C350" s="91" t="s">
        <v>117</v>
      </c>
      <c r="D350" s="6">
        <f>D351+D352+D357</f>
        <v>0</v>
      </c>
      <c r="E350" s="6">
        <f>E351+E352+E357</f>
        <v>0</v>
      </c>
      <c r="F350" s="6">
        <f>F351+F352+F357</f>
        <v>0</v>
      </c>
    </row>
    <row r="351" spans="1:6" ht="65.25" customHeight="1" x14ac:dyDescent="0.25">
      <c r="A351" s="207"/>
      <c r="B351" s="287"/>
      <c r="C351" s="96" t="s">
        <v>149</v>
      </c>
      <c r="D351" s="6">
        <v>0</v>
      </c>
      <c r="E351" s="6">
        <v>0</v>
      </c>
      <c r="F351" s="6">
        <v>0</v>
      </c>
    </row>
    <row r="352" spans="1:6" ht="51.75" customHeight="1" x14ac:dyDescent="0.25">
      <c r="A352" s="207"/>
      <c r="B352" s="287"/>
      <c r="C352" s="96" t="s">
        <v>150</v>
      </c>
      <c r="D352" s="6">
        <f>D354+D355+D356</f>
        <v>0</v>
      </c>
      <c r="E352" s="6">
        <f>E354+E355+E356</f>
        <v>0</v>
      </c>
      <c r="F352" s="6">
        <f>F354+F355+F356</f>
        <v>0</v>
      </c>
    </row>
    <row r="353" spans="1:14" ht="13.5" customHeight="1" x14ac:dyDescent="0.25">
      <c r="A353" s="207"/>
      <c r="B353" s="287"/>
      <c r="C353" s="96" t="s">
        <v>65</v>
      </c>
      <c r="D353" s="6"/>
      <c r="E353" s="6"/>
      <c r="F353" s="6"/>
    </row>
    <row r="354" spans="1:14" ht="15.6" x14ac:dyDescent="0.25">
      <c r="A354" s="207"/>
      <c r="B354" s="287"/>
      <c r="C354" s="78" t="s">
        <v>54</v>
      </c>
      <c r="D354" s="6">
        <v>0</v>
      </c>
      <c r="E354" s="6">
        <v>0</v>
      </c>
      <c r="F354" s="6">
        <v>0</v>
      </c>
    </row>
    <row r="355" spans="1:14" ht="15.6" x14ac:dyDescent="0.25">
      <c r="A355" s="207"/>
      <c r="B355" s="287"/>
      <c r="C355" s="85" t="s">
        <v>55</v>
      </c>
      <c r="D355" s="6">
        <v>0</v>
      </c>
      <c r="E355" s="6">
        <v>0</v>
      </c>
      <c r="F355" s="6">
        <v>0</v>
      </c>
    </row>
    <row r="356" spans="1:14" ht="15.6" x14ac:dyDescent="0.25">
      <c r="A356" s="207"/>
      <c r="B356" s="287"/>
      <c r="C356" s="85" t="s">
        <v>119</v>
      </c>
      <c r="D356" s="6">
        <v>0</v>
      </c>
      <c r="E356" s="6">
        <v>0</v>
      </c>
      <c r="F356" s="6">
        <v>0</v>
      </c>
    </row>
    <row r="357" spans="1:14" ht="17.25" customHeight="1" x14ac:dyDescent="0.25">
      <c r="A357" s="207"/>
      <c r="B357" s="287"/>
      <c r="C357" s="85" t="s">
        <v>151</v>
      </c>
      <c r="D357" s="6">
        <f>D359+D360+D361</f>
        <v>0</v>
      </c>
      <c r="E357" s="6">
        <f>E359+E360+E361</f>
        <v>0</v>
      </c>
      <c r="F357" s="6">
        <f>F359+F360+F361</f>
        <v>0</v>
      </c>
    </row>
    <row r="358" spans="1:14" ht="15.6" x14ac:dyDescent="0.25">
      <c r="A358" s="207"/>
      <c r="B358" s="287"/>
      <c r="C358" s="85" t="s">
        <v>65</v>
      </c>
      <c r="D358" s="6">
        <v>0</v>
      </c>
      <c r="E358" s="6"/>
      <c r="F358" s="6"/>
    </row>
    <row r="359" spans="1:14" ht="39.6" x14ac:dyDescent="0.25">
      <c r="A359" s="207"/>
      <c r="B359" s="287"/>
      <c r="C359" s="85" t="s">
        <v>152</v>
      </c>
      <c r="D359" s="6">
        <v>0</v>
      </c>
      <c r="E359" s="6">
        <v>0</v>
      </c>
      <c r="F359" s="6">
        <v>0</v>
      </c>
    </row>
    <row r="360" spans="1:14" ht="21.75" customHeight="1" x14ac:dyDescent="0.25">
      <c r="A360" s="207"/>
      <c r="B360" s="287"/>
      <c r="C360" s="79" t="s">
        <v>125</v>
      </c>
      <c r="D360" s="6">
        <v>0</v>
      </c>
      <c r="E360" s="6">
        <v>0</v>
      </c>
      <c r="F360" s="6">
        <v>0</v>
      </c>
    </row>
    <row r="361" spans="1:14" ht="19.5" customHeight="1" x14ac:dyDescent="0.25">
      <c r="A361" s="207"/>
      <c r="B361" s="287"/>
      <c r="C361" s="79" t="s">
        <v>120</v>
      </c>
      <c r="D361" s="6">
        <v>0</v>
      </c>
      <c r="E361" s="7">
        <v>0</v>
      </c>
      <c r="F361" s="7">
        <v>0</v>
      </c>
    </row>
    <row r="362" spans="1:14" s="26" customFormat="1" ht="47.25" customHeight="1" x14ac:dyDescent="0.25">
      <c r="A362" s="291" t="s">
        <v>237</v>
      </c>
      <c r="B362" s="291"/>
      <c r="C362" s="291"/>
      <c r="D362" s="291"/>
      <c r="E362" s="291"/>
      <c r="F362" s="291"/>
    </row>
    <row r="363" spans="1:14" s="95" customFormat="1" ht="33" customHeight="1" x14ac:dyDescent="0.25">
      <c r="A363" s="286" t="s">
        <v>238</v>
      </c>
      <c r="B363" s="286"/>
      <c r="C363" s="286"/>
      <c r="D363" s="286"/>
      <c r="E363" s="286"/>
      <c r="F363" s="286"/>
    </row>
    <row r="364" spans="1:14" s="95" customFormat="1" ht="21" customHeight="1" x14ac:dyDescent="0.25">
      <c r="A364" s="286" t="s">
        <v>148</v>
      </c>
      <c r="B364" s="286"/>
      <c r="C364" s="286"/>
      <c r="D364" s="286"/>
      <c r="E364" s="286"/>
      <c r="F364" s="286"/>
    </row>
    <row r="365" spans="1:14" ht="31.5" customHeight="1" x14ac:dyDescent="0.25">
      <c r="A365" s="306" t="s">
        <v>239</v>
      </c>
      <c r="B365" s="306"/>
      <c r="C365" s="306"/>
      <c r="D365" s="306"/>
      <c r="E365" s="306"/>
      <c r="F365" s="306"/>
    </row>
    <row r="366" spans="1:14" ht="31.5" customHeight="1" x14ac:dyDescent="0.25">
      <c r="A366" s="138"/>
      <c r="B366" s="138"/>
      <c r="C366" s="138"/>
      <c r="D366" s="138"/>
      <c r="E366" s="138"/>
      <c r="F366" s="138"/>
    </row>
    <row r="367" spans="1:14" ht="15.6" x14ac:dyDescent="0.25">
      <c r="A367" s="159" t="s">
        <v>10</v>
      </c>
      <c r="B367" s="69"/>
      <c r="C367" s="69"/>
      <c r="D367" s="69"/>
      <c r="E367" s="69"/>
      <c r="F367" s="70"/>
      <c r="M367" s="15"/>
      <c r="N367" s="15"/>
    </row>
    <row r="368" spans="1:14" ht="18.75" customHeight="1" x14ac:dyDescent="0.3">
      <c r="A368" s="160" t="s">
        <v>12</v>
      </c>
      <c r="B368" s="69"/>
      <c r="C368" s="161" t="s">
        <v>11</v>
      </c>
      <c r="D368" s="307" t="s">
        <v>51</v>
      </c>
      <c r="E368" s="307"/>
      <c r="F368" s="307"/>
      <c r="M368" s="15"/>
      <c r="N368" s="15"/>
    </row>
    <row r="369" spans="1:14" x14ac:dyDescent="0.25">
      <c r="A369" s="1"/>
      <c r="B369" s="1"/>
      <c r="C369" s="106" t="s">
        <v>13</v>
      </c>
      <c r="D369" s="308" t="s">
        <v>14</v>
      </c>
      <c r="E369" s="308"/>
      <c r="F369" s="308"/>
      <c r="J369" s="1"/>
      <c r="K369" s="1"/>
      <c r="L369" s="1"/>
      <c r="M369" s="15"/>
      <c r="N369" s="15"/>
    </row>
    <row r="370" spans="1:14" x14ac:dyDescent="0.25">
      <c r="A370" s="1"/>
      <c r="B370" s="1"/>
      <c r="C370" s="1"/>
      <c r="D370" s="1"/>
      <c r="E370" s="1"/>
      <c r="F370" s="16"/>
      <c r="G370" s="1"/>
      <c r="H370" s="1"/>
      <c r="I370" s="1"/>
      <c r="J370" s="1"/>
      <c r="K370" s="1"/>
      <c r="L370" s="1"/>
      <c r="M370" s="15"/>
      <c r="N370" s="15"/>
    </row>
    <row r="371" spans="1:14" ht="13.8" x14ac:dyDescent="0.25">
      <c r="A371" s="43" t="s">
        <v>66</v>
      </c>
      <c r="B371" s="1"/>
      <c r="C371" s="1"/>
      <c r="D371" s="1"/>
      <c r="E371" s="1"/>
      <c r="F371" s="16"/>
      <c r="G371" s="1"/>
      <c r="H371" s="1"/>
      <c r="I371" s="1"/>
      <c r="J371" s="1"/>
      <c r="K371" s="1"/>
      <c r="L371" s="1"/>
      <c r="M371" s="15"/>
      <c r="N371" s="15"/>
    </row>
    <row r="372" spans="1:14" ht="13.8" x14ac:dyDescent="0.25">
      <c r="A372" s="43" t="s">
        <v>240</v>
      </c>
      <c r="B372" s="1"/>
      <c r="C372" s="1"/>
      <c r="D372" s="1"/>
      <c r="E372" s="1"/>
      <c r="F372" s="16"/>
      <c r="G372" s="1"/>
      <c r="H372" s="1"/>
      <c r="I372" s="1"/>
      <c r="J372" s="1"/>
      <c r="K372" s="1"/>
      <c r="L372" s="1"/>
      <c r="M372" s="15"/>
      <c r="N372" s="15"/>
    </row>
    <row r="376" spans="1:14" ht="53.25" customHeight="1" x14ac:dyDescent="0.25">
      <c r="A376" s="291"/>
      <c r="B376" s="291"/>
      <c r="C376" s="291"/>
      <c r="D376" s="291"/>
      <c r="E376" s="291"/>
      <c r="F376" s="291"/>
    </row>
    <row r="377" spans="1:14" ht="39.75" customHeight="1" x14ac:dyDescent="0.25">
      <c r="A377" s="286"/>
      <c r="B377" s="286"/>
      <c r="C377" s="286"/>
      <c r="D377" s="286"/>
      <c r="E377" s="286"/>
      <c r="F377" s="286"/>
    </row>
    <row r="378" spans="1:14" ht="38.25" customHeight="1" x14ac:dyDescent="0.25">
      <c r="A378" s="286"/>
      <c r="B378" s="286"/>
      <c r="C378" s="286"/>
      <c r="D378" s="286"/>
      <c r="E378" s="286"/>
      <c r="F378" s="286"/>
    </row>
    <row r="379" spans="1:14" ht="32.25" customHeight="1" x14ac:dyDescent="0.25">
      <c r="A379" s="306"/>
      <c r="B379" s="306"/>
      <c r="C379" s="306"/>
      <c r="D379" s="306"/>
      <c r="E379" s="306"/>
      <c r="F379" s="306"/>
    </row>
  </sheetData>
  <mergeCells count="76">
    <mergeCell ref="B241:B252"/>
    <mergeCell ref="A253:A264"/>
    <mergeCell ref="A229:A240"/>
    <mergeCell ref="B265:B276"/>
    <mergeCell ref="A241:A252"/>
    <mergeCell ref="B253:B264"/>
    <mergeCell ref="A376:F376"/>
    <mergeCell ref="A377:F377"/>
    <mergeCell ref="A378:F378"/>
    <mergeCell ref="A379:F379"/>
    <mergeCell ref="A365:F365"/>
    <mergeCell ref="D368:F368"/>
    <mergeCell ref="D369:F369"/>
    <mergeCell ref="A33:A44"/>
    <mergeCell ref="B33:B44"/>
    <mergeCell ref="A3:F3"/>
    <mergeCell ref="B20:B31"/>
    <mergeCell ref="B142:B154"/>
    <mergeCell ref="B94:B105"/>
    <mergeCell ref="A130:A141"/>
    <mergeCell ref="B70:B81"/>
    <mergeCell ref="A70:A81"/>
    <mergeCell ref="A106:A117"/>
    <mergeCell ref="B118:B129"/>
    <mergeCell ref="A2:F2"/>
    <mergeCell ref="A4:A5"/>
    <mergeCell ref="B4:B5"/>
    <mergeCell ref="C4:C5"/>
    <mergeCell ref="D4:F4"/>
    <mergeCell ref="A192:A203"/>
    <mergeCell ref="B229:B240"/>
    <mergeCell ref="B58:B69"/>
    <mergeCell ref="A58:A69"/>
    <mergeCell ref="A155:A166"/>
    <mergeCell ref="A142:A154"/>
    <mergeCell ref="A118:A129"/>
    <mergeCell ref="A94:A105"/>
    <mergeCell ref="B168:B179"/>
    <mergeCell ref="A168:A179"/>
    <mergeCell ref="A180:A191"/>
    <mergeCell ref="B180:B191"/>
    <mergeCell ref="B192:B203"/>
    <mergeCell ref="B155:B166"/>
    <mergeCell ref="H6:J6"/>
    <mergeCell ref="A7:A18"/>
    <mergeCell ref="B7:B18"/>
    <mergeCell ref="H7:J7"/>
    <mergeCell ref="A20:A31"/>
    <mergeCell ref="A46:A57"/>
    <mergeCell ref="A362:F362"/>
    <mergeCell ref="A217:A228"/>
    <mergeCell ref="B217:B228"/>
    <mergeCell ref="A301:A312"/>
    <mergeCell ref="B301:B312"/>
    <mergeCell ref="A313:A324"/>
    <mergeCell ref="B313:B324"/>
    <mergeCell ref="A277:A288"/>
    <mergeCell ref="B130:B141"/>
    <mergeCell ref="A82:A93"/>
    <mergeCell ref="B82:B93"/>
    <mergeCell ref="B46:B57"/>
    <mergeCell ref="B106:B117"/>
    <mergeCell ref="A204:A215"/>
    <mergeCell ref="B204:B215"/>
    <mergeCell ref="A363:F363"/>
    <mergeCell ref="A265:A276"/>
    <mergeCell ref="A364:F364"/>
    <mergeCell ref="B350:B361"/>
    <mergeCell ref="A350:A361"/>
    <mergeCell ref="B289:B300"/>
    <mergeCell ref="A289:A300"/>
    <mergeCell ref="A325:A336"/>
    <mergeCell ref="B325:B336"/>
    <mergeCell ref="A337:A348"/>
    <mergeCell ref="B337:B348"/>
    <mergeCell ref="B277:B288"/>
  </mergeCells>
  <printOptions horizontalCentered="1"/>
  <pageMargins left="0.39370078740157483" right="0.39370078740157483" top="0.78740157480314965" bottom="1.1811023622047245" header="0.27559055118110237" footer="0.27559055118110237"/>
  <pageSetup paperSize="9" scale="85" firstPageNumber="26" fitToHeight="0" orientation="landscape" useFirstPageNumber="1" r:id="rId1"/>
  <headerFooter scaleWithDoc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8</vt:i4>
      </vt:variant>
    </vt:vector>
  </HeadingPairs>
  <TitlesOfParts>
    <vt:vector size="13" baseType="lpstr">
      <vt:lpstr>Таблица 8</vt:lpstr>
      <vt:lpstr>Таблица 9 </vt:lpstr>
      <vt:lpstr>Таблица 10</vt:lpstr>
      <vt:lpstr>Таблица 11</vt:lpstr>
      <vt:lpstr>Таблица 12</vt:lpstr>
      <vt:lpstr>'Таблица 10'!Заголовки_для_печати</vt:lpstr>
      <vt:lpstr>'Таблица 11'!Заголовки_для_печати</vt:lpstr>
      <vt:lpstr>'Таблица 12'!Заголовки_для_печати</vt:lpstr>
      <vt:lpstr>'Таблица 9 '!Заголовки_для_печати</vt:lpstr>
      <vt:lpstr>'Таблица 11'!Область_печати</vt:lpstr>
      <vt:lpstr>'Таблица 12'!Область_печати</vt:lpstr>
      <vt:lpstr>'Таблица 8'!Область_печати</vt:lpstr>
      <vt:lpstr>'Таблица 9 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usr-vrn-fin</cp:lastModifiedBy>
  <cp:lastPrinted>2017-03-17T12:42:49Z</cp:lastPrinted>
  <dcterms:created xsi:type="dcterms:W3CDTF">2005-05-11T09:34:44Z</dcterms:created>
  <dcterms:modified xsi:type="dcterms:W3CDTF">2022-05-08T16:51:45Z</dcterms:modified>
</cp:coreProperties>
</file>